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N:\Sammlung\SMLG_Buehrle\AUSSTELLUNG_Neupraesentation_2023\Raum - Visualisierung\"/>
    </mc:Choice>
  </mc:AlternateContent>
  <xr:revisionPtr revIDLastSave="0" documentId="13_ncr:1_{B72F22F1-003E-4053-8F47-16CC7B6EF83A}" xr6:coauthVersionLast="36" xr6:coauthVersionMax="36" xr10:uidLastSave="{00000000-0000-0000-0000-000000000000}"/>
  <bookViews>
    <workbookView xWindow="0" yWindow="0" windowWidth="22500" windowHeight="11040" xr2:uid="{942265C4-EE0F-49D6-8005-96529ADC5456}"/>
  </bookViews>
  <sheets>
    <sheet name="FINAL" sheetId="1" r:id="rId1"/>
  </sheets>
  <definedNames>
    <definedName name="_xlnm._FilterDatabase" localSheetId="0" hidden="1">FINAL!$A$1:$AF$634</definedName>
    <definedName name="_xlnm.Print_Area" localSheetId="0">FINAL!$1:$634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634" i="1" l="1"/>
  <c r="AC634" i="1" s="1"/>
  <c r="AB633" i="1"/>
  <c r="AC633" i="1" s="1"/>
  <c r="AB632" i="1"/>
  <c r="AC632" i="1" s="1"/>
  <c r="AB631" i="1"/>
  <c r="AC631" i="1" s="1"/>
  <c r="AB629" i="1"/>
  <c r="AC629" i="1" s="1"/>
  <c r="AB630" i="1"/>
  <c r="AC630" i="1" s="1"/>
  <c r="AB628" i="1"/>
  <c r="AC628" i="1" s="1"/>
  <c r="AB627" i="1"/>
  <c r="AC627" i="1" s="1"/>
  <c r="AB626" i="1"/>
  <c r="AC626" i="1" s="1"/>
  <c r="AB625" i="1"/>
  <c r="AC625" i="1" s="1"/>
  <c r="AB624" i="1"/>
  <c r="AC624" i="1" s="1"/>
  <c r="AB623" i="1"/>
  <c r="AC623" i="1" s="1"/>
  <c r="AB622" i="1"/>
  <c r="AC622" i="1" s="1"/>
  <c r="AB621" i="1"/>
  <c r="AC621" i="1" s="1"/>
  <c r="AB620" i="1"/>
  <c r="AC620" i="1" s="1"/>
  <c r="AB619" i="1"/>
  <c r="AC619" i="1" s="1"/>
  <c r="AB618" i="1"/>
  <c r="AC618" i="1" s="1"/>
  <c r="AB617" i="1"/>
  <c r="AC617" i="1" s="1"/>
  <c r="AB616" i="1"/>
  <c r="AC616" i="1" s="1"/>
  <c r="AB615" i="1"/>
  <c r="AC615" i="1" s="1"/>
  <c r="AB614" i="1"/>
  <c r="AC614" i="1" s="1"/>
  <c r="AB613" i="1"/>
  <c r="AC613" i="1" s="1"/>
  <c r="AB612" i="1"/>
  <c r="AC612" i="1" s="1"/>
  <c r="AB611" i="1"/>
  <c r="AC611" i="1" s="1"/>
  <c r="AB610" i="1"/>
  <c r="AC610" i="1" s="1"/>
  <c r="AB609" i="1"/>
  <c r="AC609" i="1" s="1"/>
  <c r="AB608" i="1"/>
  <c r="AC608" i="1" s="1"/>
  <c r="AB607" i="1"/>
  <c r="AC607" i="1" s="1"/>
  <c r="AB606" i="1"/>
  <c r="AC606" i="1" s="1"/>
  <c r="AB605" i="1"/>
  <c r="AC605" i="1" s="1"/>
  <c r="AB604" i="1"/>
  <c r="AC604" i="1" s="1"/>
  <c r="AB603" i="1"/>
  <c r="AC603" i="1" s="1"/>
  <c r="AB596" i="1"/>
  <c r="AC596" i="1" s="1"/>
  <c r="AB598" i="1"/>
  <c r="AC598" i="1" s="1"/>
  <c r="AB600" i="1"/>
  <c r="AC600" i="1" s="1"/>
  <c r="AB595" i="1"/>
  <c r="AC595" i="1" s="1"/>
  <c r="AB597" i="1"/>
  <c r="AC597" i="1" s="1"/>
  <c r="AB599" i="1"/>
  <c r="AC599" i="1" s="1"/>
  <c r="AB602" i="1"/>
  <c r="AC602" i="1" s="1"/>
  <c r="AB601" i="1"/>
  <c r="AC601" i="1" s="1"/>
  <c r="AB594" i="1"/>
  <c r="AC594" i="1" s="1"/>
  <c r="AB592" i="1"/>
  <c r="AC592" i="1" s="1"/>
  <c r="AB593" i="1"/>
  <c r="AC593" i="1" s="1"/>
  <c r="AB591" i="1"/>
  <c r="AC591" i="1" s="1"/>
  <c r="AB590" i="1"/>
  <c r="AC590" i="1" s="1"/>
  <c r="AB588" i="1"/>
  <c r="AC588" i="1" s="1"/>
  <c r="AB589" i="1"/>
  <c r="AC589" i="1" s="1"/>
  <c r="AB587" i="1"/>
  <c r="AC587" i="1" s="1"/>
  <c r="AB586" i="1"/>
  <c r="AC586" i="1" s="1"/>
  <c r="AB585" i="1"/>
  <c r="AC585" i="1" s="1"/>
  <c r="AB584" i="1"/>
  <c r="AC584" i="1" s="1"/>
  <c r="AB583" i="1"/>
  <c r="AC583" i="1" s="1"/>
  <c r="AB582" i="1"/>
  <c r="AC582" i="1" s="1"/>
  <c r="AB580" i="1"/>
  <c r="AC580" i="1" s="1"/>
  <c r="AB581" i="1"/>
  <c r="AC581" i="1" s="1"/>
  <c r="AB579" i="1"/>
  <c r="AC579" i="1" s="1"/>
  <c r="AB578" i="1"/>
  <c r="AC578" i="1" s="1"/>
  <c r="AB577" i="1"/>
  <c r="AC577" i="1" s="1"/>
  <c r="AB576" i="1"/>
  <c r="AC576" i="1" s="1"/>
  <c r="AB571" i="1"/>
  <c r="AC571" i="1" s="1"/>
  <c r="AB574" i="1"/>
  <c r="AC574" i="1" s="1"/>
  <c r="AB575" i="1"/>
  <c r="AC575" i="1" s="1"/>
  <c r="AB573" i="1"/>
  <c r="AC573" i="1" s="1"/>
  <c r="AB572" i="1"/>
  <c r="AC572" i="1" s="1"/>
  <c r="AB570" i="1"/>
  <c r="AC570" i="1" s="1"/>
  <c r="AB568" i="1"/>
  <c r="AC568" i="1" s="1"/>
  <c r="AB567" i="1"/>
  <c r="AC567" i="1" s="1"/>
  <c r="AB569" i="1"/>
  <c r="AC569" i="1" s="1"/>
  <c r="AB566" i="1"/>
  <c r="AC566" i="1" s="1"/>
  <c r="AB565" i="1"/>
  <c r="AC565" i="1" s="1"/>
  <c r="AB564" i="1"/>
  <c r="AC564" i="1" s="1"/>
  <c r="AB563" i="1"/>
  <c r="AC563" i="1" s="1"/>
  <c r="AB562" i="1"/>
  <c r="AC562" i="1" s="1"/>
  <c r="AB561" i="1"/>
  <c r="AC561" i="1" s="1"/>
  <c r="AB560" i="1"/>
  <c r="AC560" i="1" s="1"/>
  <c r="AB559" i="1"/>
  <c r="AC559" i="1" s="1"/>
  <c r="AB558" i="1"/>
  <c r="AC558" i="1" s="1"/>
  <c r="AB557" i="1"/>
  <c r="AC557" i="1" s="1"/>
  <c r="AB556" i="1"/>
  <c r="AC556" i="1" s="1"/>
  <c r="AB555" i="1"/>
  <c r="AC555" i="1" s="1"/>
  <c r="AB554" i="1"/>
  <c r="AC554" i="1" s="1"/>
  <c r="AB553" i="1"/>
  <c r="AC553" i="1" s="1"/>
  <c r="AB552" i="1"/>
  <c r="AC552" i="1" s="1"/>
  <c r="AB551" i="1"/>
  <c r="AC551" i="1" s="1"/>
  <c r="AB550" i="1"/>
  <c r="AC550" i="1" s="1"/>
  <c r="AB549" i="1"/>
  <c r="AC549" i="1" s="1"/>
  <c r="AB548" i="1"/>
  <c r="AC548" i="1" s="1"/>
  <c r="AB547" i="1"/>
  <c r="AC547" i="1" s="1"/>
  <c r="AB546" i="1"/>
  <c r="AC546" i="1" s="1"/>
  <c r="AB545" i="1"/>
  <c r="AC545" i="1" s="1"/>
  <c r="AB544" i="1"/>
  <c r="AC544" i="1" s="1"/>
  <c r="AB543" i="1"/>
  <c r="AC543" i="1" s="1"/>
  <c r="AB542" i="1"/>
  <c r="AC542" i="1" s="1"/>
  <c r="AB541" i="1"/>
  <c r="AC541" i="1" s="1"/>
  <c r="AB540" i="1"/>
  <c r="AC540" i="1" s="1"/>
  <c r="AB539" i="1"/>
  <c r="AC539" i="1" s="1"/>
  <c r="AB538" i="1"/>
  <c r="AC538" i="1" s="1"/>
  <c r="AB537" i="1"/>
  <c r="AC537" i="1" s="1"/>
  <c r="AB536" i="1"/>
  <c r="AC536" i="1" s="1"/>
  <c r="AB535" i="1"/>
  <c r="AC535" i="1" s="1"/>
  <c r="AB532" i="1"/>
  <c r="AC532" i="1" s="1"/>
  <c r="AB533" i="1"/>
  <c r="AC533" i="1" s="1"/>
  <c r="AB531" i="1"/>
  <c r="AC531" i="1" s="1"/>
  <c r="AB534" i="1"/>
  <c r="AC534" i="1" s="1"/>
  <c r="AB530" i="1"/>
  <c r="AC530" i="1" s="1"/>
  <c r="AB529" i="1"/>
  <c r="AC529" i="1" s="1"/>
  <c r="AB527" i="1"/>
  <c r="AC527" i="1" s="1"/>
  <c r="AB528" i="1"/>
  <c r="AC528" i="1" s="1"/>
  <c r="AB526" i="1"/>
  <c r="AC526" i="1" s="1"/>
  <c r="AB525" i="1"/>
  <c r="AC525" i="1" s="1"/>
  <c r="AB524" i="1"/>
  <c r="AC524" i="1" s="1"/>
  <c r="AB523" i="1"/>
  <c r="AC523" i="1" s="1"/>
  <c r="AB522" i="1"/>
  <c r="AC522" i="1" s="1"/>
  <c r="AB521" i="1"/>
  <c r="AC521" i="1" s="1"/>
  <c r="AB520" i="1"/>
  <c r="AC520" i="1" s="1"/>
  <c r="AB519" i="1"/>
  <c r="AC519" i="1" s="1"/>
  <c r="AB518" i="1"/>
  <c r="AC518" i="1" s="1"/>
  <c r="AB517" i="1"/>
  <c r="AC517" i="1" s="1"/>
  <c r="AB516" i="1"/>
  <c r="AC516" i="1" s="1"/>
  <c r="AB515" i="1"/>
  <c r="AC515" i="1" s="1"/>
  <c r="AB513" i="1"/>
  <c r="AC513" i="1" s="1"/>
  <c r="AB514" i="1"/>
  <c r="AC514" i="1" s="1"/>
  <c r="AB512" i="1"/>
  <c r="AC512" i="1" s="1"/>
  <c r="AB511" i="1"/>
  <c r="AC511" i="1" s="1"/>
  <c r="AB510" i="1"/>
  <c r="AC510" i="1" s="1"/>
  <c r="AB509" i="1"/>
  <c r="AC509" i="1" s="1"/>
  <c r="AB508" i="1"/>
  <c r="AC508" i="1" s="1"/>
  <c r="AB507" i="1"/>
  <c r="AC507" i="1" s="1"/>
  <c r="AB506" i="1"/>
  <c r="AC506" i="1" s="1"/>
  <c r="AB504" i="1"/>
  <c r="AC504" i="1" s="1"/>
  <c r="AB505" i="1"/>
  <c r="AC505" i="1" s="1"/>
  <c r="AB503" i="1"/>
  <c r="AC503" i="1" s="1"/>
  <c r="AB502" i="1"/>
  <c r="AC502" i="1" s="1"/>
  <c r="AB501" i="1"/>
  <c r="AC501" i="1" s="1"/>
  <c r="AB500" i="1"/>
  <c r="AC500" i="1" s="1"/>
  <c r="AB499" i="1"/>
  <c r="AC499" i="1" s="1"/>
  <c r="AB498" i="1"/>
  <c r="AC498" i="1" s="1"/>
  <c r="AB497" i="1"/>
  <c r="AC497" i="1" s="1"/>
  <c r="AB496" i="1"/>
  <c r="AC496" i="1" s="1"/>
  <c r="AB495" i="1"/>
  <c r="AC495" i="1" s="1"/>
  <c r="AB494" i="1"/>
  <c r="AC494" i="1" s="1"/>
  <c r="AB492" i="1"/>
  <c r="AC492" i="1" s="1"/>
  <c r="AB493" i="1"/>
  <c r="AC493" i="1" s="1"/>
  <c r="AB491" i="1"/>
  <c r="AC491" i="1" s="1"/>
  <c r="AB490" i="1"/>
  <c r="AC490" i="1" s="1"/>
  <c r="AB489" i="1"/>
  <c r="AC489" i="1" s="1"/>
  <c r="AB488" i="1"/>
  <c r="AC488" i="1" s="1"/>
  <c r="AB487" i="1"/>
  <c r="AC487" i="1" s="1"/>
  <c r="AB486" i="1"/>
  <c r="AC486" i="1" s="1"/>
  <c r="AB485" i="1"/>
  <c r="AC485" i="1" s="1"/>
  <c r="AB484" i="1"/>
  <c r="AC484" i="1" s="1"/>
  <c r="AB481" i="1"/>
  <c r="AC481" i="1" s="1"/>
  <c r="AB483" i="1"/>
  <c r="AC483" i="1" s="1"/>
  <c r="AB482" i="1"/>
  <c r="AC482" i="1" s="1"/>
  <c r="AB478" i="1"/>
  <c r="AC478" i="1" s="1"/>
  <c r="AB480" i="1"/>
  <c r="AC480" i="1" s="1"/>
  <c r="AB479" i="1"/>
  <c r="AC479" i="1" s="1"/>
  <c r="AB477" i="1"/>
  <c r="AC477" i="1" s="1"/>
  <c r="AB476" i="1"/>
  <c r="AC476" i="1" s="1"/>
  <c r="AB475" i="1"/>
  <c r="AC475" i="1" s="1"/>
  <c r="AB474" i="1"/>
  <c r="AC474" i="1" s="1"/>
  <c r="AB472" i="1"/>
  <c r="AC472" i="1" s="1"/>
  <c r="AB473" i="1"/>
  <c r="AC473" i="1" s="1"/>
  <c r="AB471" i="1"/>
  <c r="AC471" i="1" s="1"/>
  <c r="AB470" i="1"/>
  <c r="AC470" i="1" s="1"/>
  <c r="AB469" i="1"/>
  <c r="AC469" i="1" s="1"/>
  <c r="AB468" i="1"/>
  <c r="AC468" i="1" s="1"/>
  <c r="AB467" i="1"/>
  <c r="AC467" i="1" s="1"/>
  <c r="AB466" i="1"/>
  <c r="AC466" i="1" s="1"/>
  <c r="AB465" i="1"/>
  <c r="AC465" i="1" s="1"/>
  <c r="AB464" i="1"/>
  <c r="AC464" i="1" s="1"/>
  <c r="AB463" i="1"/>
  <c r="AC463" i="1" s="1"/>
  <c r="AB462" i="1"/>
  <c r="AC462" i="1" s="1"/>
  <c r="AB461" i="1"/>
  <c r="AC461" i="1" s="1"/>
  <c r="AB460" i="1"/>
  <c r="AC460" i="1" s="1"/>
  <c r="AB458" i="1"/>
  <c r="AC458" i="1" s="1"/>
  <c r="AB459" i="1"/>
  <c r="AC459" i="1" s="1"/>
  <c r="AB457" i="1"/>
  <c r="AC457" i="1" s="1"/>
  <c r="AB456" i="1"/>
  <c r="AC456" i="1" s="1"/>
  <c r="AB455" i="1"/>
  <c r="AC455" i="1" s="1"/>
  <c r="AB454" i="1"/>
  <c r="AC454" i="1" s="1"/>
  <c r="AA453" i="1"/>
  <c r="AB453" i="1" s="1"/>
  <c r="AC453" i="1" s="1"/>
  <c r="AA452" i="1"/>
  <c r="AB452" i="1" s="1"/>
  <c r="AC452" i="1" s="1"/>
  <c r="AA451" i="1"/>
  <c r="AB451" i="1" s="1"/>
  <c r="AC451" i="1" s="1"/>
  <c r="AA450" i="1"/>
  <c r="AB450" i="1" s="1"/>
  <c r="AC450" i="1" s="1"/>
  <c r="AA449" i="1"/>
  <c r="AB449" i="1" s="1"/>
  <c r="AC449" i="1" s="1"/>
  <c r="AA448" i="1"/>
  <c r="AB448" i="1" s="1"/>
  <c r="AC448" i="1" s="1"/>
  <c r="AA447" i="1"/>
  <c r="AB447" i="1" s="1"/>
  <c r="AC447" i="1" s="1"/>
  <c r="AA446" i="1"/>
  <c r="AB446" i="1" s="1"/>
  <c r="AC446" i="1" s="1"/>
  <c r="AA445" i="1"/>
  <c r="AB445" i="1" s="1"/>
  <c r="AC445" i="1" s="1"/>
  <c r="AB444" i="1"/>
  <c r="AC444" i="1" s="1"/>
  <c r="AB443" i="1"/>
  <c r="AC443" i="1" s="1"/>
  <c r="AB442" i="1"/>
  <c r="AC442" i="1" s="1"/>
  <c r="AB441" i="1"/>
  <c r="AC441" i="1" s="1"/>
  <c r="AB440" i="1"/>
  <c r="AC440" i="1" s="1"/>
  <c r="AB439" i="1"/>
  <c r="AC439" i="1" s="1"/>
  <c r="AB438" i="1"/>
  <c r="AC438" i="1" s="1"/>
  <c r="AB437" i="1"/>
  <c r="AC437" i="1" s="1"/>
  <c r="AB436" i="1"/>
  <c r="AC436" i="1" s="1"/>
  <c r="AB435" i="1"/>
  <c r="AC435" i="1" s="1"/>
  <c r="AB434" i="1"/>
  <c r="AC434" i="1" s="1"/>
  <c r="AB432" i="1"/>
  <c r="AC432" i="1" s="1"/>
  <c r="AB431" i="1"/>
  <c r="AC431" i="1" s="1"/>
  <c r="AB433" i="1"/>
  <c r="AC433" i="1" s="1"/>
  <c r="AB430" i="1"/>
  <c r="AC430" i="1" s="1"/>
  <c r="AB429" i="1"/>
  <c r="AC429" i="1" s="1"/>
  <c r="AB428" i="1"/>
  <c r="AC428" i="1" s="1"/>
  <c r="AB427" i="1"/>
  <c r="AC427" i="1" s="1"/>
  <c r="AB426" i="1"/>
  <c r="AC426" i="1" s="1"/>
  <c r="AB425" i="1"/>
  <c r="AC425" i="1" s="1"/>
  <c r="AB423" i="1"/>
  <c r="AC423" i="1" s="1"/>
  <c r="AB424" i="1"/>
  <c r="AC424" i="1" s="1"/>
  <c r="AB422" i="1"/>
  <c r="AC422" i="1" s="1"/>
  <c r="AB421" i="1"/>
  <c r="AC421" i="1" s="1"/>
  <c r="AB420" i="1"/>
  <c r="AC420" i="1" s="1"/>
  <c r="AB419" i="1"/>
  <c r="AC419" i="1" s="1"/>
  <c r="AB418" i="1"/>
  <c r="AC418" i="1" s="1"/>
  <c r="AB417" i="1"/>
  <c r="AC417" i="1" s="1"/>
  <c r="AB416" i="1"/>
  <c r="AC416" i="1" s="1"/>
  <c r="AB415" i="1"/>
  <c r="AC415" i="1" s="1"/>
  <c r="AB414" i="1"/>
  <c r="AC414" i="1" s="1"/>
  <c r="AB413" i="1"/>
  <c r="AC413" i="1" s="1"/>
  <c r="AB412" i="1"/>
  <c r="AC412" i="1" s="1"/>
  <c r="AB411" i="1"/>
  <c r="AC411" i="1" s="1"/>
  <c r="AB410" i="1"/>
  <c r="AC410" i="1" s="1"/>
  <c r="AB409" i="1"/>
  <c r="AC409" i="1" s="1"/>
  <c r="AB408" i="1"/>
  <c r="AC408" i="1" s="1"/>
  <c r="AB407" i="1"/>
  <c r="AC407" i="1" s="1"/>
  <c r="AB406" i="1"/>
  <c r="AC406" i="1" s="1"/>
  <c r="AB405" i="1"/>
  <c r="AC405" i="1" s="1"/>
  <c r="AB404" i="1"/>
  <c r="AC404" i="1" s="1"/>
  <c r="AB403" i="1"/>
  <c r="AC403" i="1" s="1"/>
  <c r="AB402" i="1"/>
  <c r="AC402" i="1" s="1"/>
  <c r="AB401" i="1"/>
  <c r="AC401" i="1" s="1"/>
  <c r="AB400" i="1"/>
  <c r="AC400" i="1" s="1"/>
  <c r="AB397" i="1"/>
  <c r="AC397" i="1" s="1"/>
  <c r="AB399" i="1"/>
  <c r="AC399" i="1" s="1"/>
  <c r="AB398" i="1"/>
  <c r="AC398" i="1" s="1"/>
  <c r="AB396" i="1"/>
  <c r="AC396" i="1" s="1"/>
  <c r="AB395" i="1"/>
  <c r="AC395" i="1" s="1"/>
  <c r="AB394" i="1"/>
  <c r="AC394" i="1" s="1"/>
  <c r="AB393" i="1"/>
  <c r="AC393" i="1" s="1"/>
  <c r="AB392" i="1"/>
  <c r="AC392" i="1" s="1"/>
  <c r="AB391" i="1"/>
  <c r="AC391" i="1" s="1"/>
  <c r="AB390" i="1"/>
  <c r="AC390" i="1" s="1"/>
  <c r="AB386" i="1"/>
  <c r="AC386" i="1" s="1"/>
  <c r="AB389" i="1"/>
  <c r="AC389" i="1" s="1"/>
  <c r="AB388" i="1"/>
  <c r="AC388" i="1" s="1"/>
  <c r="AB387" i="1"/>
  <c r="AC387" i="1" s="1"/>
  <c r="AB385" i="1"/>
  <c r="AC385" i="1" s="1"/>
  <c r="AB384" i="1"/>
  <c r="AC384" i="1" s="1"/>
  <c r="AB383" i="1"/>
  <c r="AC383" i="1" s="1"/>
  <c r="AB382" i="1"/>
  <c r="AC382" i="1" s="1"/>
  <c r="AB381" i="1"/>
  <c r="AC381" i="1" s="1"/>
  <c r="AB380" i="1"/>
  <c r="AC380" i="1" s="1"/>
  <c r="AB379" i="1"/>
  <c r="AC379" i="1" s="1"/>
  <c r="AA378" i="1"/>
  <c r="AB378" i="1" s="1"/>
  <c r="AC378" i="1" s="1"/>
  <c r="AA377" i="1"/>
  <c r="AB377" i="1" s="1"/>
  <c r="AC377" i="1" s="1"/>
  <c r="AA376" i="1"/>
  <c r="AB376" i="1" s="1"/>
  <c r="AC376" i="1" s="1"/>
  <c r="AB375" i="1"/>
  <c r="AC375" i="1" s="1"/>
  <c r="AB374" i="1"/>
  <c r="AC374" i="1" s="1"/>
  <c r="AB372" i="1"/>
  <c r="AC372" i="1" s="1"/>
  <c r="AB373" i="1"/>
  <c r="AC373" i="1" s="1"/>
  <c r="AB371" i="1"/>
  <c r="AC371" i="1" s="1"/>
  <c r="AB370" i="1"/>
  <c r="AC370" i="1" s="1"/>
  <c r="AB369" i="1"/>
  <c r="AC369" i="1" s="1"/>
  <c r="AB368" i="1"/>
  <c r="AC368" i="1" s="1"/>
  <c r="AB367" i="1"/>
  <c r="AC367" i="1" s="1"/>
  <c r="AB366" i="1"/>
  <c r="AC366" i="1" s="1"/>
  <c r="AB365" i="1"/>
  <c r="AC365" i="1" s="1"/>
  <c r="AB364" i="1"/>
  <c r="AC364" i="1" s="1"/>
  <c r="AB363" i="1"/>
  <c r="AC363" i="1" s="1"/>
  <c r="AB359" i="1"/>
  <c r="AC359" i="1" s="1"/>
  <c r="AB362" i="1"/>
  <c r="AC362" i="1" s="1"/>
  <c r="AB361" i="1"/>
  <c r="AC361" i="1" s="1"/>
  <c r="AB360" i="1"/>
  <c r="AC360" i="1" s="1"/>
  <c r="AB358" i="1"/>
  <c r="AC358" i="1" s="1"/>
  <c r="AB357" i="1"/>
  <c r="AC357" i="1" s="1"/>
  <c r="AB356" i="1"/>
  <c r="AC356" i="1" s="1"/>
  <c r="AB355" i="1"/>
  <c r="AC355" i="1" s="1"/>
  <c r="AB354" i="1"/>
  <c r="AC354" i="1" s="1"/>
  <c r="AB353" i="1"/>
  <c r="AC353" i="1" s="1"/>
  <c r="AB352" i="1"/>
  <c r="AC352" i="1" s="1"/>
  <c r="AB351" i="1"/>
  <c r="AC351" i="1" s="1"/>
  <c r="AB350" i="1"/>
  <c r="AC350" i="1" s="1"/>
  <c r="AB349" i="1"/>
  <c r="AC349" i="1" s="1"/>
  <c r="AB348" i="1"/>
  <c r="AC348" i="1" s="1"/>
  <c r="AB347" i="1"/>
  <c r="AC347" i="1" s="1"/>
  <c r="AB346" i="1"/>
  <c r="AC346" i="1" s="1"/>
  <c r="AB345" i="1"/>
  <c r="AC345" i="1" s="1"/>
  <c r="AB343" i="1"/>
  <c r="AC343" i="1" s="1"/>
  <c r="AB344" i="1"/>
  <c r="AC344" i="1" s="1"/>
  <c r="AB342" i="1"/>
  <c r="AC342" i="1" s="1"/>
  <c r="AB341" i="1"/>
  <c r="AC341" i="1" s="1"/>
  <c r="AB340" i="1"/>
  <c r="AC340" i="1" s="1"/>
  <c r="AB339" i="1"/>
  <c r="AC339" i="1" s="1"/>
  <c r="AB338" i="1"/>
  <c r="AC338" i="1" s="1"/>
  <c r="AB337" i="1"/>
  <c r="AC337" i="1" s="1"/>
  <c r="AB336" i="1"/>
  <c r="AC336" i="1" s="1"/>
  <c r="AB335" i="1"/>
  <c r="AC335" i="1" s="1"/>
  <c r="AB334" i="1"/>
  <c r="AC334" i="1" s="1"/>
  <c r="AB331" i="1"/>
  <c r="AC331" i="1" s="1"/>
  <c r="AB330" i="1"/>
  <c r="AC330" i="1" s="1"/>
  <c r="AB333" i="1"/>
  <c r="AC333" i="1" s="1"/>
  <c r="AB332" i="1"/>
  <c r="AC332" i="1" s="1"/>
  <c r="AB329" i="1"/>
  <c r="AC329" i="1" s="1"/>
  <c r="AB328" i="1"/>
  <c r="AC328" i="1" s="1"/>
  <c r="AB327" i="1"/>
  <c r="AC327" i="1" s="1"/>
  <c r="AB326" i="1"/>
  <c r="AC326" i="1" s="1"/>
  <c r="AA325" i="1"/>
  <c r="AB325" i="1" s="1"/>
  <c r="AC325" i="1" s="1"/>
  <c r="AA324" i="1"/>
  <c r="AB324" i="1" s="1"/>
  <c r="AC324" i="1" s="1"/>
  <c r="AA323" i="1"/>
  <c r="AB323" i="1" s="1"/>
  <c r="AC323" i="1" s="1"/>
  <c r="AA322" i="1"/>
  <c r="AB322" i="1" s="1"/>
  <c r="AC322" i="1" s="1"/>
  <c r="AA321" i="1"/>
  <c r="AB321" i="1" s="1"/>
  <c r="AC321" i="1" s="1"/>
  <c r="AA320" i="1"/>
  <c r="AB320" i="1" s="1"/>
  <c r="AC320" i="1" s="1"/>
  <c r="AA319" i="1"/>
  <c r="AB319" i="1" s="1"/>
  <c r="AC319" i="1" s="1"/>
  <c r="AA318" i="1"/>
  <c r="AB318" i="1" s="1"/>
  <c r="AC318" i="1" s="1"/>
  <c r="AA317" i="1"/>
  <c r="AB317" i="1" s="1"/>
  <c r="AC317" i="1" s="1"/>
  <c r="AA316" i="1"/>
  <c r="AB316" i="1" s="1"/>
  <c r="AC316" i="1" s="1"/>
  <c r="AB315" i="1"/>
  <c r="AC315" i="1" s="1"/>
  <c r="AB314" i="1"/>
  <c r="AC314" i="1" s="1"/>
  <c r="AB313" i="1"/>
  <c r="AC313" i="1" s="1"/>
  <c r="AB312" i="1"/>
  <c r="AC312" i="1" s="1"/>
  <c r="AB311" i="1"/>
  <c r="AC311" i="1" s="1"/>
  <c r="AB310" i="1"/>
  <c r="AC310" i="1" s="1"/>
  <c r="AB309" i="1"/>
  <c r="AC309" i="1" s="1"/>
  <c r="AB308" i="1"/>
  <c r="AC308" i="1" s="1"/>
  <c r="AB307" i="1"/>
  <c r="AC307" i="1" s="1"/>
  <c r="AB306" i="1"/>
  <c r="AC306" i="1" s="1"/>
  <c r="AB304" i="1"/>
  <c r="AC304" i="1" s="1"/>
  <c r="AB305" i="1"/>
  <c r="AC305" i="1" s="1"/>
  <c r="AB303" i="1"/>
  <c r="AC303" i="1" s="1"/>
  <c r="AB302" i="1"/>
  <c r="AC302" i="1" s="1"/>
  <c r="AB301" i="1"/>
  <c r="AC301" i="1" s="1"/>
  <c r="AB300" i="1"/>
  <c r="AC300" i="1" s="1"/>
  <c r="AB299" i="1"/>
  <c r="AC299" i="1" s="1"/>
  <c r="AB298" i="1"/>
  <c r="AC298" i="1" s="1"/>
  <c r="AB296" i="1"/>
  <c r="AC296" i="1" s="1"/>
  <c r="AB297" i="1"/>
  <c r="AC297" i="1" s="1"/>
  <c r="AB295" i="1"/>
  <c r="AC295" i="1" s="1"/>
  <c r="AB294" i="1"/>
  <c r="AC294" i="1" s="1"/>
  <c r="AB293" i="1"/>
  <c r="AC293" i="1" s="1"/>
  <c r="AB292" i="1"/>
  <c r="AC292" i="1" s="1"/>
  <c r="AB291" i="1"/>
  <c r="AC291" i="1" s="1"/>
  <c r="AB290" i="1"/>
  <c r="AC290" i="1" s="1"/>
  <c r="AB289" i="1"/>
  <c r="AC289" i="1" s="1"/>
  <c r="AB288" i="1"/>
  <c r="AC288" i="1" s="1"/>
  <c r="AB287" i="1"/>
  <c r="AC287" i="1" s="1"/>
  <c r="AB286" i="1"/>
  <c r="AC286" i="1" s="1"/>
  <c r="AB285" i="1"/>
  <c r="AC285" i="1" s="1"/>
  <c r="AB284" i="1"/>
  <c r="AC284" i="1" s="1"/>
  <c r="AB283" i="1"/>
  <c r="AC283" i="1" s="1"/>
  <c r="AB282" i="1"/>
  <c r="AC282" i="1" s="1"/>
  <c r="AB281" i="1"/>
  <c r="AC281" i="1" s="1"/>
  <c r="AB280" i="1"/>
  <c r="AC280" i="1" s="1"/>
  <c r="AB279" i="1"/>
  <c r="AC279" i="1" s="1"/>
  <c r="AB278" i="1"/>
  <c r="AC278" i="1" s="1"/>
  <c r="AB277" i="1"/>
  <c r="AC277" i="1" s="1"/>
  <c r="AB276" i="1"/>
  <c r="AC276" i="1" s="1"/>
  <c r="AB275" i="1"/>
  <c r="AC275" i="1" s="1"/>
  <c r="AB274" i="1"/>
  <c r="AC274" i="1" s="1"/>
  <c r="AB273" i="1"/>
  <c r="AC273" i="1" s="1"/>
  <c r="AB272" i="1"/>
  <c r="AC272" i="1" s="1"/>
  <c r="AB271" i="1"/>
  <c r="AC271" i="1" s="1"/>
  <c r="AB270" i="1"/>
  <c r="AC270" i="1" s="1"/>
  <c r="AB269" i="1"/>
  <c r="AC269" i="1" s="1"/>
  <c r="AB268" i="1"/>
  <c r="AC268" i="1" s="1"/>
  <c r="AB267" i="1"/>
  <c r="AC267" i="1" s="1"/>
  <c r="AB266" i="1"/>
  <c r="AC266" i="1" s="1"/>
  <c r="AA265" i="1"/>
  <c r="AB265" i="1" s="1"/>
  <c r="AC265" i="1" s="1"/>
  <c r="AA264" i="1"/>
  <c r="AB264" i="1" s="1"/>
  <c r="AC264" i="1" s="1"/>
  <c r="AA262" i="1"/>
  <c r="AB262" i="1" s="1"/>
  <c r="AC262" i="1" s="1"/>
  <c r="AA263" i="1"/>
  <c r="AB263" i="1" s="1"/>
  <c r="AC263" i="1" s="1"/>
  <c r="AA261" i="1"/>
  <c r="AB261" i="1" s="1"/>
  <c r="AC261" i="1" s="1"/>
  <c r="AA260" i="1"/>
  <c r="AB260" i="1" s="1"/>
  <c r="AC260" i="1" s="1"/>
  <c r="AA252" i="1"/>
  <c r="AB252" i="1" s="1"/>
  <c r="AC252" i="1" s="1"/>
  <c r="AA259" i="1"/>
  <c r="AB259" i="1" s="1"/>
  <c r="AC259" i="1" s="1"/>
  <c r="AA258" i="1"/>
  <c r="AB258" i="1" s="1"/>
  <c r="AC258" i="1" s="1"/>
  <c r="AA257" i="1"/>
  <c r="AB257" i="1" s="1"/>
  <c r="AC257" i="1" s="1"/>
  <c r="AA256" i="1"/>
  <c r="AB256" i="1" s="1"/>
  <c r="AC256" i="1" s="1"/>
  <c r="AA255" i="1"/>
  <c r="AB255" i="1" s="1"/>
  <c r="AC255" i="1" s="1"/>
  <c r="AA254" i="1"/>
  <c r="AB254" i="1" s="1"/>
  <c r="AC254" i="1" s="1"/>
  <c r="AA253" i="1"/>
  <c r="AB253" i="1" s="1"/>
  <c r="AC253" i="1" s="1"/>
  <c r="AA251" i="1"/>
  <c r="AB251" i="1" s="1"/>
  <c r="AC251" i="1" s="1"/>
  <c r="AA250" i="1"/>
  <c r="AB250" i="1" s="1"/>
  <c r="AC250" i="1" s="1"/>
  <c r="AB249" i="1"/>
  <c r="AC249" i="1" s="1"/>
  <c r="AB248" i="1"/>
  <c r="AC248" i="1" s="1"/>
  <c r="AB247" i="1"/>
  <c r="AC247" i="1" s="1"/>
  <c r="AB246" i="1"/>
  <c r="AC246" i="1" s="1"/>
  <c r="AB245" i="1"/>
  <c r="AC245" i="1" s="1"/>
  <c r="AB244" i="1"/>
  <c r="AC244" i="1" s="1"/>
  <c r="AB243" i="1"/>
  <c r="AC243" i="1" s="1"/>
  <c r="AB242" i="1"/>
  <c r="AC242" i="1" s="1"/>
  <c r="AB241" i="1"/>
  <c r="AC241" i="1" s="1"/>
  <c r="AB240" i="1"/>
  <c r="AC240" i="1" s="1"/>
  <c r="AB239" i="1"/>
  <c r="AC239" i="1" s="1"/>
  <c r="AB238" i="1"/>
  <c r="AC238" i="1" s="1"/>
  <c r="AB237" i="1"/>
  <c r="AC237" i="1" s="1"/>
  <c r="AB235" i="1"/>
  <c r="AC235" i="1" s="1"/>
  <c r="AB236" i="1"/>
  <c r="AC236" i="1" s="1"/>
  <c r="AB234" i="1"/>
  <c r="AC234" i="1" s="1"/>
  <c r="AB233" i="1"/>
  <c r="AC233" i="1" s="1"/>
  <c r="AB232" i="1"/>
  <c r="AC232" i="1" s="1"/>
  <c r="AB231" i="1"/>
  <c r="AC231" i="1" s="1"/>
  <c r="AB230" i="1"/>
  <c r="AC230" i="1" s="1"/>
  <c r="AB229" i="1"/>
  <c r="AC229" i="1" s="1"/>
  <c r="AB228" i="1"/>
  <c r="AC228" i="1" s="1"/>
  <c r="AB227" i="1"/>
  <c r="AC227" i="1" s="1"/>
  <c r="AB226" i="1"/>
  <c r="AC226" i="1" s="1"/>
  <c r="AB225" i="1"/>
  <c r="AC225" i="1" s="1"/>
  <c r="AB224" i="1"/>
  <c r="AC224" i="1" s="1"/>
  <c r="AB223" i="1"/>
  <c r="AC223" i="1" s="1"/>
  <c r="AB222" i="1"/>
  <c r="AC222" i="1" s="1"/>
  <c r="AB219" i="1"/>
  <c r="AC219" i="1" s="1"/>
  <c r="AB221" i="1"/>
  <c r="AC221" i="1" s="1"/>
  <c r="AB220" i="1"/>
  <c r="AC220" i="1" s="1"/>
  <c r="AB218" i="1"/>
  <c r="AC218" i="1" s="1"/>
  <c r="AB217" i="1"/>
  <c r="AC217" i="1" s="1"/>
  <c r="AB216" i="1"/>
  <c r="AC216" i="1" s="1"/>
  <c r="AB215" i="1"/>
  <c r="AC215" i="1" s="1"/>
  <c r="AB214" i="1"/>
  <c r="AC214" i="1" s="1"/>
  <c r="AB213" i="1"/>
  <c r="AC213" i="1" s="1"/>
  <c r="AB212" i="1"/>
  <c r="AC212" i="1" s="1"/>
  <c r="AB210" i="1"/>
  <c r="AC210" i="1" s="1"/>
  <c r="AB211" i="1"/>
  <c r="AC211" i="1" s="1"/>
  <c r="AB209" i="1"/>
  <c r="AC209" i="1" s="1"/>
  <c r="AB206" i="1"/>
  <c r="AC206" i="1" s="1"/>
  <c r="AB208" i="1"/>
  <c r="AC208" i="1" s="1"/>
  <c r="AB207" i="1"/>
  <c r="AC207" i="1" s="1"/>
  <c r="AB205" i="1"/>
  <c r="AC205" i="1" s="1"/>
  <c r="AB204" i="1"/>
  <c r="AC204" i="1" s="1"/>
  <c r="AB203" i="1"/>
  <c r="AC203" i="1" s="1"/>
  <c r="AB202" i="1"/>
  <c r="AC202" i="1" s="1"/>
  <c r="AA201" i="1"/>
  <c r="AB201" i="1" s="1"/>
  <c r="AC201" i="1" s="1"/>
  <c r="AA200" i="1"/>
  <c r="AB200" i="1" s="1"/>
  <c r="AC200" i="1" s="1"/>
  <c r="AA199" i="1"/>
  <c r="AB199" i="1" s="1"/>
  <c r="AC199" i="1" s="1"/>
  <c r="AA198" i="1"/>
  <c r="AB198" i="1" s="1"/>
  <c r="AC198" i="1" s="1"/>
  <c r="AA196" i="1"/>
  <c r="AB196" i="1" s="1"/>
  <c r="AC196" i="1" s="1"/>
  <c r="AA197" i="1"/>
  <c r="AB197" i="1" s="1"/>
  <c r="AC197" i="1" s="1"/>
  <c r="AB195" i="1"/>
  <c r="AC195" i="1" s="1"/>
  <c r="AB194" i="1"/>
  <c r="AC194" i="1" s="1"/>
  <c r="AB192" i="1"/>
  <c r="AC192" i="1" s="1"/>
  <c r="AB193" i="1"/>
  <c r="AC193" i="1" s="1"/>
  <c r="AB191" i="1"/>
  <c r="AC191" i="1" s="1"/>
  <c r="AB190" i="1"/>
  <c r="AC190" i="1" s="1"/>
  <c r="AB186" i="1"/>
  <c r="AC186" i="1" s="1"/>
  <c r="AB185" i="1"/>
  <c r="AC185" i="1" s="1"/>
  <c r="AB184" i="1"/>
  <c r="AC184" i="1" s="1"/>
  <c r="AB183" i="1"/>
  <c r="AC183" i="1" s="1"/>
  <c r="AB182" i="1"/>
  <c r="AC182" i="1" s="1"/>
  <c r="AB179" i="1"/>
  <c r="AC179" i="1" s="1"/>
  <c r="AB178" i="1"/>
  <c r="AC178" i="1" s="1"/>
  <c r="AB177" i="1"/>
  <c r="AC177" i="1" s="1"/>
  <c r="AB176" i="1"/>
  <c r="AC176" i="1" s="1"/>
  <c r="AB175" i="1"/>
  <c r="AC175" i="1" s="1"/>
  <c r="AB174" i="1"/>
  <c r="AC174" i="1" s="1"/>
  <c r="AB172" i="1"/>
  <c r="AC172" i="1" s="1"/>
  <c r="AB171" i="1"/>
  <c r="AC171" i="1" s="1"/>
  <c r="AB170" i="1"/>
  <c r="AC170" i="1" s="1"/>
  <c r="AB169" i="1"/>
  <c r="AC169" i="1" s="1"/>
  <c r="AB168" i="1"/>
  <c r="AC168" i="1" s="1"/>
  <c r="AB165" i="1"/>
  <c r="AC165" i="1" s="1"/>
  <c r="AB167" i="1"/>
  <c r="AC167" i="1" s="1"/>
  <c r="AB166" i="1"/>
  <c r="AC166" i="1" s="1"/>
  <c r="AB162" i="1"/>
  <c r="AC162" i="1" s="1"/>
  <c r="AB161" i="1"/>
  <c r="AC161" i="1" s="1"/>
  <c r="AB159" i="1"/>
  <c r="AC159" i="1" s="1"/>
  <c r="AB158" i="1"/>
  <c r="AC158" i="1" s="1"/>
  <c r="AB157" i="1"/>
  <c r="AC157" i="1" s="1"/>
  <c r="AB156" i="1"/>
  <c r="AC156" i="1" s="1"/>
  <c r="AB155" i="1"/>
  <c r="AC155" i="1" s="1"/>
  <c r="AB154" i="1"/>
  <c r="AC154" i="1" s="1"/>
  <c r="AB153" i="1"/>
  <c r="AC153" i="1" s="1"/>
  <c r="AB152" i="1"/>
  <c r="AC152" i="1" s="1"/>
  <c r="AB151" i="1"/>
  <c r="AC151" i="1" s="1"/>
  <c r="AB150" i="1"/>
  <c r="AC150" i="1" s="1"/>
  <c r="AB148" i="1"/>
  <c r="AC148" i="1" s="1"/>
  <c r="AB149" i="1"/>
  <c r="AC149" i="1" s="1"/>
  <c r="AB147" i="1"/>
  <c r="AC147" i="1" s="1"/>
  <c r="AB146" i="1"/>
  <c r="AC146" i="1" s="1"/>
  <c r="AB145" i="1"/>
  <c r="AC145" i="1" s="1"/>
  <c r="AB144" i="1"/>
  <c r="AC144" i="1" s="1"/>
  <c r="AB141" i="1"/>
  <c r="AC141" i="1" s="1"/>
  <c r="AB142" i="1"/>
  <c r="AC142" i="1" s="1"/>
  <c r="AB143" i="1"/>
  <c r="AC143" i="1" s="1"/>
  <c r="AB140" i="1"/>
  <c r="AC140" i="1" s="1"/>
  <c r="AB139" i="1"/>
  <c r="AC139" i="1" s="1"/>
  <c r="AB138" i="1"/>
  <c r="AC138" i="1" s="1"/>
  <c r="AB137" i="1"/>
  <c r="AC137" i="1" s="1"/>
  <c r="AB136" i="1"/>
  <c r="AC136" i="1" s="1"/>
  <c r="AB135" i="1"/>
  <c r="AC135" i="1" s="1"/>
  <c r="AB128" i="1"/>
  <c r="AC128" i="1" s="1"/>
  <c r="AB134" i="1"/>
  <c r="AC134" i="1" s="1"/>
  <c r="AB133" i="1"/>
  <c r="AC133" i="1" s="1"/>
  <c r="AB130" i="1"/>
  <c r="AC130" i="1" s="1"/>
  <c r="AB132" i="1"/>
  <c r="AC132" i="1" s="1"/>
  <c r="AB131" i="1"/>
  <c r="AC131" i="1" s="1"/>
  <c r="AB129" i="1"/>
  <c r="AC129" i="1" s="1"/>
  <c r="AB127" i="1"/>
  <c r="AC127" i="1" s="1"/>
  <c r="AB125" i="1"/>
  <c r="AC125" i="1" s="1"/>
  <c r="AB126" i="1"/>
  <c r="AC126" i="1" s="1"/>
  <c r="AB124" i="1"/>
  <c r="AC124" i="1" s="1"/>
  <c r="AB122" i="1"/>
  <c r="AC122" i="1" s="1"/>
  <c r="AB123" i="1"/>
  <c r="AC123" i="1" s="1"/>
  <c r="AB121" i="1"/>
  <c r="AC121" i="1" s="1"/>
  <c r="AB120" i="1"/>
  <c r="AC120" i="1" s="1"/>
  <c r="AB119" i="1"/>
  <c r="AC119" i="1" s="1"/>
  <c r="AB118" i="1"/>
  <c r="AC118" i="1" s="1"/>
  <c r="AB116" i="1"/>
  <c r="AC116" i="1" s="1"/>
  <c r="AB117" i="1"/>
  <c r="AC117" i="1" s="1"/>
  <c r="AB115" i="1"/>
  <c r="AC115" i="1" s="1"/>
  <c r="AB114" i="1"/>
  <c r="AC114" i="1" s="1"/>
  <c r="AB113" i="1"/>
  <c r="AC113" i="1" s="1"/>
  <c r="AB164" i="1"/>
  <c r="AC164" i="1" s="1"/>
  <c r="AB110" i="1"/>
  <c r="AC110" i="1" s="1"/>
  <c r="AB111" i="1"/>
  <c r="AC111" i="1" s="1"/>
  <c r="AB112" i="1"/>
  <c r="AC112" i="1" s="1"/>
  <c r="AB109" i="1"/>
  <c r="AC109" i="1" s="1"/>
  <c r="AB108" i="1"/>
  <c r="AC108" i="1" s="1"/>
  <c r="AB107" i="1"/>
  <c r="AC107" i="1" s="1"/>
  <c r="AB106" i="1"/>
  <c r="AC106" i="1" s="1"/>
  <c r="AB105" i="1"/>
  <c r="AC105" i="1" s="1"/>
  <c r="AB104" i="1"/>
  <c r="AC104" i="1" s="1"/>
  <c r="AB103" i="1"/>
  <c r="AC103" i="1" s="1"/>
  <c r="AB102" i="1"/>
  <c r="AC102" i="1" s="1"/>
  <c r="AB101" i="1"/>
  <c r="AC101" i="1" s="1"/>
  <c r="AB100" i="1"/>
  <c r="AC100" i="1" s="1"/>
  <c r="AB99" i="1"/>
  <c r="AC99" i="1" s="1"/>
  <c r="AB98" i="1"/>
  <c r="AC98" i="1" s="1"/>
  <c r="AB97" i="1"/>
  <c r="AC97" i="1" s="1"/>
  <c r="AB96" i="1"/>
  <c r="AC96" i="1" s="1"/>
  <c r="AB160" i="1"/>
  <c r="AC160" i="1" s="1"/>
  <c r="AB95" i="1"/>
  <c r="AC95" i="1" s="1"/>
  <c r="AB94" i="1"/>
  <c r="AC94" i="1" s="1"/>
  <c r="AB93" i="1"/>
  <c r="AC93" i="1" s="1"/>
  <c r="AB92" i="1"/>
  <c r="AC92" i="1" s="1"/>
  <c r="AB91" i="1"/>
  <c r="AC91" i="1" s="1"/>
  <c r="AB163" i="1"/>
  <c r="AC163" i="1" s="1"/>
  <c r="AB189" i="1"/>
  <c r="AC189" i="1" s="1"/>
  <c r="AB173" i="1"/>
  <c r="AC173" i="1" s="1"/>
  <c r="AB90" i="1"/>
  <c r="AC90" i="1" s="1"/>
  <c r="AB89" i="1"/>
  <c r="AC89" i="1" s="1"/>
  <c r="AB88" i="1"/>
  <c r="AC88" i="1" s="1"/>
  <c r="AB87" i="1"/>
  <c r="AC87" i="1" s="1"/>
  <c r="AB86" i="1"/>
  <c r="AC86" i="1" s="1"/>
  <c r="AB85" i="1"/>
  <c r="AC85" i="1" s="1"/>
  <c r="AB83" i="1"/>
  <c r="AC83" i="1" s="1"/>
  <c r="AB84" i="1"/>
  <c r="AC84" i="1" s="1"/>
  <c r="AB82" i="1"/>
  <c r="AC82" i="1" s="1"/>
  <c r="AB81" i="1"/>
  <c r="AC81" i="1" s="1"/>
  <c r="AB80" i="1"/>
  <c r="AC80" i="1" s="1"/>
  <c r="AB79" i="1"/>
  <c r="AC79" i="1" s="1"/>
  <c r="AB77" i="1"/>
  <c r="AC77" i="1" s="1"/>
  <c r="AB78" i="1"/>
  <c r="AC78" i="1" s="1"/>
  <c r="AB74" i="1"/>
  <c r="AC74" i="1" s="1"/>
  <c r="AB76" i="1"/>
  <c r="AC76" i="1" s="1"/>
  <c r="AB75" i="1"/>
  <c r="AC75" i="1" s="1"/>
  <c r="AB73" i="1"/>
  <c r="AC73" i="1" s="1"/>
  <c r="AB180" i="1"/>
  <c r="AC180" i="1" s="1"/>
  <c r="AB188" i="1"/>
  <c r="AC188" i="1" s="1"/>
  <c r="AB187" i="1"/>
  <c r="AC187" i="1" s="1"/>
  <c r="AB181" i="1"/>
  <c r="AC181" i="1" s="1"/>
  <c r="AB72" i="1"/>
  <c r="AC72" i="1" s="1"/>
  <c r="AB71" i="1"/>
  <c r="AC71" i="1" s="1"/>
  <c r="AB70" i="1"/>
  <c r="AC70" i="1" s="1"/>
  <c r="AB69" i="1"/>
  <c r="AC69" i="1" s="1"/>
  <c r="AB68" i="1"/>
  <c r="AC68" i="1" s="1"/>
  <c r="AB67" i="1"/>
  <c r="AC67" i="1" s="1"/>
  <c r="AB66" i="1"/>
  <c r="AC66" i="1" s="1"/>
  <c r="AB65" i="1"/>
  <c r="AC65" i="1" s="1"/>
  <c r="AB64" i="1"/>
  <c r="AC64" i="1" s="1"/>
  <c r="AB63" i="1"/>
  <c r="AC63" i="1" s="1"/>
  <c r="AB62" i="1"/>
  <c r="AC62" i="1" s="1"/>
  <c r="AB61" i="1"/>
  <c r="AC61" i="1" s="1"/>
  <c r="AB60" i="1"/>
  <c r="AC60" i="1" s="1"/>
  <c r="AB59" i="1"/>
  <c r="AC59" i="1" s="1"/>
  <c r="AB56" i="1"/>
  <c r="AC56" i="1" s="1"/>
  <c r="AB58" i="1"/>
  <c r="AC58" i="1" s="1"/>
  <c r="AB57" i="1"/>
  <c r="AC57" i="1" s="1"/>
  <c r="AB55" i="1"/>
  <c r="AC55" i="1" s="1"/>
  <c r="AB54" i="1"/>
  <c r="AC54" i="1" s="1"/>
  <c r="AB53" i="1"/>
  <c r="AC53" i="1" s="1"/>
  <c r="AB52" i="1"/>
  <c r="AC52" i="1" s="1"/>
  <c r="AB51" i="1"/>
  <c r="AC51" i="1" s="1"/>
  <c r="AB50" i="1"/>
  <c r="AC50" i="1" s="1"/>
  <c r="AB49" i="1"/>
  <c r="AC49" i="1" s="1"/>
  <c r="AB48" i="1"/>
  <c r="AC48" i="1" s="1"/>
  <c r="AB47" i="1"/>
  <c r="AC47" i="1" s="1"/>
  <c r="AB46" i="1"/>
  <c r="AC46" i="1" s="1"/>
  <c r="AB45" i="1"/>
  <c r="AC45" i="1" s="1"/>
  <c r="AB44" i="1"/>
  <c r="AC44" i="1" s="1"/>
  <c r="AB43" i="1"/>
  <c r="AC43" i="1" s="1"/>
  <c r="AB42" i="1"/>
  <c r="AC42" i="1" s="1"/>
  <c r="AB41" i="1"/>
  <c r="AC41" i="1" s="1"/>
  <c r="AB40" i="1"/>
  <c r="AC40" i="1" s="1"/>
  <c r="AB39" i="1"/>
  <c r="AC39" i="1" s="1"/>
  <c r="AB38" i="1"/>
  <c r="AC38" i="1" s="1"/>
  <c r="AB37" i="1"/>
  <c r="AC37" i="1" s="1"/>
  <c r="AB36" i="1"/>
  <c r="AC36" i="1" s="1"/>
  <c r="AB35" i="1"/>
  <c r="AC35" i="1" s="1"/>
  <c r="AB34" i="1"/>
  <c r="AC34" i="1" s="1"/>
  <c r="AB33" i="1"/>
  <c r="AC33" i="1" s="1"/>
  <c r="AB32" i="1"/>
  <c r="AC32" i="1" s="1"/>
  <c r="AB31" i="1"/>
  <c r="AC31" i="1" s="1"/>
  <c r="AB30" i="1"/>
  <c r="AC30" i="1" s="1"/>
  <c r="AB29" i="1"/>
  <c r="AC29" i="1" s="1"/>
  <c r="AB28" i="1"/>
  <c r="AC28" i="1" s="1"/>
  <c r="AB27" i="1"/>
  <c r="AC27" i="1" s="1"/>
  <c r="AB26" i="1"/>
  <c r="AC26" i="1" s="1"/>
  <c r="AB25" i="1"/>
  <c r="AC25" i="1" s="1"/>
  <c r="AB24" i="1"/>
  <c r="AC24" i="1" s="1"/>
  <c r="AB23" i="1"/>
  <c r="AC23" i="1" s="1"/>
  <c r="AB22" i="1"/>
  <c r="AC22" i="1" s="1"/>
  <c r="AB21" i="1"/>
  <c r="AC21" i="1" s="1"/>
  <c r="AB20" i="1"/>
  <c r="AC20" i="1" s="1"/>
  <c r="AB19" i="1"/>
  <c r="AC19" i="1" s="1"/>
  <c r="AB18" i="1"/>
  <c r="AC18" i="1" s="1"/>
  <c r="AB17" i="1"/>
  <c r="AC17" i="1" s="1"/>
  <c r="AB16" i="1"/>
  <c r="AC16" i="1" s="1"/>
  <c r="AB15" i="1"/>
  <c r="AC15" i="1" s="1"/>
  <c r="AB14" i="1"/>
  <c r="AC14" i="1" s="1"/>
  <c r="AB13" i="1"/>
  <c r="AC13" i="1" s="1"/>
  <c r="AB12" i="1"/>
  <c r="AC12" i="1" s="1"/>
  <c r="AB11" i="1"/>
  <c r="AC11" i="1" s="1"/>
  <c r="AB10" i="1"/>
  <c r="AC10" i="1" s="1"/>
  <c r="AB9" i="1"/>
  <c r="AC9" i="1" s="1"/>
  <c r="AB5" i="1"/>
  <c r="AC5" i="1" s="1"/>
  <c r="AB8" i="1"/>
  <c r="AC8" i="1" s="1"/>
  <c r="AB7" i="1"/>
  <c r="AC7" i="1" s="1"/>
  <c r="AB6" i="1"/>
  <c r="AC6" i="1" s="1"/>
  <c r="AB4" i="1"/>
  <c r="AC4" i="1" s="1"/>
  <c r="AB3" i="1"/>
  <c r="AC3" i="1" s="1"/>
  <c r="AB2" i="1"/>
  <c r="AC2" i="1" s="1"/>
</calcChain>
</file>

<file path=xl/sharedStrings.xml><?xml version="1.0" encoding="utf-8"?>
<sst xmlns="http://schemas.openxmlformats.org/spreadsheetml/2006/main" count="9940" uniqueCount="3361">
  <si>
    <t>Künstler:in</t>
  </si>
  <si>
    <t>Vorbesitzer:in</t>
  </si>
  <si>
    <t>Emigration/Verfolgung ?</t>
  </si>
  <si>
    <t>Stadt</t>
  </si>
  <si>
    <t>DD</t>
  </si>
  <si>
    <t>MM</t>
  </si>
  <si>
    <t>Quartal</t>
  </si>
  <si>
    <t>YYYY</t>
  </si>
  <si>
    <t>YYYY (1920-25 = vor 1936)</t>
  </si>
  <si>
    <t>Periode</t>
  </si>
  <si>
    <t>Währung</t>
  </si>
  <si>
    <t>Kaufpreis</t>
  </si>
  <si>
    <t xml:space="preserve">Kaufpreis CHF </t>
  </si>
  <si>
    <t>Kaufpreis '000 CHF</t>
  </si>
  <si>
    <t>Kaufpreis (Millionen CHF)</t>
  </si>
  <si>
    <t>Moderne</t>
  </si>
  <si>
    <t>Magdeburg</t>
  </si>
  <si>
    <t>vor 1936</t>
  </si>
  <si>
    <t>vor 1936/ung.</t>
  </si>
  <si>
    <t>CHF</t>
  </si>
  <si>
    <t>GESCHENK</t>
  </si>
  <si>
    <t>Privatbesitz</t>
  </si>
  <si>
    <t>Zürich</t>
  </si>
  <si>
    <t>CH</t>
  </si>
  <si>
    <t>4. Q</t>
  </si>
  <si>
    <t>Nature morte</t>
  </si>
  <si>
    <t>NEIN</t>
  </si>
  <si>
    <t>1936-1940</t>
  </si>
  <si>
    <t>Port de Toulon</t>
  </si>
  <si>
    <t>Tour à Montmartre</t>
  </si>
  <si>
    <t>Forêt de Fontainebleau</t>
  </si>
  <si>
    <t>1. Q</t>
  </si>
  <si>
    <t>Fête champêtre</t>
  </si>
  <si>
    <t>s. unten</t>
  </si>
  <si>
    <t>Repos à la montagne</t>
  </si>
  <si>
    <t>BU 0048</t>
  </si>
  <si>
    <t>Die Strasse</t>
  </si>
  <si>
    <t>La Route montante</t>
  </si>
  <si>
    <t>Öl auf Leinwand</t>
  </si>
  <si>
    <t>46 x 38 cm</t>
  </si>
  <si>
    <t>Signiert &amp; datiert unten links: P. Gauguin 84</t>
  </si>
  <si>
    <t>Wildenstein 127</t>
  </si>
  <si>
    <t>Stiftung</t>
  </si>
  <si>
    <t>&lt;p class="Body"&gt;&lt;span class="nummerierung text-black-small"&gt;1&lt;/span&gt;&lt;span class="text-black-bold"&gt;Richard Semmel&lt;/span&gt;&amp;nbsp;&lt;span class="text-darkgrey-bold"&gt;Switzerland &amp;amp; Holland •&amp;nbsp;by 1933/37 &lt;/span&gt;Wildenstein (2001), no. 127; &lt;em&gt;Collection d'un amateur, Tableaux modernes de l'école française des XIX&lt;sup&gt;e &lt;/sup&gt;et XX&lt;sup&gt;e &lt;/sup&gt;siècles&lt;/em&gt;, (sale cat.) Frederik Muller, Amsterdam (13 June 1933), no. 15 (bought in); &lt;em&gt;Tableaux anciens […] &amp;amp; tableaux modernes […] provenant des collections de feu M. &lt;/em&gt;&lt;em&gt;Paul Chavan, Genève et de divers amateurs genevois&lt;/em&gt;, (sale cat.) Galerie Max Moos, Geneva (20 March 1937), no. 63. The Wildenstein catalogue tentatively identifies as a previous owner of the painting Eduard Simon-Wolfskehl, Frankfurt (M.), based upon an erroneous reading of Peter Kropmanns, &lt;em&gt;Gauguin und die Schule von Pont-Aven im Deutschland nach der Jahrhundertwende&lt;/em&gt;, Sigmaringen 1997, pp. 52, 67, n. 160, and an equally erroneous identification of the painting with a painting lent by Simon-Wolfskehl to an exhibition in Frankfurt in 1912, &lt;em&gt;Die Klassische Malerei Frankreichs im 19. &lt;/em&gt;&lt;em&gt;Jahrhundert&lt;/em&gt;, Kunstverein Frankfurt/M. 1912, no. 53. Whilst no identification of &lt;em&gt;La Route montante&lt;/em&gt; with the painting in the Simon-Wolfskehl collection is suggested by Kropmanns, the painting lent to the 1912 exhibition was in fact Wildenstein (1964) no. 526.&lt;/p&gt;
&lt;p class="Body"&gt;&lt;span class="nummerierung text-black-small"&gt;2&lt;/span&gt;&lt;span class="text-black-bold"&gt;Emil Bührle&lt;/span&gt;&amp;nbsp;&lt;span class="text-darkgrey-bold"&gt;Zurich •&amp;nbsp;20 March 1937 until [d.] 28 November 1956 &lt;/span&gt;Acquired at the 1937 sale as above, n. (1),&amp;nbsp;for CHF 9.000, AStEGB, Inventory Card Gauguin, &lt;em&gt;Route montante&lt;/em&gt;.&lt;/p&gt;
&lt;p class="Body"&gt;&lt;span class="nummerierung text-black-small"&gt;3&lt;/span&gt;&lt;span class="text-black-bold"&gt;Given by the heirs of Emil Bührle to the Foundation E.G. Bührle Collection&lt;/span&gt;&amp;nbsp;&lt;span class="text-darkgrey-bold"&gt;Zurich&amp;nbsp;• 1960&lt;/span&gt;&amp;nbsp;Inv. 48.&lt;/p&gt;</t>
  </si>
  <si>
    <t>&lt;p&gt;&lt;span class="nummerierung text-black-small"&gt;1886&lt;/span&gt;&lt;span class="text-black-bold"&gt;8&lt;sup&gt;e &lt;/sup&gt;Exposition de peinture&lt;/span&gt;&amp;nbsp;&lt;span class="text-darkgrey-bold"&gt;1, rue Laffitte, Paris • 1886&lt;/span&gt;&amp;nbsp;no. 55 (?).&lt;/p&gt;
&lt;p&gt;&lt;span class="nummerierung text-black-small"&gt;1913&lt;/span&gt;&lt;span class="text-black-bold"&gt;Oktober-Ausstellung&lt;/span&gt;&amp;nbsp;&lt;span class="text-darkgrey-bold"&gt;Kunsthalle Basel&amp;nbsp;• 1913&lt;/span&gt;&amp;nbsp;no. 47 (?).&lt;/p&gt;
&lt;p&gt;&lt;span class="nummerierung text-black-small"&gt;1928&lt;/span&gt;&lt;span class="text-black-bold"&gt;Paul Gauguin 1848–1903&lt;/span&gt;&amp;nbsp;&lt;span class="text-darkgrey-bold"&gt;Galerie Thannhauser&amp;nbsp;•&amp;nbsp;Berlin • 1928&lt;/span&gt;&amp;nbsp;no. 7.&lt;/p&gt;
&lt;p&gt;&lt;span class="nummerierung text-black-small"&gt;1949&lt;/span&gt;&lt;span class="text-black-bold"&gt;Paul Gauguin zum 100. Geburtstag&lt;/span&gt;&amp;nbsp;&lt;span class="text-darkgrey-bold"&gt;Kunstmuseum Basel&amp;nbsp;• 1949-50&amp;nbsp;&lt;/span&gt;not in cat.&lt;/p&gt;
&lt;p&gt;&lt;span class="nummerierung text-black-small"&gt;2010&lt;/span&gt;&lt;span class="text-black-bold"&gt;Van Gogh, Cézanne, Monet, Die Sammlung Bührle zu Gast im Kunsthaus Zürich&lt;/span&gt;&amp;nbsp;&lt;span class="text-darkgrey-bold"&gt;Kunsthaus Zurich • 2010&lt;/span&gt;&amp;nbsp;no. 48.&lt;/p&gt;
&lt;p&gt;&lt;span class="nummerierung text-black-small"&gt;2010&lt;/span&gt;&lt;span class="text-black-bold"&gt;A City for Impressionism, Monet, Pissarro and Gauguin in Rouen&amp;nbsp;•&amp;nbsp;Une ville pour l'impressionnisme, Monet, Pissarro et Gauguin à Rouen&lt;/span&gt;&amp;nbsp;&lt;span class="text-darkgrey-bold"&gt;Musée des Beaux-Arts de Rouen • 2010&lt;/span&gt;&amp;nbsp;no. 32.&lt;/p&gt;
&lt;p&gt;&lt;span class="nummerierung text-black-small"&gt;2017&lt;/span&gt;&lt;span class="text-black-bold"&gt;Chefs-d'oeuvre de la collection Bührle, Manet, Cézanne, Monet, Van Gogh…&amp;nbsp;&lt;/span&gt;&lt;span class="text-darkgrey-bold"&gt;Fondation de l'Hermitage&amp;nbsp;•&amp;nbsp;Lausanne • 2017&lt;/span&gt;&amp;nbsp;no. 32.&lt;/p&gt;
&lt;p&gt;&lt;span class="nummerierung text-black-small"&gt;2019&lt;/span&gt;&lt;span class="text-black-bold"&gt;La Collection Emil Bührle&lt;/span&gt; &lt;span class="text-darkgrey-bold"&gt;Musée Maillol • Paris • 2019 &lt;/span&gt;no. 13.&lt;/p&gt;</t>
  </si>
  <si>
    <t>&lt;p&gt;&lt;span class="nummerierung text-black-small"&gt;1964&lt;/span&gt;&lt;span class="text-black-bold"&gt;Georges Wildenstein&lt;/span&gt;&amp;nbsp;&lt;span class="text-darkgrey-bold"&gt;&lt;em&gt;Gauguin&lt;/em&gt;&lt;/span&gt;&amp;nbsp;vol. 1&amp;nbsp;•&amp;nbsp;&lt;em&gt;Catalogue&amp;nbsp;•&lt;/em&gt;&amp;nbsp;Paris • 1964&amp;nbsp;•&amp;nbsp;no. 117 (ill.).&lt;/p&gt;
&lt;p&gt;&lt;span class="nummerierung text-black-small"&gt;1986&lt;/span&gt;&lt;span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79 (ill.; &lt;sup&gt;2&lt;/sup&gt;1986).&lt;/p&gt;
&lt;p&gt;&lt;span class="nummerierung text-black-small"&gt;1997&lt;/span&gt;&lt;span class="text-black-bold"&gt;Peter Kropmanns&lt;/span&gt;&amp;nbsp;&lt;span class="text-darkgrey-bold"&gt;&lt;em&gt;Gauguin und die Schule von Pont-Aven im Deutschland nach der Jahrhundertwende&lt;/em&gt;&lt;/span&gt;&amp;nbsp;Sigmaringen • 1997&amp;nbsp;•&amp;nbsp;pp. 52&amp;nbsp;•&amp;nbsp;67&amp;nbsp;•&amp;nbsp;n. 160.&lt;/p&gt;
&lt;p&gt;&lt;span class="nummerierung text-black-small"&gt;2001&lt;/span&gt;&lt;span class="text-black-bold"&gt;Daniel Wildenstein&lt;/span&gt;&amp;nbsp;&lt;span class="text-darkgrey-bold"&gt;&lt;em&gt;Gauguin, Premier itinéraire d'un sauvage, Catalogue de l'œuvre peint (1873–1888)&lt;/em&gt;&lt;/span&gt;&amp;nbsp;vol. 2&amp;nbsp;•&amp;nbsp;Paris &amp;amp; Milan • 2001&amp;nbsp;•&amp;nbsp;no. 127 (ill.).&lt;/p&gt;
&lt;p&gt;&lt;span class="nummerierung text-black-small"&gt;2004&lt;/span&gt;&lt;span class="text-black-bold"&gt;Lukas Gloor&amp;nbsp;•&amp;nbsp;Marco Goldin (ed.)&amp;nbsp;&lt;/span&gt;&lt;span class="text-black-bold"&gt;&lt;em&gt;&lt;span class="text-darkgrey-bold"&gt;Foundation E.G. Bührle Collection&amp;nbsp;Zurich, Catalogue&lt;/span&gt;&amp;nbsp;&lt;/em&gt;&lt;/span&gt;&amp;nbsp;vol. 3&amp;nbsp;•&amp;nbsp;Conegliano &amp;amp; Zurich • 2004&amp;nbsp;•&amp;nbsp;no. 122&amp;nbsp;• (ill.; German edition: &lt;em&gt;Stiftung Sammlung E.G. Bührle, Katalog&lt;/em&gt;; Italian edition: &lt;em&gt;Fondazione Collezione E.G. Bührle, Catalogo&lt;/em&gt;).&lt;/p&gt;
&lt;p&gt;&lt;span class="nummerierung text-black-small"&gt;2005&lt;/span&gt;&lt;span class="text-darkgrey-bold"&gt;&lt;em&gt;Gauguin and Impressionism&amp;nbsp;(exh. cat.)&lt;/em&gt; &lt;/span&gt;Ordrupgaard&amp;nbsp;Copenhague&amp;nbsp;Kimbell Art Museum&amp;nbsp;•&amp;nbsp;Fort Worth (Texas) 2005–06&amp;nbsp;•&amp;nbsp;pp. 201–202&amp;nbsp;•&amp;nbsp;fig. 152 • (Danish edition: &lt;em&gt;Gauguin og impressionismen&lt;/em&gt;).&lt;/p&gt;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14&amp;nbsp;(ill.).&lt;/p&gt;</t>
  </si>
  <si>
    <t>Paris, 1848–1903, Hiva-hoa, Marquesas, Südsee</t>
  </si>
  <si>
    <t>Genf</t>
  </si>
  <si>
    <t>BU 0020</t>
  </si>
  <si>
    <t>Die vier Bäume</t>
  </si>
  <si>
    <t>Signiert unten rechts: COROT</t>
  </si>
  <si>
    <t>Robaut 1972</t>
  </si>
  <si>
    <t>&lt;p&gt;&lt;span class="nummerierung text-black-small"&gt;1&lt;/span&gt;&lt;span class="text-black-bold"&gt;Madame Veuve&lt;/span&gt;&amp;nbsp;&lt;span class="text-darkgrey-bold"&gt;&lt;span class="text-black-bold"&gt;Chollet&lt;/span&gt; • 1870&amp;nbsp;&lt;/span&gt;Acquired from the artist on 1&lt;sup&gt;st&lt;/sup&gt; January 1870, Robaut no. 1972.&lt;/p&gt;
&lt;p&gt;&lt;span class="nummerierung text-black-small"&gt;2&lt;/span&gt;&lt;span class="text-black-bold"&gt;Monsieur Passé&amp;nbsp;&lt;/span&gt;Robaut no. 1972.&lt;/p&gt;
&lt;p&gt;&lt;span class="nummerierung text-black-small"&gt;3&lt;/span&gt;&lt;span class="text-black-bold"&gt;Galerie Aktuaryus&lt;/span&gt;&lt;span class="text-darkgrey-bold"&gt;&amp;nbsp;Zurich&amp;nbsp;• by 1937&amp;nbsp;&lt;/span&gt;AStEGB, Receipted invoice from Galerie Aktuaryus, Zurich, made out to Emil Bührle, 28 April 1937.&lt;/p&gt;
&lt;p&gt;&lt;span class="nummerierung text-black-small"&gt;4&lt;/span&gt;&lt;span class="text-black-bold"&gt;Emil Bührle&lt;/span&gt;&amp;nbsp;&lt;span class="text-darkgrey-bold"&gt;Zürich • 28 April 1937 until [d.] 28 November 1956 &lt;/span&gt;Acquired from the above for CHF 30.000, Receipted invoice as above, n. (3).&lt;/p&gt;
&lt;p&gt;&lt;span class="nummerierung text-black-small"&gt;5&lt;/span&gt;&lt;span class="text-black-bold"&gt;Given by the heirs of Emil Bührle to the Foundation E.G. Bührle Collection&lt;/span&gt;&amp;nbsp;&lt;span class="text-darkgrey-bold"&gt;Zurich • 1960&lt;/span&gt;&amp;nbsp;Inv. 20&lt;/p&gt;</t>
  </si>
  <si>
    <t>&lt;p&gt;&lt;span class="nummerierung text-black-small"&gt;1940&lt;/span&gt;&lt;span class="text-black-bold"&gt;Exposition d'Art Français &lt;/span&gt;&lt;span class="text-darkgrey-bold"&gt;Galerie Aktuaryus • Zürich&amp;nbsp;• 1940&lt;/span&gt; no. 11.&lt;/p&gt;
&lt;p&gt;&lt;span class="nummerierung text-black-small"&gt;1943&lt;/span&gt;&lt;span class="text-black-bold"&gt;Ausländische Kunst in Zürich&lt;/span&gt;&amp;nbsp;&lt;span class="text-darkgrey-bold"&gt;Kunsthaus Zurich&amp;nbsp;• 1943&lt;/span&gt;&amp;nbsp;no. 48. &amp;nbsp;&lt;/p&gt;
&lt;p&gt;&lt;span class="nummerierung text-black-small"&gt;2010&lt;/span&gt;&lt;span class="text-black-bold"&gt;Van Gogh, Cézanne, Monet, Die Sammlung Bührle zu Gast im Kunsthaus Zürich&lt;/span&gt;&lt;span class="text-darkgrey-bold"&gt;&amp;nbsp;Kunsthaus Zurich&amp;nbsp;• 2010&amp;nbsp;&lt;/span&gt;no. 20.&amp;nbsp;&lt;/p&gt;
&lt;p&gt;&lt;span class="nummerierung text-black-small"&gt;2010&lt;/span&gt;&lt;span class="text-black-bold"&gt;Corot en Suisse&lt;/span&gt;&amp;nbsp;&lt;span class="text-darkgrey-bold"&gt;Musées d'art et d'histoire (Musée Rath)&amp;nbsp;•&amp;nbsp;Geneva&amp;nbsp;• 2010–11&lt;/span&gt;&amp;nbsp;no. 91.&amp;nbsp;&lt;/p&gt;
&lt;p&gt;&lt;span class="nummerierung text-black-small"&gt;2017&lt;/span&gt;&lt;span class="text-black-bold"&gt;Gefeiert &amp;amp; verspottet, Französische Malerei 1820–1880&lt;/span&gt;&amp;nbsp;&lt;span class="text-darkgrey-bold"&gt;Kunsthaus Zurich • 2017–18&lt;/span&gt;&amp;nbsp;no. 21.&lt;/p&gt;</t>
  </si>
  <si>
    <t>&lt;p&gt;&lt;span class="nummerierung text-black-small"&gt;1905&lt;/span&gt;&lt;span class="text-black-bold"&gt;Alfred Robaut&lt;/span&gt;&amp;nbsp;&lt;span class="text-darkgrey-bold"&gt;&lt;em&gt;L’Œuvre de Corot, Catalogue raisonné et illustré&lt;/em&gt;&lt;/span&gt;&amp;nbsp;Paris • 1905 • vol. 3&amp;nbsp;&lt;span class="text-darkgrey-bold"&gt;&lt;em&gt;Catalogue des peintures, Deuxième partie&lt;/em&gt;&lt;/span&gt;&amp;nbsp;no. 1972 (ill.; &lt;sup&gt;2&lt;/sup&gt;1965).&lt;/p&gt;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7 (ill.; &lt;sup&gt;2&lt;/sup&gt;1986).&lt;/p&gt;
&lt;p&gt;&lt;span class="nummerierung text-black-small"&gt;1994&lt;/span&gt;&lt;span class="text-black-bold"&gt;Emil Maurer&lt;/span&gt;&lt;em&gt;&amp;nbsp;&lt;span class="text-darkgrey-bold"&gt;Stiftung Sammlung E.G. Bührle, Zürich&lt;/span&gt;&lt;/em&gt;&amp;nbsp;Bern • 1994 • p. 36 (English edition: &lt;em&gt;Foundation E.G. Bührle Collection, Zurich&lt;/em&gt;, Bern 1995).&lt;/p&gt;
&lt;p&gt;&lt;span class="nummerierung text-black-small"&gt;2005&lt;/span&gt;&lt;span class="text-black-bold"&gt;Lukas Gloor, Marco Goldin (ed.)&lt;/span&gt;&amp;nbsp;&lt;span class="text-darkgrey-bold"&gt;&lt;em&gt;Foundation E.G. Bührle Collection, Zurich, Catalogue&lt;/em&gt;&lt;/span&gt;&amp;nbsp;vol. 2 • Conegliano &amp;amp; Zurich • 2005 • no. 39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16 (ill.).&lt;/p&gt;</t>
  </si>
  <si>
    <t>Paris, 1796–1875, Paris</t>
  </si>
  <si>
    <t>2. Q</t>
  </si>
  <si>
    <t>unbekannt</t>
  </si>
  <si>
    <t>Bouquet</t>
  </si>
  <si>
    <t>BU 0180</t>
  </si>
  <si>
    <t>Mohnblumenfeld</t>
  </si>
  <si>
    <t>Champ de coquelicots</t>
  </si>
  <si>
    <t>73 x 60 cm</t>
  </si>
  <si>
    <t>Signiert und datiert unten links</t>
  </si>
  <si>
    <t>Wildenstein 593</t>
  </si>
  <si>
    <t>&lt;p&gt;&lt;span class="nummerierung text-black-small"&gt;1&lt;/span&gt;&lt;span class="text-black-bold"&gt;Alexandre Berthier, Prince de Wagram&lt;/span&gt;&amp;nbsp;&lt;span class="text-darkgrey-bold"&gt;Paris • by 1914&amp;nbsp;&lt;/span&gt;E-mail-message from Durand-Ruel &amp;amp; Cie., Paris,&amp;nbsp;to Foundation E.G. Bührle Collection, Zurich, 9 November 2021.&lt;/p&gt;
&lt;p&gt;&lt;span class="nummerierung text-black-small"&gt;2&lt;/span&gt;&lt;span class="text-black-bold"&gt;Durand-Ruel&lt;/span&gt;&amp;nbsp;&lt;span class="text-darkgrey-bold"&gt;Paris &amp;amp; New York • 1914–1937&amp;nbsp;&lt;/span&gt;Acquired from the above on 4 April 1914, stock Paris 10523 (photo 7851); transferred from&amp;nbsp;Durand-Ruel, Paris, to Durand-Ruel, New York in 1916, stock New York 3995; transferred from Durand-Ruel, New York, to Durand-Ruel, Paris, in 1937, E-mail-message as above, n. (1).&lt;/p&gt;
&lt;p&gt;&lt;span class="nummerierung text-black-small"&gt;3&lt;/span&gt;&lt;span class="text-black-bold"&gt;Jacques Dubourg&lt;/span&gt;&amp;nbsp;&amp;nbsp;&lt;span class="text-darkgrey-bold"&gt;Paris&amp;nbsp;• 1937&lt;/span&gt;&amp;nbsp;Acquired from&amp;nbsp;the above 2 July 1937, E-mail-message as above, n. (1); the transaction between the two dealers in Paris was settled after the painting had been sold in Zurich.&lt;/p&gt;
&lt;p&gt;&lt;span class="nummerierung text-black-small"&gt;4&lt;/span&gt;&lt;span class="text-black-bold"&gt;Galerie Aktuaryus&lt;/span&gt;&amp;nbsp;&lt;span class="text-darkgrey-bold"&gt;Zurich •&amp;nbsp;1937&amp;nbsp;&lt;/span&gt;AStEGB, Invoice from Galerie Akturaryus, Zurich, made out to Emil Bührle, 21 June 1937.&lt;/p&gt;
&lt;p&gt;&lt;span class="nummerierung text-black-small"&gt;5&lt;/span&gt;&lt;span class="text-black-bold"&gt;Emil Bührle&lt;/span&gt;&amp;nbsp;&lt;span class="text-darkgrey-bold"&gt;Zurich •&amp;nbsp;24 June 1937 until [d.] 28 November 1956&amp;nbsp;&lt;/span&gt;Acquired from the above on 24 June 1937 for CHF 31.000, AStEGB, Voucher, signed by Tony Aktuaryus, Zurich, 24 June 1937, acknowledging receipt of CHF&amp;nbsp;35.000 from Credit Suisse, Zurich, to cover the purchase by Bührle of the &lt;em&gt;Champ de coquelicots&lt;/em&gt; by Monet, as invoiced above, n. (4), and a painting by Théodore Rousseau, acquired the same day from Aktuaryus for CHF 4.000.&lt;/p&gt;
&lt;p&gt;&lt;span class="nummerierung text-black-small"&gt;6&lt;/span&gt;&lt;span class="text-black-bold"&gt;The estate of Emil Bührle&lt;/span&gt; &lt;span class="text-darkgrey-bold"&gt;Zurich&amp;nbsp;•&amp;nbsp;1956–1967&amp;nbsp;&lt;/span&gt;The artworks that were not given to the Foundation E.G. Bührle Collection in 1960 were divided among Emil Bührles’s son, Dr. Dieter Bührle, and his daughter, Hortense Anda-Bührle in 1967.&lt;/p&gt;
&lt;p&gt;&lt;span class="nummerierung text-black-small"&gt;7&lt;/span&gt;&lt;span class="text-black-bold"&gt;Dr. Dieter Bührle&lt;/span&gt;&amp;nbsp;&lt;span class="text-darkgrey-bold"&gt;Zurich •&amp;nbsp;1967 until [d.] 2012&amp;nbsp;&lt;/span&gt;Son of Emil Bührle and, in 1960, along with his mother Charlotte Bührle-Schalk and his sister Hortense (Anda-)Bührle, one of the three founders of the Foundation E.G. Bührle Collection, where he served on the Board from 1960 to 2012.&lt;/p&gt;
&lt;p&gt;&lt;span class="nummerierung text-black-small"&gt;8&lt;/span&gt;&lt;span class="text-black-bold"&gt;Bequest of Dr. Dieter Bührle to Foundation E.G. Bührle Collection&lt;/span&gt;&amp;nbsp;&lt;span class="text-darkgrey-bold"&gt;Zurich&amp;nbsp;• 2012&lt;/span&gt;&amp;nbsp;Inv. 180.&lt;/p&gt;</t>
  </si>
  <si>
    <t>&lt;p&gt;&lt;span class="nummerierung text-black-small"&gt;1916&lt;/span&gt;&lt;span class="text-black-bold"&gt;Œuvres de la Galerie Durand-Ruel&lt;/span&gt;&amp;nbsp;&lt;span class="text-darkgrey-bold"&gt;Noonan-Kocian Gallery, St. Louis (MO) • 1916 • Brooks Reed Gallery, Boston (MA) • 1917.&lt;/span&gt;&lt;/p&gt;
&lt;p&gt;&lt;span class="nummerierung text-black-small"&gt;1954&lt;/span&gt;&lt;span class="text-black-bold"&gt;Claude Monet 1840–1926&lt;/span&gt;&amp;nbsp;&lt;span class="text-darkgrey-bold"&gt;Marlborough Fine Art Ltd. • London • 1954&lt;/span&gt;&amp;nbsp;no. 14.&lt;/p&gt;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184.&lt;/p&gt;
&lt;p&gt;&lt;span class="nummerierung text-black-small"&gt;1963&lt;/span&gt;&lt;span class="text-black-bold"&gt;Sammlung Emil G. Bührle, Französische Meister von Delacroix bis Matisse&lt;/span&gt;&amp;nbsp;&lt;span class="text-darkgrey-bold"&gt;Kunstmuseum Lucerne • 1963&lt;/span&gt;&amp;nbsp;no. 30.&lt;/p&gt;
&lt;p&gt;&lt;span class="nummerierung text-black-small"&gt;2001&lt;/span&gt;&lt;span class="text-black-bold"&gt;Monet, I luoghi della pittura&lt;/span&gt;&lt;em&gt;&amp;nbsp;&lt;/em&gt;&lt;span class="text-darkgrey-bold"&gt;Casa dei Carraresi • Treviso • 2001–02&lt;/span&gt;&amp;nbsp;no. 32.&lt;/p&gt;
&lt;p&gt;&lt;span class="nummerierung text-black-small"&gt;2004&lt;/span&gt;&lt;span class="text-black-bold"&gt;Monet, la Senna, le ninfee, Il grande fiume e il nuovo secolo&lt;/span&gt;&amp;nbsp;&lt;span class="text-darkgrey-bold"&gt;Museo di Santa Giulia • Brescia • 2004&lt;/span&gt;&amp;nbsp;no. 95.&lt;/p&gt;
&lt;p&gt;&lt;span class="nummerierung text-black-small"&gt;2006&lt;/span&gt;&lt;span class="text-black-bold"&gt;Claude Monet, Effet de soleil, Felder im Frühling&lt;/span&gt;&amp;nbsp;&lt;span class="text-darkgrey-bold"&gt;Staatsgalerie Stuttgart • 2006&lt;/span&gt;&amp;nbsp;no. 10.&lt;/p&gt;
&lt;p&gt;&lt;span class="nummerierung text-black-small"&gt;2006&lt;/span&gt;&lt;span class="text-black-bold"&gt;Turner e gli impressionisti, La grande storia del paesaggio moderno in Europa&lt;/span&gt;&amp;nbsp;&lt;span class="text-darkgrey-bold"&gt;Museo di Santa Giulia • Brescia • 2006–07&lt;/span&gt;&amp;nbsp;no. 262.&lt;/p&gt;
&lt;p&gt;&lt;span class="nummerierung text-black-small"&gt;2010&lt;/span&gt;&lt;span class="text-black-bold"&gt;Da Corot a Monet, La sinfonia della natura&lt;/span&gt;&amp;nbsp;&lt;span class="text-darkgrey-bold"&gt;Complesso del Vittoriano • Rome 2010&lt;/span&gt;&amp;nbsp;no. 81.&lt;/p&gt;
&lt;p&gt;&lt;span class="nummerierung text-black-small"&gt;2016&lt;/span&gt;&lt;span class="text-black-bold"&gt;Von Dürer bis van Gogh, Sammlung Bührle trifft Wallraf&lt;/span&gt;&amp;nbsp;&lt;span class="text-darkgrey-bold"&gt;Wallraf-Richartz-Museum &amp;amp; Fondation Corboud • Cologne • 2016–17&lt;/span&gt;&amp;nbsp;no. 51.&lt;/p&gt;
&lt;p&gt;&lt;span class="nummerierung text-black-small"&gt;2017&lt;/span&gt;&lt;span class="text-black-bold"&gt;Chefs-d'oeuvre de la collection Bührle, Manet, Cézanne, Monet, Van Gogh…&lt;/span&gt;&amp;nbsp;&lt;span class="text-darkgrey-bold"&gt;Fondation de l'Hermitage&amp;nbsp;• Lausanne • 2017&lt;/span&gt;&amp;nbsp;no. 25.&lt;/p&gt;
&lt;p&gt;&lt;span class="nummerierung text-black-small"&gt;2019&lt;/span&gt;&lt;span class="text-black-bold"&gt;La Collection Emil Bührle&lt;/span&gt; &lt;span class="text-darkgrey-bold"&gt;Musée Maillol • Paris • 2019 &lt;/span&gt;no. 17.&lt;/p&gt;</t>
  </si>
  <si>
    <t>&lt;p&gt;&lt;span class="nummerierung text-black-small"&gt;1941&lt;/span&gt;&lt;span class="text-black-bold"&gt;Georges Grappe&lt;/span&gt;&amp;nbsp;&lt;span class="text-darkgrey-bold"&gt;&lt;em&gt;Monet&amp;nbsp;&lt;/em&gt;&lt;/span&gt;&amp;nbsp;Paris • 1941 • p. 4 (ill.).&lt;/p&gt;
&lt;p&gt;&lt;span class="nummerierung text-black-small"&gt;1974&lt;/span&gt;&lt;span class="text-black-bold"&gt;Daniel Wildenstein&lt;/span&gt;&amp;nbsp;&lt;span class="text-darkgrey-bold"&gt;&lt;em&gt;Claude Monet, Biographie et catalogue raisonné&amp;nbsp;&lt;/em&gt;&lt;/span&gt;&amp;nbsp;vol. 1&amp;nbsp;&lt;span class="text-darkgrey-bold"&gt;&lt;em&gt;Peintures 1840–1881&amp;nbsp;&lt;/em&gt;&lt;/span&gt;&amp;nbsp;Lausanne &amp;amp; Paris • 1974 • no. 593 (ill.; &lt;sup&gt;2&lt;/sup&gt;&lt;em&gt;Monet oder der Triumph des Impressionismus, &lt;/em&gt;Cologne 1996,&lt;em&gt; &lt;/em&gt;p. 141 • &lt;em&gt;Monet, Catalogue raisonné; Werkverzeichnis,&lt;/em&gt; vol. 2, &lt;em&gt;Nos. 1–968&lt;/em&gt;, Cologne 1996).&lt;/p&gt;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21 (ill.).&lt;/p&gt;</t>
  </si>
  <si>
    <t>Paris, 1840–1926, Giverny</t>
  </si>
  <si>
    <t>Juvisy</t>
  </si>
  <si>
    <t>?</t>
  </si>
  <si>
    <t>Luzern</t>
  </si>
  <si>
    <t>3. Q</t>
  </si>
  <si>
    <t>BU 0172</t>
  </si>
  <si>
    <t>Flusslandschaft mit Boot</t>
  </si>
  <si>
    <t>Bateau près d'une rivière</t>
  </si>
  <si>
    <t>um 1862</t>
  </si>
  <si>
    <t>38 x 55 cm</t>
  </si>
  <si>
    <t>Signiert unten links: COROT</t>
  </si>
  <si>
    <t>&lt;p class="Body"&gt;&lt;span class="nummerierung text-black-small"&gt;1&lt;/span&gt;&lt;span class="text-black-bold"&gt;Collection Grandjean&lt;/span&gt;&amp;nbsp;&lt;span class="text-darkgrey-bold"&gt;Paris&amp;nbsp;&lt;/span&gt;AStEGB, Invoice from Galerie Aktuaryus, Zurich, made out to Emil Bührle, 2 August 1937.&lt;/p&gt;
&lt;p class="Body"&gt;&lt;span class="nummerierung text-black-small"&gt;2&lt;/span&gt;&lt;span class="text-black-bold"&gt;Galerie Aktuaryus&lt;/span&gt;&amp;nbsp;&lt;span class="text-darkgrey-bold"&gt;Zurich • by 1937&amp;nbsp;&lt;/span&gt;Invoice as above, n. (1).&lt;/p&gt;
&lt;p class="Body"&gt;&lt;span class="nummerierung text-black-small"&gt;3&lt;/span&gt;&lt;span class="text-black-bold"&gt;Emil Bührle&lt;/span&gt;&amp;nbsp;&lt;span class="text-darkgrey-bold"&gt;Zurich • 4 August 1937 until [d.] 28 November 1956&amp;nbsp;&lt;/span&gt;Acquired from the above for CHF 37.250, minus CHF 5.250 for a painting by Corot which Bührle had acquired from Galerie Aktuaryus on 9 January 1937, and which was now traded in, Invoice as above, n. (1), receipted on 4 August 1937.&lt;/p&gt;
&lt;p class="Body"&gt;&lt;span class="nummerierung text-black-small"&gt;4&lt;/span&gt;&lt;span class="text-black-bold"&gt;Given by the heirs of Emil Bührle to the Foundation E.G. Bührle Collection&lt;/span&gt;&lt;span class="text-darkgrey-bold"&gt;&lt;span class="text-black-bold"&gt;, to be sold for the benefit of the foundation&lt;/span&gt;&amp;nbsp;Zurich • 1960&amp;nbsp;&lt;/span&gt;AStEGB, Charter of the Foundation E.G. Bührle Collection, Zurich, 24 February 1960, List of Objects to be Sold, Paintings, no. 5.&lt;/p&gt;
&lt;p class="Body"&gt;&lt;span class="nummerierung text-black-small"&gt;5&lt;/span&gt;&lt;span class="text-black-bold"&gt;Transferred to the permanent collection of the Foundation E.G. Bührle Collection&lt;/span&gt;&amp;nbsp;&lt;span class="text-darkgrey-bold"&gt;Zurich • 1993&lt;/span&gt;&amp;nbsp;Inv. 172&amp;nbsp;Foundation E.G. Bührle Collection, Annual Report 1993, p. 1.&lt;/p&gt;</t>
  </si>
  <si>
    <t>&lt;p&gt;&lt;span class="nummerierung text-black-small"&gt;1943&lt;/span&gt;&lt;span class="text-black-bold"&gt;Ausländische Kunst in Zürich&lt;/span&gt;&amp;nbsp;&lt;span class="text-darkgrey-bold"&gt;Kunsthaus Zurich • 1943&amp;nbsp;&lt;/span&gt;no. 47. &amp;nbsp;&lt;/p&gt;
&lt;p&gt;&lt;span class="nummerierung text-black-small"&gt;1950&lt;/span&gt;&lt;span class="text-black-bold"&gt;Europäische Kunst 13.–20. Jahrhundert aus Zürcher Sammlungen&lt;/span&gt;&amp;nbsp;&lt;span class="text-darkgrey-bold"&gt;Kunsthaus Zurich&amp;nbsp;• 1950&lt;/span&gt;&amp;nbsp;p. 24. &amp;nbsp;&lt;/p&gt;
&lt;p&gt;&lt;span class="nummerierung text-black-small"&gt;2010&lt;/span&gt;&lt;span class="text-black-bold"&gt;Corot en Suisse&lt;/span&gt;&amp;nbsp;&lt;span class="text-darkgrey-bold"&gt;Musées d'art et d'histoire (Musée Rath)&amp;nbsp;•&amp;nbsp;Geneva&amp;nbsp;• 2010–11&lt;/span&gt;&amp;nbsp;no. 81.&lt;/p&gt;</t>
  </si>
  <si>
    <t>&lt;p&gt;&lt;span class="nummerierung text-black-small"&gt;1994&lt;/span&gt;&lt;span class="text-black-bold"&gt;Emil Maurer&lt;/span&gt;&lt;em&gt;&amp;nbsp;&lt;span class="text-darkgrey-bold"&gt;Stiftung Sammlung E.G. Bührle, Zürich&lt;/span&gt;&lt;/em&gt;&amp;nbsp;Bern • 1994 • p. 36 (English edition: &lt;em&gt;Foundation E.G. Bührle Collection, Zurich&lt;/em&gt;, Bern 1995).&lt;/p&gt;
&lt;p&gt;&lt;span class="nummerierung text-black-small"&gt;2005&lt;/span&gt;&lt;span class="text-black-bold"&gt;Lukas Gloor • Marco Goldin (ed.)&lt;/span&gt;&amp;nbsp;&lt;span class="text-darkgrey-bold"&gt;&lt;em&gt;Foundation E.G. Bührle Collection, Zurich, Catalogue&lt;/em&gt;&lt;/span&gt;&amp;nbsp;vol. 2 • Conegliano &amp;amp; Zurich • 2005 • no. 37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26 (ill.).&lt;/p&gt;</t>
  </si>
  <si>
    <t>£</t>
  </si>
  <si>
    <t>C.150</t>
  </si>
  <si>
    <t>Alte Meister</t>
  </si>
  <si>
    <t>BU 0108</t>
  </si>
  <si>
    <t>um 1910</t>
  </si>
  <si>
    <t>Öl auf Karton</t>
  </si>
  <si>
    <t>60 x 73 cm</t>
  </si>
  <si>
    <t>Signiert unten links: Maurice Utrillo V</t>
  </si>
  <si>
    <t>P.-</t>
  </si>
  <si>
    <t>&lt;p class="Body"&gt;&lt;span class="nummerierung text-black-small"&gt;1&lt;/span&gt;&lt;span class="text-black-bold"&gt;Wildenstein&lt;/span&gt;&amp;nbsp;&lt;span class="text-darkgrey-bold"&gt;Paris&amp;nbsp;&lt;/span&gt;&lt;em&gt;Maurice Utrillo, Amedeo Modigliani, André Utter, Suzanne Valadon&lt;/em&gt;, (exh. cat.) Musée Jenisch, Vevey 1955, no. 15.&lt;/p&gt;
&lt;p class="Body"&gt;&lt;span class="nummerierung text-black-small"&gt;2&lt;/span&gt;&lt;span class="text-black-bold"&gt;Galerie Aktuaryus&lt;/span&gt;&amp;nbsp;&lt;span class="text-darkgrey-bold"&gt;Zurich •&amp;nbsp;by 1938&amp;nbsp;&lt;/span&gt;AStEGB, Invoice from Galerie Aktuaryus, Zurich, made out to Emil Bührle, 22 February 1938.&lt;/p&gt;
&lt;p class="Body"&gt;&lt;span class="nummerierung text-black-small"&gt;3&lt;/span&gt;&lt;span class="text-black-bold"&gt;Emil Bührle&lt;/span&gt;&amp;nbsp;&lt;span class="text-darkgrey-bold"&gt;Zurich •&amp;nbsp;22 February 1938 until [d.] 28 November 1956&amp;nbsp;&lt;/span&gt;Acquired from the above for CHF 12.000, trading in a painting by Utrillo acquired from Aktuaryus on 17 November&amp;nbsp;1936 for CHF 6.000, Invoice as above, n. (2).&lt;/p&gt;
&lt;p class="Body"&gt;&lt;span class="nummerierung text-black-small"&gt;4&lt;/span&gt;&lt;span class="text-black-bold"&gt;Given by the heirs of Emil Bührle to the Foundation E.G. Bührle Collection&lt;/span&gt;&amp;nbsp;&lt;span class="text-darkgrey-bold"&gt;Zurich •&amp;nbsp;1960&lt;/span&gt;&amp;nbsp;Inv. 108.&lt;/p&gt;</t>
  </si>
  <si>
    <t>&lt;p&gt;&lt;span class="nummerierung text-black-small"&gt;1934&lt;/span&gt;&lt;span class="text-black-bold"&gt;Maurice Utrillo&lt;/span&gt;&amp;nbsp;&lt;span class="text-darkgrey-bold"&gt;Galerie Schoeller • Paris • 1934&amp;nbsp;&lt;/span&gt;no. 6.&lt;/p&gt;
&lt;p&gt;&lt;span class="nummerierung text-black-small"&gt;1941&lt;/span&gt;&lt;span class="text-black-bold"&gt;Peintures françaises&lt;/span&gt;&amp;nbsp;&lt;span class="text-darkgrey-bold"&gt;Galerie Beaux-Arts • Zurich • 1941&lt;/span&gt;&amp;nbsp;no. 37.&lt;/p&gt;
&lt;p&gt;&lt;span class="nummerierung text-black-small"&gt;1942&lt;/span&gt;&lt;span class="text-black-bold"&gt;Maurice Utrillo&lt;/span&gt;&amp;nbsp;&lt;span class="text-darkgrey-bold"&gt;Kunsthalle Basel • 1942&lt;/span&gt;&amp;nbsp;no. 214.&lt;/p&gt;
&lt;p&gt;&lt;span class="nummerierung text-black-small"&gt;1943&lt;/span&gt;&lt;span class="text-black-bold"&gt;Ausländische Kunst in Zürich&lt;/span&gt;&amp;nbsp;&lt;span class="text-darkgrey-bold"&gt;Kunsthaus Zurich • 1943&lt;/span&gt;&amp;nbsp;no. 704.&lt;/p&gt;
&lt;p&gt;&lt;span class="nummerierung text-black-small"&gt;1943&lt;/span&gt;&lt;span class="text-black-bold"&gt;Galerie Aktuaryus&lt;/span&gt;&amp;nbsp;&lt;span class="text-darkgrey-bold"&gt;Zurich • 1943.&lt;/span&gt;&amp;nbsp;&lt;/p&gt;
&lt;p&gt;&lt;span class="nummerierung text-black-small"&gt;1949&lt;/span&gt;&lt;span class="text-black-bold"&gt;Maurice Utrillo, Werke aus schweizerischem Privatbesitz&lt;/span&gt;&amp;nbsp;&lt;span class="text-darkgrey-bold"&gt;Kunsthalle Bern • 1949&lt;/span&gt;&amp;nbsp;no. 19.&lt;/p&gt;
&lt;p&gt;&lt;span class="nummerierung text-black-small"&gt;1950&lt;/span&gt;&lt;span class="text-black-bold"&gt;Europäische Kunst 13.–20. Jahrhundert&lt;/span&gt;&amp;nbsp;&lt;span class="text-darkgrey-bold"&gt;Kunsthaus Zürich • 1950&lt;/span&gt;&amp;nbsp;p. 34.&lt;/p&gt;
&lt;p&gt;&lt;span class="nummerierung text-black-small"&gt;1955&lt;/span&gt;&lt;span class="text-black-bold"&gt;Maurice Utrillo, Amedeo Modigliani, André Utter, Suzanne Valadon&lt;/span&gt;&amp;nbsp;&lt;span class="text-darkgrey-bold"&gt;Musée Jenisch • Vevey&amp;nbsp;• 1955&lt;/span&gt;&amp;nbsp;no. 15.&lt;/p&gt;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284.&lt;/p&gt;
&lt;p&gt;&lt;span class="nummerierung text-black-small"&gt;1958&lt;/span&gt;&lt;span class="text-black-bold"&gt;Hauptwerke der Sammlung Emil Georg Bührle–Zürich&lt;/span&gt;&amp;nbsp;&lt;span class="text-darkgrey-bold"&gt;Haus der Kunst • Munich • 1958–59&lt;/span&gt;&amp;nbsp;no. 164.&lt;/p&gt;
&lt;p&gt;&lt;span class="nummerierung text-black-small"&gt;1961&lt;/span&gt;&lt;span class="text-black-bold"&gt;Masterpieces of French Painting from the Bührle Collection&lt;/span&gt;&amp;nbsp;&lt;span class="text-darkgrey-bold"&gt;Royal Scottish Academy, Edinburgh • National Gallery, London • 1961&lt;/span&gt;&amp;nbsp;no. 78.&lt;/p&gt;
&lt;p&gt;&lt;span class="nummerierung text-black-small"&gt;2010&lt;/span&gt;&lt;span class="text-black-bold"&gt;Van Gogh, Cézanne, Monet, Die Sammlung Bührle zu Gast im Kunsthaus Zürich&lt;/span&gt;&amp;nbsp;&lt;span class="text-darkgrey-bold"&gt;Kunsthaus Zurich • 2010&lt;/span&gt;&amp;nbsp;no. 108.&lt;/p&gt;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</si>
  <si>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131 (ill.; &lt;sup&gt;2&lt;/sup&gt;1986).&lt;/p&gt;
&lt;p&gt;&lt;span class="nummerierung text-black-small"&gt;1994&lt;/span&gt;&lt;span class="text-black-bold"&gt;Emil Maurer&lt;/span&gt;&lt;em&gt;&amp;nbsp;&lt;span class="text-darkgrey-bold"&gt;Stiftung Sammlung E.G. Bührle, Zürich&lt;/span&gt;&lt;/em&gt;&amp;nbsp;Bern • 1994 • p. 51 (English edition: &lt;em&gt;Foundation E.G. Bührle Collection, Zurich&lt;/em&gt;, Bern 1995).&lt;/p&gt;
&lt;p&gt;&lt;span class="nummerierung text-black-small"&gt;2004&lt;/span&gt;&lt;span class="text-black-bold"&gt;Lukas Gloor • Marco Goldin (ed.)&lt;/span&gt; &lt;em&gt;&lt;span class="text-darkgrey-bold"&gt;Foundation E.G. Bührle Collection, Zurich, Catalogue&lt;/span&gt;&lt;/em&gt;&amp;nbsp;vol. 3 • Conegliano &amp;amp; Zurich • 2004 • no. 159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33&amp;nbsp;(ill.).&lt;/p&gt;</t>
  </si>
  <si>
    <t>Paris, 1883–1955, Dax, Landes</t>
  </si>
  <si>
    <t>Partenkirchen</t>
  </si>
  <si>
    <t>Faubourg de Paris</t>
  </si>
  <si>
    <t>JA</t>
  </si>
  <si>
    <t>St. Gallen</t>
  </si>
  <si>
    <t>BU 0072</t>
  </si>
  <si>
    <t>Monets Garten in Giverny</t>
  </si>
  <si>
    <t>Le Jardin de Monet à Giverny</t>
  </si>
  <si>
    <t>81.5 x 92 cm</t>
  </si>
  <si>
    <t>Signiert &amp; datiert unten rechts: Claude Monet 95</t>
  </si>
  <si>
    <t>Wildenstein 1420</t>
  </si>
  <si>
    <t>&lt;p class="Body"&gt;&lt;span class="nummerierung text-black-small"&gt;1&lt;/span&gt;&lt;span class="text-black-bold"&gt;Durand-Ruel •&amp;nbsp;Bernheim-Jeune&lt;/span&gt;&amp;nbsp;&lt;span class="text-darkgrey-bold"&gt;Paris • 1920&lt;/span&gt;&amp;nbsp;Acquired from the artist, Wildenstein no. 1420.&lt;/p&gt;
&lt;p class="Body"&gt;&lt;span class="nummerierung text-black-small"&gt;2&lt;/span&gt;&lt;span class="text-black-bold"&gt;Durand-Ruel&lt;/span&gt;&amp;nbsp;&lt;span class="text-darkgrey-bold"&gt;Paris • 1922&lt;/span&gt;&amp;nbsp;Wildenstein no. 1420.&lt;/p&gt;
&lt;p class="Body"&gt;&lt;span class="nummerierung text-black-small"&gt;3&lt;/span&gt;&lt;span class="text-black-bold"&gt;Dr. Julius Elias&lt;/span&gt;&amp;nbsp;&lt;span class="text-darkgrey-bold"&gt;Berlin • by 1924&lt;/span&gt;&amp;nbsp;Wildenstein no. 1420.&lt;/p&gt;
&lt;p class="Body"&gt;&lt;span class="nummerierung text-black-small"&gt;4&lt;/span&gt;&lt;span class="text-black-bold"&gt;Dr. Franz Ullstein&lt;/span&gt;&amp;nbsp;&lt;span class="text-darkgrey-bold"&gt;Berlin&amp;nbsp;• by 1936&lt;/span&gt;&amp;nbsp;Deutsches Kunstarchiv im Germanischen Nationalmuseum, Nürnberg, Galerie Heinemann Online, Dokument-ID 25271, Galerie Heinemann, Munich, Index Paintings Offered («Kartei angebotene Bilder»), Card KA-M-341, relating to&amp;nbsp;«Monet, Cl. / Frau im Garten 95 / 100 x 90 cm / gesehen von Frau H. / Angebot von Franz Ullstein, Berlin d. Frau Caspari / Juni 1936», refers to the only work by Claude Monet, painted in 1895,&amp;nbsp;which matches the description. The entry in the Heinemann&amp;nbsp;index is corroborated by striking parallels in the provenances of the&amp;nbsp;&lt;em&gt;Sculptor Louis-Joseph Lebœuf&lt;/em&gt; by Gustave Courbet from the Ullstein Collection (Emil Bührle Collection, Inv. 25) and Monet's &lt;em&gt;Garden in Giverny&lt;/em&gt;, both having been in the Julius Elias Collection in Berlin, before Franz Ullstein, and later with W. S. Kundig in Geneva, after&amp;nbsp;the paintings had been transferred to Switzerland.&lt;/p&gt;
&lt;p class="Body"&gt;&lt;span class="nummerierung text-black-small"&gt;5&lt;/span&gt;&lt;span class="text-black-bold"&gt;W. S. Kundig, Geneva&amp;nbsp;&lt;/span&gt;&lt;span class="text-darkgrey-bold"&gt;Switzerland • by 1941&lt;/span&gt;&amp;nbsp;Archive Oskar Reinhart Collection «Am Römerholz», Winterthur, Letter from W. S. Kundig, Geneva, to Oskar Reinhart, Winterthur, 7 February 1941, accompanying photographs (later returned) of two paintings which he has to offer, among which a&amp;nbsp;Monet, the size of which is annotated by Reinhart's secretary: «80 x 91». On 14&amp;nbsp;November 1941, Reinhart visits Emil Bührle in Zurich, and comments in his diary the pictures he has seen in Bührle's house; he lists a «Monet, Frau in Garten» and identifies it with «Kundig, Genf», Archive as above, Notizbuch 51/I, p. 170.&lt;/p&gt;
&lt;p class="Body"&gt;&lt;span class="nummerierung text-black-small"&gt;6&lt;/span&gt;&lt;span class="text-black-bold"&gt;Galerie Aktuaryus&lt;/span&gt;&amp;nbsp;&lt;span class="text-darkgrey-bold"&gt;Zurich • by 1941&lt;/span&gt;&amp;nbsp;AStEGB, Receipted invoice from Galerie Aktuaryus made out to Emil Bührle, 5 March 1941.&lt;/p&gt;
&lt;p class="Body"&gt;&lt;span class="nummerierung text-black-small"&gt;7&lt;/span&gt;&lt;span class="text-black-bold"&gt;Emil Bührle&lt;/span&gt;&amp;nbsp;&lt;span class="text-darkgrey-bold"&gt;Zurich • 7 March 1941 until [d.] 28 November 1956&lt;/span&gt;&amp;nbsp;Acquired from the above for CHF 16.800, Receipted invoice as above, n. (5), receipt dated 7 March 1941.&lt;/p&gt;
&lt;p class="Body"&gt;&lt;span class="nummerierung text-black-small"&gt;8&lt;/span&gt;&lt;span class="text-black-bold"&gt;Given by the heirs of Emil Bührle to the Foundation E.G. Bührle Collection&lt;/span&gt;&amp;nbsp;&lt;span class="text-darkgrey-bold"&gt;Zurich&amp;nbsp;• 1960&lt;/span&gt;&amp;nbsp;Inv. 72.&lt;/p&gt;</t>
  </si>
  <si>
    <t>&lt;p&gt;&lt;span class="nummerierung text-black-small"&gt;1921&lt;/span&gt;&lt;span class="text-black-bold"&gt;Paintings by Modern French Masters&lt;/span&gt;&amp;nbsp;&lt;span class="text-darkgrey-bold"&gt;Durand-Ruel Galleries&amp;nbsp;•&amp;nbsp;New York&amp;nbsp;• 1921&lt;/span&gt;&amp;nbsp;no. 19.&lt;/p&gt;
&lt;p&gt;&lt;span class="nummerierung text-black-small"&gt;1923&lt;/span&gt;&lt;span class="text-black-bold"&gt;Výstava francouszského umĕní XIX. a XX. stoleti&lt;/span&gt;&amp;nbsp;&lt;span class="text-darkgrey-bold"&gt;Spolku Výtvarných Umĕlců Mánes (&lt;em&gt;Art français des XIX et XX siècles, &lt;/em&gt;Hôtel de Ville)&amp;nbsp;•&amp;nbsp;Prague&amp;nbsp;• 1923&lt;/span&gt;&amp;nbsp;no 91.&lt;/p&gt;
&lt;p&gt;&lt;span class="nummerierung text-black-small"&gt;1941&lt;/span&gt;&lt;span class="text-black-bold"&gt;Peinture française&lt;/span&gt;&amp;nbsp;&lt;span class="text-darkgrey-bold"&gt;Galerie Aktuaryus&amp;nbsp;•&amp;nbsp;Zurich&amp;nbsp;• 1941&lt;/span&gt;&amp;nbsp;no. 14.&lt;/p&gt;
&lt;p&gt;&lt;span class="nummerierung text-black-small"&gt;1943&lt;/span&gt;&lt;span class="text-black-bold"&gt;Ausländische Kunst in Zürich&lt;/span&gt;&amp;nbsp;&lt;span class="text-darkgrey-bold"&gt;Kunsthaus Zürich&amp;nbsp;• 1943&lt;/span&gt;&amp;nbsp;no. 614.&lt;/p&gt;
&lt;p&gt;&lt;span class="nummerierung text-black-small"&gt;1952&lt;/span&gt;&lt;span class="text-black-bold"&gt;Claude Monet 1840–1926&lt;/span&gt;&amp;nbsp;&lt;span class="text-darkgrey-bold"&gt;Kunsthaus Zurich&amp;nbsp;• 1952&lt;/span&gt;&amp;nbsp;no. 89.&lt;/p&gt;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185.&lt;/p&gt;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44.&lt;/p&gt;
&lt;p&gt;&lt;span class="nummerierung text-black-small"&gt;2001&lt;/span&gt;&lt;span class="text-black-bold"&gt;Monet, I luoghi della pittura&lt;/span&gt;&amp;nbsp;&lt;span class="text-darkgrey-bold"&gt;Casa dei Carraresi&amp;nbsp;•&amp;nbsp;Treviso&amp;nbsp;• 2001–02&lt;/span&gt;&amp;nbsp;no. 66.&lt;/p&gt;
&lt;p&gt;&lt;span class="nummerierung text-black-small"&gt;2004&lt;/span&gt;&lt;span class="text-black-bold"&gt;Monet's Garden (Monets Garten)&lt;/span&gt;&amp;nbsp;&lt;span class="text-darkgrey-bold"&gt;Kunsthaus Zurich&amp;nbsp;• 2004–05&lt;/span&gt;&amp;nbsp;no. 33.&lt;/p&gt;
&lt;p&gt;&lt;span class="nummerierung text-black-small"&gt;2006&lt;/span&gt;&lt;span class="text-black-bold"&gt;Gärten, Ordnung, Inspiration, Glück&lt;/span&gt;&amp;nbsp;&lt;span class="text-darkgrey-bold"&gt;Städel Museum&amp;nbsp;•&amp;nbsp;Frankfurt/Main&amp;nbsp;• 2006–07&lt;/span&gt;&amp;nbsp;no. 79.&lt;/p&gt;
&lt;p&gt;&lt;span class="nummerierung text-black-small"&gt;2007&lt;/span&gt;&lt;span class="text-black-bold"&gt;L'art de Monet et sa postérité&lt;/span&gt;&amp;nbsp;&lt;span class="text-darkgrey-bold"&gt;National Art Center&amp;nbsp;•&amp;nbsp;Tokyo&amp;nbsp;• 2007&lt;/span&gt;&amp;nbsp;no. 27.&lt;/p&gt;
&lt;p&gt;&lt;span class="nummerierung text-black-small"&gt;2009&lt;/span&gt;&lt;span class="text-black-bold"&gt;Monet's Garden in Giverny, Inventing the Landscape&lt;/span&gt;&lt;em&gt;&amp;nbsp;&lt;/em&gt;&lt;span class="text-darkgrey-bold"&gt;Musée des Impressionnismes&amp;nbsp;•&amp;nbsp;Giverny&amp;nbsp;• 2009&lt;/span&gt;&amp;nbsp;no. 10.&lt;/p&gt;
&lt;p&gt;&lt;span class="nummerierung text-black-small"&gt;2010&lt;/span&gt;&lt;span class="text-black-bold"&gt;Van Gogh, Cézanne, Monet, Die Sammlung Bührle zu Gast im Kunsthaus Zürich&lt;/span&gt;&amp;nbsp;&lt;span class="text-darkgrey-bold"&gt;Kunsthaus Zurich&amp;nbsp;• 2010&lt;/span&gt;&amp;nbsp;no. 72.&lt;/p&gt;
&lt;p&gt;&lt;span class="nummerierung text-black-small"&gt;2015&lt;/span&gt;&lt;span class="text-black-bold"&gt;Painting the Modern Garden, Monet to Matisse&lt;/span&gt;&amp;nbsp;&lt;span class="text-darkgrey-bold"&gt;Cleveland Museum of Art, Cleveland (Ohio)&amp;nbsp;•&amp;nbsp;Royal Academy of Art, London • 2015–16&lt;/span&gt;&amp;nbsp;no. 98 (exhibited in London only).&lt;/p&gt;
&lt;p&gt;&lt;span class="nummerierung text-black-small"&gt;2016&lt;/span&gt;&lt;span class="text-black-bold"&gt;Gärten der Welt, Orte der Sehnsucht und Inspiration&lt;/span&gt;&amp;nbsp;&lt;span class="text-darkgrey-bold"&gt;Museum Rietberg&amp;nbsp;•&amp;nbsp;Zurich&amp;nbsp;• 2016&lt;/span&gt;&amp;nbsp;no. 108.&lt;/p&gt;
&lt;p&gt;&lt;span class="nummerierung text-black-small"&gt;2017&lt;/span&gt;&lt;span class="text-black-bold"&gt;Chefs-d'oeuvre de la collection Bührle, Manet, Cézanne, Monet, Van Gogh…&lt;/span&gt;&amp;nbsp;&lt;span class="text-darkgrey-bold"&gt;Fondation de l'Hermitage&amp;nbsp;•&amp;nbsp;Lausanne&amp;nbsp;• 2017&lt;/span&gt;&amp;nbsp;no. 26.&lt;/p&gt;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29.&lt;/p&gt;</t>
  </si>
  <si>
    <t>&lt;p&gt;&lt;span class="nummerierung text-black-small"&gt;1939&lt;/span&gt;&lt;span class="text-black-bold"&gt;Lionello Venturi&lt;/span&gt;&amp;nbsp;&lt;span class="text-darkgrey-bold"&gt;&lt;em&gt;Les archives de l'impressionnisme&lt;/em&gt;&lt;/span&gt;&amp;nbsp;Paris &amp;amp;&amp;nbsp;New York&amp;nbsp;• 1939&amp;nbsp;•&amp;nbsp;vol. 1, p. 455.&lt;/p&gt;
&lt;p&gt;&lt;span class="nummerierung text-black-small"&gt;1941&lt;/span&gt;&lt;span class="text-darkgrey-bold"&gt;&lt;em&gt;Galerie und Sammler&lt;/em&gt;&lt;/span&gt; (9) • 1941&amp;nbsp;•&amp;nbsp;p. 79 (ill.).&lt;/p&gt;
&lt;p&gt;&lt;span class="nummerierung text-black-small"&gt;1975&lt;/span&gt;&lt;span class="text-black-bold"&gt;Claire Joyes&lt;/span&gt;&amp;nbsp;&lt;span class="text-darkgrey-bold"&gt;&lt;em&gt;Monet at Giverny&lt;/em&gt;&lt;/span&gt;&amp;nbsp;London &amp;amp;&amp;nbsp;New York&amp;nbsp;• 1975&amp;nbsp;•&amp;nbsp;p. 66 (ill.).&lt;/p&gt;
&lt;p&gt;&lt;span class="nummerierung text-black-small"&gt;1972&lt;/span&gt;&lt;span class="text-black-bold"&gt;Luigina Rossi Bortolatto&lt;/span&gt;&amp;nbsp;&lt;span class="text-darkgrey-bold"&gt;&lt;em&gt;L'Opera completa di Claude Monet 1870–1889&lt;/em&gt;&lt;/span&gt;&amp;nbsp;Milan&amp;nbsp;• 1972&amp;nbsp;•&amp;nbsp;no. 122 (ill.; &lt;sup&gt;2&lt;/sup&gt;1978; German edition: &lt;em&gt;Das Gesamtwerk von Monet 1870–1889,&lt;/em&gt; Lucerne etc. 1972).&lt;/p&gt;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71 (ill.; &lt;sup&gt;2&lt;/sup&gt;1986).&lt;/p&gt;
&lt;p&gt;&lt;span class="nummerierung text-black-small"&gt;1979&lt;/span&gt;&lt;span class="text-black-bold"&gt;Daniel Wildenstein&lt;/span&gt;&amp;nbsp;&lt;span class="text-darkgrey-bold"&gt;&lt;em&gt;Claude Monet, Biographie et catalogue raisonné&lt;/em&gt;&lt;/span&gt;&amp;nbsp;vol. 3, &lt;em&gt;Peintures 1887–1898&amp;nbsp;&lt;/em&gt;•&lt;em&gt;&amp;nbsp;&lt;/em&gt;&amp;nbsp;Lausanne • Paris&amp;nbsp;• 1979&amp;nbsp;•&amp;nbsp;no. 1420 (ill.), pp. 287–288 (letters nos. 1304, 1306, 1307, 1314), 302 (P.J. nos. 145, 146); vol. 4, &lt;em&gt;Peintures 1899–1926, &lt;/em&gt;Lausanne &amp;amp; Paris 1985, p. 404 (letters nos. 2331, 2337; &lt;sup&gt;2&lt;/sup&gt;&lt;em&gt;Monet, Catalogue raisonné; Werkverzeichnis&lt;/em&gt;, vol. 3, &lt;em&gt;Nos. 969–1595)&lt;/em&gt;, Cologne 1996).&lt;/p&gt;
&lt;p&gt;&lt;span class="nummerierung text-black-small"&gt;1994&lt;/span&gt;&lt;span class="text-black-bold"&gt;Emil Maurer&lt;/span&gt;&lt;em&gt;&amp;nbsp;&lt;span class="text-darkgrey-bold"&gt;Stiftung Sammlung E.G. Bührle, Zürich&lt;/span&gt;&lt;/em&gt;&amp;nbsp;Bern&amp;nbsp;• 1994&amp;nbsp;•&amp;nbsp;p. 39 (English edition: &lt;em&gt;Foundation E.G. Bührle Collection, Zurich&lt;/em&gt;, Bern 1995).&lt;/p&gt;
&lt;p&gt;&lt;span class="nummerierung text-black-small"&gt;2005&lt;/span&gt;&lt;span class="text-black-bold"&gt;Lukas Gloor&amp;nbsp;•&amp;nbsp;Marco Goldin (ed.)&lt;/span&gt;&amp;nbsp;&lt;em&gt;&lt;span class="text-darkgrey-bold"&gt;Foundation E.G. Bührle Collection, Zurich, Catalogue&lt;/span&gt;&lt;/em&gt;&amp;nbsp;vol. 2&amp;nbsp;•&amp;nbsp;Conegliano &amp;amp; Zurich • 2005&amp;nbsp;•&amp;nbsp;no. 80 (ill.; German edition: &lt;em&gt;Stiftung Sammlung E.G. Bührle, Katalog&lt;/em&gt;; Italian edition: &lt;em&gt;Fondazione Collezione E.G. Bührle, Catalogo&lt;/em&gt;).&lt;/p&gt;
&lt;p&gt;&lt;span class="nummerierung text-black-small"&gt;2012&lt;/span&gt;&lt;span class="text-black-bold"&gt;Lisa Melandri&lt;/span&gt;&amp;nbsp;&lt;span class="text-darkgrey-bold"&gt;«Points of Origin, Interview with Mickalene Thomas»&lt;/span&gt;&amp;nbsp;in &lt;em&gt;&lt;span class="text-darkgrey-bold"&gt;Mickalene Thomas, Origin of the Universe&lt;/span&gt;&lt;/em&gt;&amp;nbsp;(exh. cat.) • Santa Monica Museum of Art&amp;nbsp;•&amp;nbsp;Santa Monica (California) etc.&amp;nbsp;• 2012–13&amp;nbsp;•&amp;nbsp;p. 34, fig.&amp;nbsp;9.&lt;/p&gt;
&lt;p&gt;&lt;span class="nummerierung text-black-small"&gt;2014&lt;/span&gt;&lt;span class="text-black-bold"&gt;Mette Bøgh Jensen&lt;/span&gt;&amp;nbsp;&lt;span class="text-darkgrey-bold"&gt;«The grammar of colour, The Skagen painter Laurits Tuxen and the 19th century theory of colour»&lt;/span&gt;&amp;nbsp;in &lt;span class="text-darkgrey-bold"&gt;&lt;em&gt;Tuxen, Colour, Countryside and Crown&lt;/em&gt;&lt;/span&gt;&amp;nbsp;(exh. cat.) • Skagens Museum (etc.)&amp;nbsp;• 2014&amp;nbsp;•&amp;nbsp;pp. 114–115, fig. 8.&lt;/p&gt;
&lt;p&gt;&lt;span class="nummerierung text-black-small"&gt;2016&lt;/span&gt;&lt;span class="text-black-bold"&gt;Sylvie Patin&lt;/span&gt;&amp;nbsp;&lt;span class="text-darkgrey-bold"&gt;&lt;em&gt;Le Musée intime de Monet à Giverny, Ses toiles et les œuvres de ses amis&lt;/em&gt;&lt;/span&gt;&amp;nbsp;Montreuil &amp;amp; Giverny&amp;nbsp;• 2016&amp;nbsp;•&amp;nbsp;pp. 18–19, fig. &amp;amp; no. 34, 32 (ill. bottom), 147.&lt;/p&gt;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54 (ill.).&lt;/p&gt;</t>
  </si>
  <si>
    <t>1941-1945</t>
  </si>
  <si>
    <t>BU 0052</t>
  </si>
  <si>
    <t>Kopf einer Bäuerin</t>
  </si>
  <si>
    <t>Tête de paysanne</t>
  </si>
  <si>
    <t>Öl auf Leinwand, auf Holz</t>
  </si>
  <si>
    <t>41 x 30.5 cm</t>
  </si>
  <si>
    <t>De la Faille 80</t>
  </si>
  <si>
    <t>&lt;p class="Body"&gt;&lt;span class="nummerierung text-black-small"&gt;1&lt;/span&gt;&lt;span class="text-black-bold"&gt;Kunstzaal Oldenzeel&lt;/span&gt;&amp;nbsp;&lt;span class="text-darkgrey-bold"&gt;Rotterdam&lt;/span&gt; De la Faille no. 80.&lt;/p&gt;
&lt;p class="Body"&gt;&lt;span class="nummerierung text-black-small"&gt;2&lt;/span&gt;&lt;span class="text-black-bold"&gt;W. G. H. van Houweninge&lt;/span&gt;&amp;nbsp;&lt;span class="text-darkgrey-bold"&gt;Rotterdam&lt;/span&gt; Sale W. G. H. van Houweninge, van Marle &amp;amp; de Sille, Rotterdam (21–22 April 1925), no. 254, de la Faille no. 80.&lt;/p&gt;
&lt;p class="Body"&gt;&lt;span class="nummerierung text-black-small"&gt;3&lt;/span&gt;&lt;span class="text-black-bold"&gt;Kunstzaal d'Audretsch&lt;/span&gt;&amp;nbsp;&lt;span class="text-darkgrey-bold"&gt;The Hague • 1925&lt;/span&gt;&amp;nbsp;Acquired at the above sale (?), de la Faille no. 80; &lt;em&gt;50 Jahre holländischer Malerei 1875–1925&lt;/em&gt;, (exh. cat.) Potsdamer Kunstsommer (Orangerie im Park Sanssouci), Potsdam 1925, no. 36.&lt;/p&gt;
&lt;p class="Body"&gt;&lt;span class="nummerierung text-black-small"&gt;4&lt;/span&gt;&lt;span class="text-black-bold"&gt;Dr. Gustav Schweitzer&lt;/span&gt;&lt;span class="text-darkgrey-bold"&gt;&amp;nbsp;Berlin&lt;/span&gt; &lt;em&gt;Bilder […] aus […] Berliner Privatsammlungen […] Sammlung Dr. S./Berlin&lt;/em&gt;, (sale cat.) Galerie Paul Cassirer, Berlin (20 October 1932), no. 125 (ill.).&lt;/p&gt;
&lt;p class="Body"&gt;&lt;span class="nummerierung text-black-small"&gt;5&lt;/span&gt;&lt;span class="text-black-bold"&gt;Private collection&lt;/span&gt;&lt;span class="text-darkgrey-bold"&gt;&amp;nbsp;France&lt;/span&gt; De la Faille no. 80.&lt;/p&gt;
&lt;p class="Body"&gt;&lt;span class="nummerierung text-black-small"&gt;6&lt;/span&gt;&lt;span class="text-black-bold"&gt;Galerie Aktuaryus&lt;/span&gt;&lt;span class="text-darkgrey-bold"&gt;&amp;nbsp;Zurich&lt;/span&gt;&amp;nbsp;AStEGB, Receipted invoice from Galerie Aktuaryus, Zurich, made out to Emil Bührle, 2 April 1941.&lt;/p&gt;
&lt;p class="Body"&gt;&lt;span class="nummerierung text-black-small"&gt;7&lt;/span&gt;&lt;span class="text-black-bold"&gt;Emil Bührle&lt;/span&gt;&amp;nbsp;&lt;span class="text-darkgrey-bold"&gt;Zurich • 2 April 1941 until [d.] 28 November 1956&lt;/span&gt;&amp;nbsp;Acquired from the above for CHF 12'000, Receipted invoice as above, n. (6).&lt;/p&gt;
&lt;p class="Body"&gt;&lt;span class="nummerierung text-black-small"&gt;8&lt;/span&gt;&lt;span class="text-black-bold"&gt;Given by the heirs of Emil Bührle to the Foundation E.G. Bührle Collection&lt;/span&gt;&amp;nbsp;&lt;span class="text-darkgrey-bold"&gt;Zurich&amp;nbsp;• 1960&lt;/span&gt;&amp;nbsp;Inv. 52.&lt;/p&gt;</t>
  </si>
  <si>
    <t>&lt;p&gt;&lt;span class="nummerierung text-black-small"&gt;1925&lt;/span&gt;&lt;span class="text-black-bold"&gt;50 Jahre holländischer Malerei 1875–1925&lt;/span&gt;&lt;span class="text-darkgrey-bold"&gt;&amp;nbsp;Potsdamer Kunstsommer (Orangerie im Park Sanssouci)&amp;nbsp;•&amp;nbsp;Potsdam&amp;nbsp;• 1925&amp;nbsp;&lt;/span&gt;no. 36.&amp;nbsp;&lt;/p&gt;
&lt;p&gt;&lt;span class="nummerierung text-black-small"&gt;1943&lt;/span&gt;&lt;span class="text-black-bold"&gt;Ausländische Kunst in Zürich&lt;/span&gt;&amp;nbsp;&lt;span class="text-darkgrey-bold"&gt;Kunsthaus Zurich&amp;nbsp;•&amp;nbsp;1943&lt;/span&gt;&amp;nbsp;no. 710.&amp;nbsp;&lt;/p&gt;
&lt;p&gt;&lt;span class="nummerierung text-black-small"&gt;1947&lt;/span&gt;&lt;span class="text-black-bold"&gt;Vincent van Gogh 1853–1890&lt;/span&gt;&amp;nbsp;&lt;span class="text-darkgrey-bold"&gt;Kunsthalle Basel • 1947&lt;/span&gt;&amp;nbsp;no. 17.&amp;nbsp;&lt;/p&gt;
&lt;p&gt;&lt;span class="nummerierung text-black-small"&gt;1954&lt;/span&gt;&lt;span class="text-black-bold"&gt;Vincent van Gogh&lt;/span&gt;&amp;nbsp;&lt;span class="text-darkgrey-bold"&gt;Kunsthaus Zurich&amp;nbsp;• 1954&lt;/span&gt;&amp;nbsp;not in cat.&amp;nbsp;&lt;/p&gt;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235.&amp;nbsp;&lt;/p&gt;
&lt;p&gt;&lt;span class="nummerierung text-black-small"&gt;2010&lt;/span&gt;&lt;span class="text-black-bold"&gt;Van Gogh, Cézanne, Monet, Die Sammlung Bührle zu Gast im Kunsthaus Zürich&lt;/span&gt;&amp;nbsp;&lt;span class="text-darkgrey-bold"&gt;Kunsthaus Zurich&amp;nbsp;• 2010&lt;/span&gt;&amp;nbsp;no. 52.&amp;nbsp;&lt;/p&gt;
&lt;p&gt;&lt;span class="nummerierung text-black-small"&gt;2015&lt;/span&gt;&lt;span class="text-black-bold"&gt;Liebermann und Van Gogh&lt;/span&gt;&amp;nbsp;&lt;span class="text-darkgrey-bold"&gt;Liebermann-Villa am Wannsee&amp;nbsp;• Berlin&amp;nbsp;• 2015&lt;/span&gt;&amp;nbsp;no. 29.&amp;nbsp;&lt;/p&gt;
&lt;p&gt;&lt;span class="nummerierung text-black-small"&gt;2017&lt;/span&gt;&lt;span class="text-black-bold"&gt;Calme et Exaltation, Van Gogh dans la Collection Bührle; Calm and Exaltation, Van Gogh in the Bührle Collection&lt;/span&gt;&lt;span class="text-darkgrey-bold"&gt;&amp;nbsp;Fondation Vincent van Gogh • Arles&amp;nbsp;• 2017&lt;/span&gt; no. 1.&lt;/p&gt;
&lt;p&gt;&lt;span class="nummerierung text-black-small"&gt;2019&lt;/span&gt;&lt;span class="text-black-bold"&gt;La Collection Emil Bührle&lt;/span&gt; &lt;span class="text-darkgrey-bold"&gt;Musée Maillol • Paris • 2019 &lt;/span&gt;no. 42.&lt;/p&gt;
&lt;p&gt;&lt;span class="nummerierung text-black-small"&gt;2019&lt;/span&gt;&lt;span class="text-black-bold"&gt;Paula Modersohn-Becker, Aufbruch in die Moderne&lt;/span&gt; &lt;span class="text-darkgrey-bold"&gt;Buchheim Museum&amp;nbsp;• Bernried&amp;nbsp;• 2019–20&lt;/span&gt; p. 86.&lt;/p&gt;</t>
  </si>
  <si>
    <t>&lt;p&gt;&lt;span class="nummerierung text-black-small"&gt;1928&lt;/span&gt;&lt;span class="text-black-bold"&gt;Jacob-Baart de la Faille&lt;/span&gt;&lt;span class="text-darkgrey-bold"&gt;&amp;nbsp;&lt;em&gt;L'œuvre de Vincent &lt;/em&gt;&lt;em&gt;van Gogh, Catalogue raisonné&lt;/em&gt;&lt;/span&gt;&amp;nbsp;Paris &amp;amp; Brussels&amp;nbsp;• 1928&amp;nbsp;•&amp;nbsp;vol. 1 &lt;span class="text-darkgrey-bold"&gt;&lt;em&gt;Tableaux, texte&lt;/em&gt;&lt;/span&gt;&amp;nbsp;no. 80&amp;nbsp;• vol. 2 &lt;span class="text-darkgrey-bold"&gt;&lt;em&gt;Tableaux, planches&lt;/em&gt;&lt;/span&gt; fig. 22 (bottom left).&lt;/p&gt;
&lt;p&gt;&lt;span class="nummerierung text-black-small"&gt;1939&lt;/span&gt;&lt;span class="text-black-bold"&gt;Jacob-Baart de la Faille&lt;/span&gt;&lt;span class="text-darkgrey-bold"&gt;&amp;nbsp;&lt;em&gt;Vincent van Gogh&lt;/em&gt;&lt;/span&gt;&amp;nbsp;Paris&amp;nbsp;• 1939&amp;nbsp;•&amp;nbsp;no. 86 (ill.).&lt;/p&gt;
&lt;p&gt;&lt;span class="nummerierung text-black-small"&gt;1949&lt;/span&gt;&lt;span class="text-black-bold"&gt;Maurice Raynal&lt;/span&gt;&lt;span class="text-darkgrey-bold"&gt;&amp;nbsp;&lt;em&gt;Histoire de la peinture moderne&lt;/em&gt;&lt;/span&gt;&amp;nbsp;vol. 1 &lt;span class="text-darkgrey-bold"&gt;&lt;em&gt;De Baudelaire à Bonnard, Naissance d'une vision nouvelle&amp;nbsp;&lt;/em&gt;&lt;/span&gt;•&amp;nbsp;Geneva&amp;nbsp;•&amp;nbsp;&lt;sup&gt;2&lt;/sup&gt;1949&amp;nbsp;•&amp;nbsp;p. 68 (ill.).&lt;/p&gt;
&lt;p&gt;&lt;span class="nummerierung text-black-small"&gt;1953&lt;/span&gt;&lt;span class="text-black-bold"&gt;Doris Wild&lt;/span&gt;&amp;nbsp;&lt;span class="text-darkgrey-bold"&gt;«Private Kunstsammlungen in der Schweiz, Die Sammlung Emil Bührle in Zürich»&lt;/span&gt;&amp;nbsp;in&lt;span class="text-darkgrey-bold"&gt; &lt;em&gt;Das Kunstwerk&lt;/em&gt;&lt;/span&gt; (7), no. 6&amp;nbsp;•&amp;nbsp;1953&amp;nbsp;•&amp;nbsp;pp. 23 (ill.), 28.&lt;/p&gt;
&lt;p&gt;&lt;span class="nummerierung text-black-small"&gt;1970&lt;/span&gt;&lt;span class="text-black-bold"&gt;Jacob-Baart de la Faille&lt;/span&gt;&amp;nbsp;&lt;span class="text-darkgrey-bold"&gt;&lt;em&gt;The Works of Vincent van Gogh, His Paintings and Drawings&lt;/em&gt;&lt;/span&gt;&amp;nbsp;Amsterdam&amp;nbsp;• 1970&amp;nbsp;•&amp;nbsp;no. F 80 (ill.).&lt;/p&gt;
&lt;p&gt;&lt;span class="nummerierung text-black-small"&gt;1971&lt;/span&gt;&lt;span class="text-black-bold"&gt;Paolo Lecaldano&lt;/span&gt;&lt;span class="text-darkgrey-bold"&gt;&amp;nbsp;&lt;em&gt;L'opera pittorica completa di van Gogh e i suoi nessi grafici&lt;/em&gt;&lt;/span&gt;&amp;nbsp;vol. 1 &lt;span class="text-darkgrey-bold"&gt;&lt;em&gt;Da Etten a Parigi&amp;nbsp;&lt;/em&gt;&lt;/span&gt;•&amp;nbsp;Milan&amp;nbsp;• 1971&amp;nbsp;•&amp;nbsp;no 88 (ill.; &lt;sup&gt;2&lt;/sup&gt;1977; French edition: &lt;em&gt;Tout l'œuvre peint de Vincent van Gogh&lt;/em&gt;, vol. 1, Paris 1971; German edition: &lt;em&gt;Das gemalte Gesamtwerk des Van Gogh,&lt;/em&gt; vol. 1, &lt;em&gt;Von Etten bis Paris&lt;/em&gt;, Lucerne etc. 1971&amp;nbsp;• Spanish edition: &lt;em&gt;La obra pictórica completa de Van Gogh&lt;/em&gt;, vol. 1, Barcelona 1972).&lt;/p&gt;
&lt;p&gt;&lt;span class="nummerierung text-black-small"&gt;1973&lt;/span&gt;&lt;span class="text-black-bold"&gt;Leopold Reidemeister etc.&lt;/span&gt;&lt;span class="text-darkgrey-bold"&gt;&amp;nbsp;&lt;em&gt;Stiftung Sammlung Emil G. Bührle • Fondation Collection Emil G. Bührle • Foundation Emil G. Bührle Collection&lt;/em&gt;&lt;/span&gt;&amp;nbsp;Zurich &amp;amp; Munich&amp;nbsp;• 1973&amp;nbsp;•&amp;nbsp;no. 84 (ill.; &lt;sup&gt;2&lt;/sup&gt;1986).&lt;/p&gt;
&lt;p&gt;&lt;span class="nummerierung text-black-small"&gt;1977&lt;/span&gt;&lt;span class="text-black-bold"&gt;Jan Hulsker&lt;/span&gt;&lt;span class="text-darkgrey-bold"&gt;&amp;nbsp;&lt;em&gt;Van Gogh en zijn weg, Het complete werk&lt;/em&gt;&lt;/span&gt;&amp;nbsp;Amsterdam • 1977&amp;nbsp;•&amp;nbsp;no. 681 (ill.; &lt;sup&gt;2&lt;/sup&gt;1979, &lt;sup&gt;3&lt;/sup&gt;1985, &lt;sup&gt;4&lt;/sup&gt;1985, &lt;sup&gt;5&lt;/sup&gt;1986,&lt;sup&gt;&amp;nbsp; 6&lt;/sup&gt;1989; English edition: &lt;em&gt;The Complete van Gogh, Paintings, Drawings, Sketches&lt;/em&gt;, Oxford &amp;amp; New York 1980).&lt;/p&gt;
&lt;p&gt;&lt;span class="nummerierung text-black-small"&gt;1989&lt;/span&gt;&lt;span class="text-black-bold"&gt;Rainer Metzger&amp;nbsp;•&amp;nbsp;Ingo F. Walther&lt;/span&gt;&amp;nbsp;&lt;span class="text-darkgrey-bold"&gt;&lt;em&gt;Vincent van Gogh, Sämtliche Gemälde&lt;/em&gt;&lt;/span&gt;&amp;nbsp;Cologne&amp;nbsp;• 1989&amp;nbsp;•&amp;nbsp;vol. 1, &lt;em&gt;Etten, April 1881–Paris, Februar 1888&lt;/em&gt;, p. 86 (ill. right; &lt;sup&gt;2&lt;/sup&gt;1993; &lt;sup&gt;3&lt;/sup&gt;2001).&lt;/p&gt;
&lt;p&gt;&lt;span class="nummerierung text-black-small"&gt;1996&lt;/span&gt;&lt;span class="text-black-bold"&gt;Jan Hulsker&lt;/span&gt;&lt;span class="text-darkgrey-bold"&gt;&amp;nbsp;&lt;/span&gt;&lt;em&gt;&lt;span class="text-darkgrey-bold"&gt;The New Complete Van Gogh, Enlarged Edition of the Catalogue Raisonné of the Works of Vincent van Gogh&lt;/span&gt;&lt;/em&gt;&amp;nbsp;Amsterdam &amp;amp; Philadelphia • 1996&amp;nbsp;•&amp;nbsp;no. 681 (ill.).&lt;/p&gt;
&lt;p&gt;&lt;span class="nummerierung text-black-small"&gt;2004&lt;/span&gt;&lt;span class="text-black-bold"&gt;Lukas Gloor&amp;nbsp;•&amp;nbsp;Marco Goldin (ed.)&lt;/span&gt;&amp;nbsp;&lt;em&gt;&lt;span class="text-darkgrey-bold"&gt;Foundation E.G. Bührle Collection, Zurich, Catalogue&lt;/span&gt;&lt;/em&gt;&amp;nbsp;vol. 3&amp;nbsp;•&amp;nbsp;Conegliano &amp;amp; Zurich • 2004&amp;nbsp;•&amp;nbsp;no. 127 (ill.; German edition: &lt;em&gt;Stiftung Sammlung E.G. Bührle, Katalog&lt;/em&gt;; Italian edition: &lt;em&gt;Fondazione Collezione E.G. Bührle, Catalogo&lt;/em&gt;).&lt;/p&gt;
&lt;p&gt;&lt;span class="nummerierung text-black-small"&gt;2016&lt;/span&gt;&lt;span class="text-black-bold"&gt;Ingo F. Walther&lt;/span&gt;&lt;span class="text-darkgrey-bold"&gt;&amp;nbsp;&lt;em&gt;Vincent van Gogh 1853–1890, Vision und Wirklichkeit&lt;/em&gt;&lt;/span&gt;&amp;nbsp;Cologne&amp;nbsp;• 2016&amp;nbsp;•&amp;nbsp;p. 6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 Munich • 2021 •&amp;nbsp;no. 56&amp;nbsp;(ill.).&lt;/p&gt;</t>
  </si>
  <si>
    <t>Groot-Zundert, 1853–1890, Auvers-sur-Oise</t>
  </si>
  <si>
    <t>BU 0071</t>
  </si>
  <si>
    <t>Mohnblumenfeld bei Vétheuil</t>
  </si>
  <si>
    <t>Champ de coquelicots près de Vétheuil</t>
  </si>
  <si>
    <t>um 1879</t>
  </si>
  <si>
    <t>73 x 92 cm</t>
  </si>
  <si>
    <t>Signiert unten rechts: Claude Monet</t>
  </si>
  <si>
    <t>Wildenstein 536</t>
  </si>
  <si>
    <t>&lt;p class="Body"&gt;&lt;span class="nummerierung text-black-small"&gt;1&lt;/span&gt;&lt;span class="text-black-bold"&gt;Cantin (?)&lt;/span&gt;&amp;nbsp;Acquired from the artist in November 1879, Wildenstein no. 536.&lt;/p&gt;
&lt;p class="Body"&gt;&lt;span class="nummerierung text-black-small"&gt;2&lt;/span&gt;&lt;span class="text-black-bold"&gt;Mme Cantin&lt;/span&gt; &lt;span class="text-darkgrey-bold"&gt;before 1895&lt;/span&gt;&amp;nbsp;&lt;em&gt;Catalogue des tableaux anciens et modernes […] composant la collection de Madame Cantin, Vente à Paris,&lt;/em&gt; Hôtel Drouot, Paris (19 April 1895), no. 50.&lt;/p&gt;
&lt;p class="Body"&gt;&lt;span class="nummerierung text-black-small"&gt;3&lt;/span&gt;&lt;span class="text-black-bold"&gt;Durand-Ruel&lt;/span&gt;&amp;nbsp;&lt;span class="text-darkgrey-bold"&gt;Paris •&amp;nbsp;1895&lt;/span&gt;&amp;nbsp;Acquired at the above sale, Wildenstein no. 536.&lt;/p&gt;
&lt;p class="Body"&gt;&lt;span class="nummerierung text-black-small"&gt;4&lt;/span&gt;&lt;span class="text-black-bold"&gt;Bernheim-Jeune&lt;/span&gt;&amp;nbsp;&lt;span class="text-darkgrey-bold"&gt;Paris •&amp;nbsp;1898&amp;nbsp;&lt;/span&gt;Wildenstein no. 536.&lt;/p&gt;
&lt;p class="Body"&gt;&lt;span class="nummerierung text-black-small"&gt;5&lt;/span&gt;&lt;span class="text-black-bold"&gt;Paul Cassirer&lt;/span&gt;&amp;nbsp;&lt;span class="text-darkgrey-bold"&gt;Berlin&amp;nbsp;&lt;/span&gt;Wildenstein no. 536.&lt;/p&gt;
&lt;p class="Body"&gt;&lt;span class="nummerierung text-black-small"&gt;6&lt;/span&gt;&lt;span class="text-black-bold"&gt;Julius Stern&lt;/span&gt;&amp;nbsp;&lt;span class="text-darkgrey-bold"&gt;Berlin • until [d.] 1914&amp;nbsp;&lt;/span&gt;Wildenstein no. 536.&lt;/p&gt;
&lt;p class="Body"&gt;&lt;span class="nummerierung text-black-small"&gt;7&lt;/span&gt;&lt;span class="text-black-bold"&gt;The estate of Julius Stern&lt;/span&gt;&amp;nbsp;&lt;span class="text-darkgrey-bold"&gt;Berlin •&amp;nbsp;1914–1916&amp;nbsp;&lt;/span&gt;&lt;em&gt;Sammlung Julius Stern †, Berlin&lt;/em&gt;, (sale cat.) Galerie Paul Cassirer, Berlin (22 May 1916), no. 70.&lt;/p&gt;
&lt;p class="Body"&gt;&lt;span class="nummerierung text-black-small"&gt;8&lt;/span&gt;&lt;span class="text-black-bold"&gt;G. Hauswaldt&lt;/span&gt;&amp;nbsp;&lt;span class="text-darkgrey-bold"&gt;Magdeburg •&amp;nbsp;1916 until ca. 1928&amp;nbsp;&lt;/span&gt;Acquired at the above sale (the price fetched was M. 36.500, &lt;em&gt;Kunst und Künstler&lt;/em&gt; (14) 1915/16, p. 513); AStEGB, Letter from Hermann Albrecht, Hamburg [lawyer acting on behalf of the estate of Helene Hauswaldt], to Kunsthaus Zurich, 25 July 1953, forwarded to Emil Bührle on 27 July 1953, asking for information regarding the sale of the painting «in 1928/30»; AStEGB, Letter from Dr. Walter Drack [curator of the Bührle collection] to Hermann Albrecht, Hamburg, 29 July 1953, summarizing information that Dr. Fritz Nathan has provided in regard to the painting's provenance; AStEGB, Inventory Card Monet, &lt;em&gt;Champ de Coquelicots,&amp;nbsp;&lt;/em&gt;locates G.&amp;nbsp;Hauswaldt in Magdeburg.&lt;/p&gt;
&lt;p class="Body"&gt;&lt;span class="nummerierung text-black-small"&gt;9&lt;/span&gt;&lt;span class="text-black-bold"&gt;Galerie Caspari&lt;/span&gt;&amp;nbsp;&lt;span class="text-darkgrey-bold"&gt;Munich • ca.&amp;nbsp;1928/29&amp;nbsp;&lt;/span&gt;Inventory Card and Letter as above, n. (8).&lt;/p&gt;
&lt;p class="Body"&gt;&lt;span class="nummerierung text-black-small"&gt;10&lt;/span&gt;&lt;span class="text-black-bold"&gt;Dr. Max Emden&lt;/span&gt;&amp;nbsp;&lt;span class="text-darkgrey-bold"&gt;Porto Ronco •&amp;nbsp;Isola di Brissago&amp;nbsp;• 1929 until [d.] 1940&lt;/span&gt;&lt;span class="text-darkgrey-bold"&gt; &lt;/span&gt;Acquired from the above, according to Dr. Fritz Nathan's memory for&amp;nbsp;55.000 to 60.000 Goldmark, Letter of 29 July 1953 as above, n. (8); Inventory Card, as above, n. (8),&amp;nbsp;gives the date of the acquisiton&amp;nbsp;as 1929. No documents regarding the acquisition by Max Emden from Galerie Caspari seem to have been preserved. However, recent research by the Foundation E.G. Bührle Collection has found that Max Emden's fortune was seriously hit by the Great Depression, beginning in&amp;nbsp;October 1929, and it seems correct to hold on to the date 1929, the year after completion of the villa built on the Brissago Islands, given on the Inventory Card&amp;nbsp;as above, n. (8).&lt;/p&gt;
&lt;p class="Body"&gt;&lt;span class="nummerierung text-black-small"&gt;11&lt;/span&gt;&lt;span class="text-black-bold"&gt;Hans Erich Emden&lt;/span&gt;&amp;nbsp;&lt;span class="text-darkgrey-bold"&gt;Porto Ronco •&amp;nbsp;Isola di Brissago&amp;nbsp;•&amp;nbsp;1940–1941&amp;nbsp;&lt;/span&gt;Son of the above, File listing Hans Erich Emden's inherited assets and detailing the ways by which he made use of them from 1940 to 1944, National Archives and Records Administration, Washington D.C. (NARA), Record Group 131, Entry 247, Foreign Funds Control Subject Files, Box 112: Office of Alien Property, Foreign Funds Control Investigative Reports; U.S. Embassy Santiago, Chile, Despatch No. 10.947, to: U.S. Department of State, October 23, 1944. Hans Erich Emden, who stayed in Switzerland at the time of his father's death, started offering&amp;nbsp;artworks from the residence in Brissago in fall 1940, with the advice of the art dealer Dr. Walter Feilchenfeldt, St. Gall/Ascona, who had known his father, Paul Cassirer/Walter Feilchenfeldt-Archiv,&amp;nbsp;Zurich, AStEGB, Diary 1940 of Dr. Walter Feilchenfeldt, documenting two&amp;nbsp;meetings between Dr. Walter Feilchenfeldt&amp;nbsp;and Hans Erich Emden, on 5 October 1940 in Zurich, and on 13 October 1940 in Porto Ronco. The second meeting was set up to show the paintings in Emden's house to Dr. Oskar Reinhart, Winterthur, who was accompanied on this occasion by Dr. Fritz Nathan, Archive Oskar Reinhart Collection «Am Römerholz», Winterthur, Travel Notebook XVII, Entry of 13 October 1940. See also Paul Cassirer-Archiv, Walter Feilchenfeldt, Zurich, Notebook of Dr. Walter Feilchenfeldt 1940–1942, listing the paintings on the Isola di Brissago with their asking prices, and adding some indications regarding new owners, or new locations. The Monet, &lt;em&gt;Champ de coquelicots&lt;/em&gt;, is listed with an asking price of CHF 30.000, and&amp;nbsp;«Bührle» is added as the painting's new owner.&lt;/p&gt;
&lt;p class="Body"&gt;&lt;span class="nummerierung text-black-small"&gt;12&lt;/span&gt;&lt;span class="text-black-bold"&gt;Dr. Fritz Nathan&lt;/span&gt;&amp;nbsp;&lt;span class="text-darkgrey-bold"&gt;St. Gall •&amp;nbsp;1940/41 &lt;/span&gt;Acting as an intermediary between the above and his client, Emil Bührle, Inventory Card as above, n. (8).&lt;/p&gt;
&lt;p class="Body"&gt;&lt;span class="nummerierung text-black-small"&gt;13&lt;/span&gt;&lt;span class="text-black-bold"&gt;Emil Bührle&lt;/span&gt;&amp;nbsp;&lt;span class="text-darkgrey-bold"&gt;Zurich • 1941 until [d.] 28 November 1956&amp;nbsp;&lt;/span&gt;Acquired from the above for CHF 35.000, Inventory Card as above, n. (8), indicating the year and the price of the purchase and specifying «Dr. Emden» as the seller. A previous assumption that the sale took place in spring 1941 was&amp;nbsp;based upon two additional entries in Dr. Feilchenfeldt's Notebook as above, n. (11), dated&amp;nbsp;16 March 1941 and 2 May 1941. However, a&amp;nbsp;reassessment of the Notebook has shown that it was not used as an agenda with an ongoing sequence of dates, and the date of 2 May 1941 bears no relevance to the purchase of the painting by Bührle. Since Hans Erich Emden made money transfers from Switzerland to New York before he left Switzerland in February 1941, File as above, n. (11), it may be assumed that the sale took in fact place before that date.&amp;nbsp;The involvement of Dr. Fritz Nathan in the transaction is corroborated by the fact that Bührle, in 1953,&amp;nbsp;referred his curator to Nathan when asked for information regarding provenance, see above, n. (8). Regarding the 1941 sale&amp;nbsp;see Lukas Gloor,&amp;nbsp;«Emil Bührle: A Twentieth-Century Modern Art Collection», in: &lt;em&gt;The Emil Bührle Collection, History, Full Catalogue, and 70 Masterpieces&lt;/em&gt;, Swiss Institute for Art Research, Zurich (ed.), Munich 2021, pp. 85–87, 235; a more detailed report can be found on this website, under «Provenances».&lt;/p&gt;
&lt;p class="Body"&gt;&lt;span class="nummerierung text-black-small"&gt;14&lt;/span&gt;&lt;span class="text-black-bold"&gt;Given by the heirs of Emil Bührle to the Foundation E.G. Bührle Collection&lt;/span&gt;&amp;nbsp;&lt;span class="text-darkgrey-bold"&gt;Zurich&amp;nbsp;• 1960&lt;/span&gt;&amp;nbsp;Inv. 71.&lt;/p&gt;</t>
  </si>
  <si>
    <t>&lt;p&gt;&lt;span class="nummerierung text-black-small"&gt;1914&lt;/span&gt;&lt;span class="text-black-bold"&gt;1. Ausstellung der Freien Sezession Berlin&lt;/span&gt;&amp;nbsp;&lt;span class="text-darkgrey-bold"&gt;Ausstellungshaus am Kurfürstendamm&amp;nbsp;• Berlin&amp;nbsp;• 1914.&lt;/span&gt;&amp;nbsp;&lt;/p&gt;
&lt;p&gt;&lt;span class="nummerierung text-black-small"&gt;1943&lt;/span&gt;&lt;span class="text-black-bold"&gt;Ausländische Kunst in Zürich&lt;/span&gt;&amp;nbsp;&lt;span class="text-darkgrey-bold"&gt;Kunsthaus Zurich&amp;nbsp;• 1943&lt;/span&gt;&amp;nbsp;no. 613.&lt;/p&gt;
&lt;p&gt;&lt;span class="nummerierung text-black-small"&gt;1949&lt;/span&gt;&lt;span class="text-black-bold"&gt;Impressionisten, Monet, Pissarro, Sisley, Vorläufer und Zeitgenossen&lt;/span&gt;&amp;nbsp;&lt;span class="text-darkgrey-bold"&gt;Kunsthalle Basel&amp;nbsp;• 1949&lt;/span&gt;&amp;nbsp;no.&lt;em&gt; &lt;/em&gt;147.&lt;/p&gt;
&lt;p&gt;&lt;span class="nummerierung text-black-small"&gt;1951&lt;/span&gt;&lt;span class="text-black-bold"&gt;Het Franse landschap van Poussin tot Cézanne&lt;/span&gt;&lt;span class="text-black-bold"&gt; &lt;/span&gt;&lt;span class="text-darkgrey-bold"&gt;Rijksmuseum&amp;nbsp;• Amsterdam&amp;nbsp;• 1951&lt;/span&gt;&amp;nbsp;no. 83.&lt;/p&gt;
&lt;p&gt;&lt;span class="nummerierung text-black-small"&gt;1952&lt;/span&gt;&lt;span class="text-black-bold"&gt;Claude Monet 1840–1926&lt;/span&gt;&amp;nbsp;&lt;span class="text-darkgrey-bold"&gt;Kunsthaus Zurich&amp;nbsp;• 1952&lt;/span&gt;&amp;nbsp;no. 51.&lt;/p&gt;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183.&amp;nbsp;&lt;/p&gt;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30.&lt;/p&gt;
&lt;p&gt;&lt;span class="nummerierung text-black-small"&gt;1958&lt;/span&gt;&lt;span class="text-black-bold"&gt;Hauptwerke der Sammlung Emil Georg Bührle–Zürich&lt;/span&gt;&amp;nbsp;&lt;span class="text-darkgrey-bold"&gt;Haus der Kunst&amp;nbsp;• Munich&amp;nbsp;• 1958–59&lt;/span&gt;&amp;nbsp;no. 114.&lt;/p&gt;
&lt;p&gt;&lt;span class="nummerierung text-black-small"&gt;1961&lt;/span&gt;&lt;span class="text-black-bold"&gt;Masterpieces of French Painting from the Bührle Collection&lt;/span&gt;&amp;nbsp;&lt;span class="text-darkgrey-bold"&gt;Royal Scottish Academy, Edinburgh&amp;nbsp;• National Gallery, London&amp;nbsp;• 1961&lt;/span&gt;&amp;nbsp;no. 43.&lt;/p&gt;
&lt;p&gt;&lt;span class="nummerierung text-black-small"&gt;1963&lt;/span&gt;&lt;span class="text-black-bold"&gt;Die Ile de France und ihre Maler&lt;/span&gt;&amp;nbsp;&lt;span class="text-darkgrey-bold"&gt;Nationalgalerie (Orangerie Schloss Charlottenburg)&amp;nbsp;• Berlin&amp;nbsp;• 1963&lt;/span&gt;&amp;nbsp;no. 42.&lt;/p&gt;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London&amp;nbsp;• 1990–91&lt;/span&gt;&amp;nbsp;no. 48.&lt;/p&gt;
&lt;p&gt;&lt;span class="nummerierung text-black-small"&gt;2003&lt;/span&gt;&lt;span class="text-black-bold"&gt;Monet, The Seine and the Sea, Vétheuil and Normandy, 1878–1883&lt;/span&gt;&amp;nbsp;&lt;span class="text-darkgrey-bold"&gt;Royal Scottish Academy&amp;nbsp;• Edinburgh&amp;nbsp;• 2003&lt;/span&gt;&amp;nbsp;no. 16.&lt;/p&gt;
&lt;p&gt;&lt;span class="nummerierung text-black-small"&gt;2004&lt;/span&gt;&lt;span class="text-black-bold"&gt;Monet's Garden (Monets Garten)&lt;/span&gt;&amp;nbsp;&lt;span class="text-darkgrey-bold"&gt;Kunsthaus Zurich&amp;nbsp;• 2004–05&lt;/span&gt;&amp;nbsp;no. 18.&lt;/p&gt;
&lt;p&gt;&lt;span class="nummerierung text-black-small"&gt;2006&lt;/span&gt;&lt;span class="text-black-bold"&gt;Claude Monet, Effet de soleil, Felder im Frühling &lt;span class="text-darkgrey-bold"&gt;Staatsgalerie&lt;/span&gt;&lt;/span&gt;&lt;span class="text-black-bold"&gt; &lt;/span&gt;&lt;span class="text-darkgrey-bold"&gt;• Stuttgart&amp;nbsp;• 2006&lt;/span&gt;&amp;nbsp;no. 6.&lt;/p&gt;
&lt;p&gt;&lt;span class="nummerierung text-black-small"&gt;2010&lt;/span&gt;&lt;span class="text-black-bold"&gt;Van Gogh, Cézanne, Monet, Die Sammlung Bührle zu Gast im Kunsthaus Zürich&lt;/span&gt;&amp;nbsp;&lt;span class="text-darkgrey-bold"&gt;Kunsthaus Zurich&amp;nbsp;• 2010&lt;/span&gt;&amp;nbsp;no. 71.&lt;/p&gt;
&lt;p&gt;&lt;span class="nummerierung text-black-small"&gt;2011&lt;/span&gt;&lt;span class="text-black-bold"&gt;Monet au Musée Marmottan et dans les collections suisses&lt;/span&gt;&amp;nbsp;&lt;span class="text-darkgrey-bold"&gt;Fondation Pierre Gianadda&amp;nbsp;• Martigny&amp;nbsp;• 2011&lt;/span&gt;&amp;nbsp;no. 18.&lt;/p&gt;
&lt;p&gt;&lt;span class="nummerierung text-black-small"&gt;2016&lt;/span&gt;&lt;span class="text-black-bold"&gt;Von Dürer bis van Gogh, Sammlung Bührle trifft Wallraf&lt;/span&gt;&amp;nbsp;&lt;span class="text-darkgrey-bold"&gt;Wallraf-Richartz-Museum &amp;amp; Fondation Corboud&amp;nbsp;• Cologne&amp;nbsp;• 2016–17&lt;/span&gt;&amp;nbsp;no. 50.&lt;/p&gt;
&lt;p&gt;&lt;span class="nummerierung text-black-small"&gt;2017&lt;/span&gt;&lt;span class="text-black-bold"&gt;Chefs-d'oeuvre de la collection Bührle, Manet, Cézanne, Monet, Van Gogh…&lt;/span&gt;&amp;nbsp;&lt;span class="text-darkgrey-bold"&gt;Fondation de l'Hermitage&amp;nbsp;• Lausanne&amp;nbsp;• 2017&lt;/span&gt;&amp;nbsp;no. 24.&lt;/p&gt;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28.&lt;/p&gt;
&lt;p&gt;&lt;span class="nummerierung text-black-small"&gt;2019&lt;/span&gt;&lt;span class="text-black-bold"&gt;La Collection Emil Bührle&lt;/span&gt; &lt;span class="text-darkgrey-bold"&gt;Musée Maillol • Paris • 2019 &lt;/span&gt;no. 16.&lt;/p&gt;</t>
  </si>
  <si>
    <t>&lt;p&gt;&lt;span class="nummerierung text-black-small"&gt;1904&lt;/span&gt;&lt;span class="text-black-bold"&gt;Julius Meier-Graefe&lt;/span&gt;&amp;nbsp;&lt;span class="text-darkgrey-bold"&gt;&lt;em&gt;Entwicklungsgeschichte der modernen Kunst, Vergleichende Betrachtung der bildenden Kunst als Beitrag zu einer neuen Ästhetik&lt;/em&gt;&lt;/span&gt;&amp;nbsp;Stuttgart&amp;nbsp;• 1904&amp;nbsp;• vol. 3, fig. 104 (bottom).&lt;/p&gt;
&lt;p&gt;&lt;span class="nummerierung text-black-small"&gt;1904&lt;/span&gt;&lt;span class="text-black-bold"&gt;Adolf Hölzel&lt;/span&gt;&amp;nbsp;&lt;span class="text-darkgrey-bold"&gt;«Über Künstlerische Ausdrucksmittel und deren Verhältnis zu Natur und Bild»&lt;/span&gt; in &lt;em&gt;&lt;span class="text-darkgrey-bold"&gt;Die Kunst für Alle&lt;/span&gt;&lt;/em&gt;&amp;nbsp;(20)&amp;nbsp;• 1904/05&amp;nbsp;• p. 127 (ill.).&lt;/p&gt;
&lt;p&gt;&lt;span class="nummerierung text-black-small"&gt;1913&lt;/span&gt;&lt;span class="text-black-bold"&gt;Erich Hancke&lt;/span&gt;&amp;nbsp;&lt;span class="text-darkgrey-bold"&gt;«Die erste Ausstellung der freien Sezession»&lt;/span&gt; in &lt;span class="text-darkgrey-bold"&gt;&lt;em&gt;Kunst und Künstler&lt;/em&gt;&lt;/span&gt; (12)&amp;nbsp;• 1913/14&amp;nbsp;• p. 477 (ill.).&lt;/p&gt;
&lt;p&gt;&lt;span class="nummerierung text-black-small"&gt;1915&lt;/span&gt;&lt;span class="text-darkgrey-bold"&gt;«Auktion der Sammlung Stern bei Paul Cassirer»&lt;/span&gt; in &lt;span class="text-darkgrey-bold"&gt;&lt;em&gt;Kunst und Künstler&lt;/em&gt;&lt;/span&gt; (14)&amp;nbsp;• 1915/16&amp;nbsp;• p. 517.&lt;/p&gt;
&lt;p&gt;&lt;span class="nummerierung text-black-small"&gt;1950&lt;/span&gt;&lt;span class="text-black-bold"&gt;Doris Wild&lt;/span&gt;&amp;nbsp;&lt;em&gt;&lt;span class="text-darkgrey-bold"&gt;Moderne Malerei, Ihre Entwicklung seit dem Impressionismus 1880–1950&lt;/span&gt;&lt;/em&gt;&amp;nbsp;Zurich&amp;nbsp;• 1950&amp;nbsp;• p. 21, fig. 3.&lt;/p&gt;
&lt;p&gt;&lt;span class="nummerierung text-black-small"&gt;1952&lt;/span&gt;&lt;span class="text-darkgrey-bold"&gt;&lt;em&gt;Claude Monet&lt;/em&gt;&lt;/span&gt;&amp;nbsp;(exh. cat.)&amp;nbsp;• Galerie de la Gazette des Beaux-Arts (Wildenstein)&amp;nbsp;• Paris&amp;nbsp;• 1952&amp;nbsp;• no. 39 (listed in the catalogue but not exhibited).&lt;/p&gt;
&lt;p&gt;&lt;span class="nummerierung text-black-small"&gt;1956&lt;/span&gt;&lt;span class="text-black-bold"&gt;François Daulte&lt;/span&gt;&amp;nbsp;&lt;span class="text-darkgrey-bold"&gt;«Le chef-d'œuvre d'une vie: la collection Buhrle»&lt;/span&gt; in &lt;span class="text-darkgrey-bold"&gt;&lt;em&gt;Connaissance des Arts&lt;/em&gt;&lt;/span&gt; (52)&amp;nbsp;• 15 June 1956&amp;nbsp;• p. 33.&lt;/p&gt;
&lt;p&gt;&lt;span class="nummerierung text-black-small"&gt;1957&lt;/span&gt;&lt;span class="text-black-bold"&gt;Robert Th. Stoll&lt;/span&gt;&amp;nbsp;&lt;span class="text-darkgrey-bold"&gt;&lt;em&gt;Die französischen Impressionisten&lt;/em&gt;&lt;/span&gt;&amp;nbsp;Zurich&amp;nbsp;• 1957&amp;nbsp;• p. 61, fig. 64.&lt;/p&gt;
&lt;p&gt;&lt;span class="nummerierung text-black-small"&gt;1963&lt;/span&gt;&lt;span class="text-black-bold"&gt;Leopold Reidemeister&lt;/span&gt;&amp;nbsp;&lt;span class="text-darkgrey-bold"&gt;&lt;em&gt;Auf den Spuren der Maler der Ile de France, Topographische Beiträge zur Geschichte der französischen Landschaftsmalerei von Corot bis zu den Fauves&lt;/em&gt;&lt;/span&gt;&amp;nbsp;Berlin&amp;nbsp;• 1963&amp;nbsp;• p. 118 (ill.).&lt;/p&gt;
&lt;p&gt;&lt;span class="nummerierung text-black-small"&gt;1963&lt;/span&gt;&lt;span class="text-black-bold"&gt;René Wehrli&lt;/span&gt;&amp;nbsp;&lt;span class="text-darkgrey-bold"&gt;«Emil G. Bührle, Zurich, French Nineteenth-Century Paintings»&lt;/span&gt; in &lt;span class="text-darkgrey-bold"&gt;&lt;em&gt;Great Private Collections&lt;/em&gt;&lt;/span&gt;&amp;nbsp;Douglas Cooper (ed.)&amp;nbsp;• New York&amp;nbsp;• 1963&amp;nbsp;• p. 216.&lt;/p&gt;
&lt;p&gt;&lt;span class="nummerierung text-black-small"&gt;1972&lt;/span&gt;&lt;span class="text-black-bold"&gt;Luigina Rossi Bortolatto&lt;/span&gt;&amp;nbsp;&lt;span class="text-darkgrey-bold"&gt;&lt;em&gt;L'Opera completa di Claude Monet 1870–1889&lt;/em&gt;&lt;/span&gt;&amp;nbsp;Milan&amp;nbsp;• 1972&amp;nbsp;• fig. 28, no. 155 (ill.; &lt;sup&gt;2&lt;/sup&gt;1978; German edition: &lt;em&gt;Das Gesamtwerk von Monet 1870–1889,&lt;/em&gt; Lucerne etc. 1972&amp;nbsp;• French edition: Janine Bailly-Herzberg, Luigina Rossi Bortolatto, &lt;em&gt;Tout l'œuvre peint de Monet 1870–1889&lt;/em&gt;, Paris 1981, fig. 28, no. 180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no.70&amp;nbsp; (ill.; &lt;sup&gt;2&lt;/sup&gt;1986).&lt;/p&gt;
&lt;p&gt;&lt;span class="nummerierung text-black-small"&gt;1974&lt;/span&gt;&lt;span class="text-black-bold"&gt;Daniel Wildenstein&lt;/span&gt;&amp;nbsp;&lt;span class="text-darkgrey-bold"&gt;&lt;em&gt;Claude Monet, Biographie et catalogue raisonné&lt;/em&gt;&lt;/span&gt;&amp;nbsp;vol. 1&amp;nbsp;&lt;span class="text-darkgrey-bold"&gt;&lt;em&gt;Peintures 1840–1881&lt;/em&gt;&lt;/span&gt;&amp;nbsp;Lausanne &amp;amp; Paris&amp;nbsp;• 1974&amp;nbsp;• no. 536 (ill.; &lt;sup&gt;2&lt;/sup&gt;&lt;em&gt;Monet oder der Triumph des Impressionismus, &lt;/em&gt;Cologne 1996,&lt;em&gt; &lt;/em&gt;p. 141;&lt;em&gt; Monet, Catalogue raisonné; Werkverzeichnis&lt;/em&gt;, vol. 2, &lt;em&gt;Nos. 1–968&lt;/em&gt;, Cologne 1996).&lt;/p&gt;
&lt;p&gt;&lt;span class="nummerierung text-black-small"&gt;1979&lt;/span&gt;&lt;span class="text-black-bold"&gt;Sophie Monneret&lt;/span&gt;&amp;nbsp;&lt;span class="text-darkgrey-bold"&gt;&lt;em&gt;L'Impressionnisme et son époque, Dictionnaire international illustré&lt;/em&gt;&lt;/span&gt;&amp;nbsp;vol. 2&amp;nbsp;• Paris&amp;nbsp;• 1979&amp;nbsp;• p. 66 (entry for Monet).&lt;/p&gt;
&lt;p&gt;&lt;span class="nummerierung text-black-small"&gt;1994&lt;/span&gt;&lt;span class="text-black-bold"&gt;Emil Maurer&lt;/span&gt;&lt;em&gt;&amp;nbsp;&lt;span class="text-darkgrey-bold"&gt;Stiftung Sammlung E.G. Bührle, Zürich&lt;/span&gt;&lt;/em&gt;&amp;nbsp;Bern&amp;nbsp;• 1994&amp;nbsp;• pp. 12, 14 (ill.; English edition: &lt;em&gt;Foundation E.G. Bührle Collection, Zurich&lt;/em&gt;, Bern 1995).&lt;/p&gt;
&lt;p&gt;&lt;span class="nummerierung text-black-small"&gt;2002&lt;/span&gt;&lt;span class="text-darkgrey-bold"&gt;&lt;em&gt;L'impressionismo e l'età di van Gogh&lt;/em&gt;&lt;/span&gt;&amp;nbsp;(exh. cat.)&amp;nbsp;• Casa dei Carraresi, Treviso&amp;nbsp;• 2002/03&amp;nbsp;• p. 131 (ill.).&lt;/p&gt;
&lt;p&gt;&lt;span class="nummerierung text-black-small"&gt;2005&lt;/span&gt;&lt;span class="text-black-bold"&gt;Lukas Gloor&amp;nbsp;• Marco Goldin (ed.)&lt;/span&gt; &lt;em&gt;F&lt;span class="text-darkgrey-bold"&gt;oundation E.G. Bührle Collection, Zurich, Catalogue&lt;/span&gt;&lt;/em&gt;&amp;nbsp;vol. 1&amp;nbsp;• Conegliano &amp;amp; Zurich&amp;nbsp;• 2005&amp;nbsp;• no. 79 (ill.; German edition: &lt;em&gt;Stiftung Sammlung E.G. Bührle, Katalog&lt;/em&gt;&amp;nbsp;• Italian edition: &lt;em&gt;Fondazione Collezione E.G. Bührle, Catalogo&lt;/em&gt;).&lt;/p&gt;
&lt;p&gt;&lt;span class="nummerierung text-black-small"&gt;2010&lt;/span&gt;&lt;span class="text-black-bold"&gt;Mary Mathews Gedo&lt;/span&gt;&amp;nbsp;&lt;em&gt;&lt;span class="text-darkgrey-bold"&gt;Monet and His Muse, Camille Monet in the Artist's Life&lt;/span&gt;&lt;/em&gt;&amp;nbsp;Chicago &amp;amp; London&amp;nbsp;• 2010&amp;nbsp;• p. 196, fig. 13.7.&lt;/p&gt;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58 (ill.).&lt;/p&gt;
&lt;p&gt;&lt;span class="nummerierung text-black-small"&gt;2021&lt;/span&gt;&lt;span class="text-black-bold"&gt;Elisabeth Eggimann Gerber&lt;/span&gt; &lt;span class="text-darkgrey-bold"&gt;Jüdische Kunsthändler und Galeristen, Eine Kulturgeschichte des Schweizer Kunsthandels mit einem Porträt der Galerie Aktuaryus in Zürich, 1924–1946 &lt;/span&gt;Cologne &amp;amp; Vienna&amp;nbsp;• 2021 pp. 142 (n. 278), 313, 320, 326.&lt;/p&gt;</t>
  </si>
  <si>
    <t>P-DR.631</t>
  </si>
  <si>
    <t>Paris</t>
  </si>
  <si>
    <t>Autoportrait aux trois collets</t>
  </si>
  <si>
    <t>BU 0135</t>
  </si>
  <si>
    <t>&lt;p class="Body"&gt;&lt;span class="nummerierung text-black-small"&gt;1&lt;/span&gt;&lt;span class="text-black-bold"&gt;Art market&lt;/span&gt;&amp;nbsp;&lt;span class="text-darkgrey-bold"&gt;Paris • 1831&lt;/span&gt;&amp;nbsp;Jean Martin, Charles Masson, «Catalogue raisonné de l'œuvre peint et dessiné de Jean-Baptiste Greuze», in Camille Mauclair, &lt;em&gt;Jean-Baptiste Greuze,&lt;/em&gt; Paris 1906, no. 1201.&lt;/p&gt;
&lt;p class="Body"&gt;&lt;span class="nummerierung text-black-small"&gt;2&lt;/span&gt;&lt;span class="text-black-bold"&gt;Private collection&lt;/span&gt;&amp;nbsp;&lt;span class="text-darkgrey-bold"&gt;France •&amp;nbsp;until April 1940&lt;/span&gt;&amp;nbsp;AStEGB, Letter from Roger Dequoy, Paris, to Emil Bührle, 18 November 1944, with&amp;nbsp;detailed provenances of three of the pictures acquired from Wildenstein in October 1941, on behalf of the Office suisse de compensation (Schweizerische Verrechnungsstelle), Zurich. Dequoy states that the painting had been in the family of&amp;nbsp;its former owner for many years.&lt;/p&gt;
&lt;p class="Body"&gt;&lt;span class="nummerierung text-black-small"&gt;3&lt;/span&gt;&lt;span class="text-black-bold"&gt;M. R. Pernet&lt;/span&gt;&amp;nbsp;&lt;span class="text-darkgrey-bold"&gt;France •&amp;nbsp;1940/41&amp;nbsp;&lt;/span&gt;Letter as above, n. (2).&lt;/p&gt;
&lt;p class="Body"&gt;&lt;span class="nummerierung text-black-small"&gt;4&lt;/span&gt;&lt;span class="text-black-bold"&gt;Georges Wildenstein&lt;/span&gt;&amp;nbsp;&lt;span class="text-darkgrey-bold"&gt;Paris •&amp;nbsp;by 1941&lt;/span&gt;&amp;nbsp;Represented by Roger Duquoy, AStEGB, Receipt from Roger Duquoy, 57, rue La Boétie, Paris, made out to Emil Bührle, Hôtel Ritz, Paris, 1 October 1941, regarding the purchase of five&amp;nbsp;paintings, including Greuze, &lt;em&gt;Laurent Pécheux&lt;/em&gt;.&lt;/p&gt;
&lt;p class="Body"&gt;&lt;span class="nummerierung text-black-small"&gt;5&lt;/span&gt;&lt;span class="text-black-bold"&gt;Emil Bührle&lt;/span&gt;&amp;nbsp;&lt;span class="text-darkgrey-bold"&gt;Zurich •&amp;nbsp;1 October 1941 until [d.] 28 November 1956&lt;/span&gt;&amp;nbsp;Acquired from the above for FF 500.000 minus a 10% discount (FF 50.000) = FF 450.000, as part of a group of 5 paintings, for which Emil Bührle paid a total sum of FF&amp;nbsp;6.000.000, Receipt as above, n. (4). For the price of Greuze, &lt;em&gt;Laurent Pécheux&lt;/em&gt; AStEGB, Letter from Emil Bührle to Office suisse de compensation (Schweizerische Verrechnungsstelle), Zurich, 13 September 1944; this letter contains also the information that Bührle purchased the French Francs at the exchange rate of CHF 2.92 = FF 100. Following its acquisition by Bührle and its transport to Berlin, on 28 November 1942 the painting was directed to «Carinhall», the estate of Hermann Göring near Berlin, where it was kept until July 1944 before being released and handed over to a representative of Bührle in Berlin (Nancy H. Yeide, &lt;em&gt;Beyond the Dreams of Avarice, The Hermann Goering Collection&lt;/em&gt;, Dallas 2009, no. A1257). Emil Bührle was not aware of the «detour» of his painting which was orchestrated by the art dealers Hans Wendland and Walter Andreas Hofer. He showed photographs of the new acquisitions he had just made in Paris to his fellow collector Oskar Reinhart when Reinhart visited him on 14 November 1941 (Archive Collection Oskar Reinhart «Am Römerholz», Winterthur, Notizbuch no. 51/I, p. 171). Bührle also offered to lend the painting to the exhibition &lt;em&gt;Ausländische Kunst&lt;/em&gt; in Zürich at the Kunsthaus Zurich in 1943 (Archive Kunsthaus Zurich, Ausstellungen 1943, Letter from Wilhelm Wartmann [director of the Kunsthaus], Zurich, to Emil Bührle, 23 May 1943, and AStEGB, List of paintings offered for the 1943 exhibition), although it had not yet reached Switzerland (and would not do so in time for the exhibition).&lt;/p&gt;
&lt;p class="Body"&gt;&lt;span class="nummerierung text-black-small"&gt;6&lt;/span&gt;&lt;span class="text-black-bold"&gt;Given by the heirs of Emil Bührle to the Foundation E.G. Bührle Collection&lt;/span&gt;&amp;nbsp;&lt;span class="text-darkgrey-bold"&gt;Zurich •&amp;nbsp;1960&lt;/span&gt;&amp;nbsp;Inv. 135.&lt;/p&gt;</t>
  </si>
  <si>
    <t>&lt;p&gt;&lt;span class="nummerierung text-black-small"&gt;1950&lt;/span&gt;&lt;span class="text-black-bold"&gt;Europäische Kunst 13.–20. Jahrhundert aus Zürcher Sammlungen&lt;/span&gt;&amp;nbsp;&lt;span class="text-darkgrey-bold"&gt;Kunsthaus Zurich • 1950&lt;/span&gt;&amp;nbsp;p. 23.&lt;/p&gt;
&lt;p&gt;&lt;span class="nummerierung text-black-small"&gt;1951&lt;/span&gt;&lt;span class="text-black-bold"&gt;De Watteau à Cézanne&lt;/span&gt;&amp;nbsp;&lt;span class="text-darkgrey-bold"&gt;Musée d'Art et d'Histoire • Geneva&amp;nbsp;• 1951&lt;/span&gt;&amp;nbsp;no. 33.&lt;/p&gt;
&lt;p&gt;&lt;span class="nummerierung text-black-small"&gt;1955&lt;/span&gt;&lt;span class="text-black-bold"&gt;Alte Meister aus der Sammlung E. Bührle, Zürich&lt;/span&gt;&amp;nbsp;&lt;span class="text-darkgrey-bold"&gt;Jegenstorf Castle • Jegenstorf (Bern)&amp;nbsp;• 1955&lt;/span&gt;&amp;nbsp;no. 44.&lt;/p&gt;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 • Musée des beaux-arts de Montréal • Yokohama Museum of Art • Royal Academy of Arts, London • 1990–91&lt;/span&gt;&amp;nbsp;no. 10.&lt;/p&gt;</t>
  </si>
  <si>
    <t xml:space="preserve">
&lt;p&gt;&lt;span class="nummerierung text-black-small"&gt;1906&lt;/span&gt;&lt;span class="text-black-bold"&gt;Jean Martin&amp;nbsp;• Charles Masson&lt;/span&gt;&amp;nbsp;«&lt;span class="text-darkgrey-bold"&gt;Catalogue raisonné de l'œuvre peint et dessiné de Jean-Baptiste Greuze»&lt;/span&gt; in &lt;span class="text-darkgrey-bold"&gt;Camille Mauclair&amp;nbsp;&lt;/span&gt;&lt;em&gt;&lt;span class="text-darkgrey-bold"&gt;Jean-Baptiste Greuze&lt;/span&gt;&lt;/em&gt;&amp;nbsp;Paris • 1906 • no. 1201.&lt;/p&gt;
&lt;p&gt;&lt;span class="nummerierung text-black-small"&gt;1973&lt;/span&gt;&lt;span class="text-black-bold"&gt;Leopold Reidemeister etc.&lt;/span&gt;&amp;nbsp;&lt;span class="text-darkgrey-bold"&gt;&lt;em&gt;Stiftung Sammlung Emil G. Bührle, Fondation Collection Emil G. Bührle, Foundation Emil G. Bührle Collection&lt;/em&gt;&lt;/span&gt;&amp;nbsp;Zurich &amp;amp; Munich • 1973 • no. 135 (ill.; &lt;sup&gt;2&lt;/sup&gt;1986).&lt;/p&gt;
&lt;p&gt;&lt;span class="nummerierung text-black-small"&gt;1994&lt;/span&gt;&lt;span class="text-black-bold"&gt;Emil Maurer&lt;/span&gt;&amp;nbsp;&lt;span class="text-darkgrey-bold"&gt;&lt;em&gt;Stiftung Sammlung E.G. Bührle, Zürich&amp;nbsp;&lt;/em&gt;&lt;/span&gt;&amp;nbsp;Bern • 1994 • p. 21 (English edition: &lt;em&gt;Foundation E.G. Bührle Collection, Zurich&lt;/em&gt;, Bern 1995).&lt;/p&gt;
&lt;p&gt;&lt;span class="nummerierung text-black-small"&gt;1994&lt;/span&gt;&lt;span class="text-black-bold"&gt;Lynn H. Nicholas &lt;/span&gt;&lt;em&gt;&lt;span class="text-darkgrey-bold"&gt;The Rape of Europa,&amp;nbsp;The Fate of Europe’s Treasures in the Third Reich and the Second World War&lt;/span&gt;&lt;/em&gt;, New York 1994, p. 169.&lt;/p&gt;
&lt;p&gt;&lt;span class="nummerierung text-black-small"&gt;2005&lt;/span&gt;&lt;span class="text-black-bold"&gt;Lukas Gloor • Marco Goldin (ed.)&lt;/span&gt;&amp;nbsp;&lt;span class="text-darkgrey-bold"&gt;&lt;em&gt;Foundation E.G. Bührle Collection, Zurich, Catalogue&lt;/em&gt;&lt;/span&gt;&lt;em&gt;&amp;nbsp;&lt;/em&gt;vol. 2 •&lt;em&gt; &lt;/em&gt;Conegliano &amp;amp; Zurich • 2005 • no. 67 (ill.; German edition: &lt;em&gt;Stiftung Sammlung E.G. Bührle, Zürich, Katalog&amp;nbsp;&lt;/em&gt;• Italian edition: Fondazione Collezione E.G. Bührle, Catalogo).&lt;/p&gt;
&lt;p&gt;&lt;span class="nummerierung text-black-small"&gt;2009&lt;/span&gt;&lt;span class="text-black-bold"&gt;Nancy H. Yeide&lt;/span&gt;&amp;nbsp;&lt;span class="text-darkgrey-bold"&gt;&lt;em&gt;Beyond the Dreams of Avarice, The Hermann Goering Collection&lt;/em&gt;&lt;/span&gt;&amp;nbsp;Dallas • 2009 • no. A1257 (ill.).&lt;/p&gt;
&lt;p&gt;&lt;span class="nummerierung text-black-small"&gt;Note&lt;/span&gt;In a letter addressed to the Bührle Foundation on 15 September 2003, Professor Steffi Roettgen, Munich, suggested an attribution of the painting to Domenico Corvi (1721–1803). Corvi was active in Rome, and he seems to have shared an apartment with Laurent Pécheux (1729–1821) whilst the latter was spending time in Rome.&lt;/p&gt;</t>
  </si>
  <si>
    <t>-</t>
  </si>
  <si>
    <t>BU 0087</t>
  </si>
  <si>
    <t>Die Quelle</t>
  </si>
  <si>
    <t>La Source</t>
  </si>
  <si>
    <t>92 x 73 cm</t>
  </si>
  <si>
    <t>Signiert unten rechts: Renoir</t>
  </si>
  <si>
    <t>Dauberville 3523</t>
  </si>
  <si>
    <t>&lt;p class="Body"&gt;&lt;span class="nummerierung text-black-small"&gt;1&lt;/span&gt;&lt;span class="text-black-bold"&gt;Alexandre Berthier&amp;nbsp;Prince de Wagram&lt;/span&gt;&amp;nbsp;&lt;span class="text-darkgrey-bold"&gt;Paris&amp;nbsp;• until [d.] 1918&lt;/span&gt; AStEGB, File accompanying Receipt from Roger Dequoy, 57, rue La Boétie, Paris, made out to Emil Bührle, Hôtel Ritz, Paris, 1 October 1941, regarding the purchase of five paintings, including Renoir, &lt;em&gt;La Souce&lt;/em&gt;.&lt;/p&gt;
&lt;p class="Body"&gt;&lt;span class="nummerierung text-black-small"&gt;2&lt;/span&gt;&lt;span class="text-black-bold"&gt;Gaston Bernheim de Villers&lt;/span&gt;&amp;nbsp;&lt;span class="text-darkgrey-bold"&gt;Paris • ca. 1920&lt;/span&gt;&amp;nbsp;AStEGB, Letter from Roger Dequoy, Paris, to Emil Bührle, 18 November 1944, answering Bührle's request to give detailed provenances of three of the pictures acquired from Wildenstein in October 1941, on behalf of the Office suisse de compensation (Schweizerische Verrechnungsstelle), Zurich. As to the various Paris dealers (Vollard, G. Petit, Bernheim-Jeune, Renou &amp;amp; Colle) quoted as the painting's owners in the catalogue of the 1958 exhibition of the Bührle Collection at the Kunsthaus Zürich (&lt;em&gt;Sammlung Emil G. Bührle &lt;/em&gt;[exh. cat.] Kunsthaus Zurich 1958&lt;em&gt;, &lt;/em&gt;no 177), no source for these references can be identified. Since Alexandre Berthier was killed in action in 1918, the date of acquisition through&amp;nbsp;Bernheim de Villers given by Dequoy suggests one or multiple&amp;nbsp;intermediary owners.&lt;/p&gt;
&lt;p class="Body"&gt;&lt;span class="text-black-bold"&gt;&lt;span class="nummerierung text-black-small"&gt;3&lt;/span&gt;Georges Wildenstein&lt;/span&gt;&amp;nbsp;&lt;span class="text-darkgrey-bold"&gt;New York&amp;nbsp;• by 1941&lt;/span&gt;&amp;nbsp;Represented by Roger Dequoy, Paris, Receipt as above, n. (1).&lt;/p&gt;
&lt;p class="Body"&gt;&lt;span class="nummerierung text-black-small"&gt;4&lt;/span&gt;&lt;span class="text-black-bold"&gt;Emil Bührle&lt;/span&gt;&amp;nbsp;&lt;span class="text-darkgrey-bold"&gt;Zurich • 1 October 1941 until [d.] 28 November 1956&lt;/span&gt;&amp;nbsp;Acquired from the above for FF 2.000.000 minus a 10% discount&amp;nbsp;= FF 1.800.000, as part of a group of 5 paintings, for which Emil Bührle paid a total sum of FF&amp;nbsp;6.000.000, Receipt as above, n. (1). For the price of Renoir, &lt;em&gt;La Source&lt;/em&gt; AStEGB, Letter from Emil Bührle to Office suisse de compensation (Schweizerische Verrechnungsstelle), Zurich, 13 September 1944; this letter contains also the information that Bührle purchased the French Francs at the exchange rate of CHF 2.92 = FF 100. Following its acquisition by Bührle and its transport to Berlin, on 28 November 1942 the painting was directed to «Carinhall», the estate of Hermann Göring near Berlin, where it was kept until July 1944 before being released and handed over to a representative of Bührle in Berlin, Nancy H. Yeide, &lt;em&gt;Beyond the Dreams of Avarice, The Hermann Goering Collection&lt;/em&gt;, Dallas 2009, no. A1256. Emil Bührle was not aware of this «detour» of his painting which was orchestrated by the art dealers Hans Wendland and Walter Andreas Hofer. He showed photographs of the new acquisitions he had just made in Paris to his fellow collector Oskar Reinhart from Winterthur when Reinhart visited him in Zurich on 14 November 1941 (Archive Collection Oskar Reinhart «Am Römerholz», Winterthur, Notizbuch no. 51/I, p. 171). Bührle also offered to lend the painting to the exhibition &lt;em&gt;Ausländische Kunst in Zürich&lt;/em&gt; at the Kunsthaus Zurich in 1943 (Kunsthaus Zurich, Archive Zürcher Kunstgesellschaft / Kunsthaus Zürich, Ausstellungen 1943, Letter from Wilhelm Wartmann [director of the Kunsthaus], Zurich, to Emil Bührle, 23 May 1943, and AStEGB, List of paintings offered for the 1943 exhibition), although it had not yet reached Switzerland (and would not do so in time for the exhibition).&lt;/p&gt;
&lt;p class="Body"&gt;&lt;span class="nummerierung text-black-small"&gt;5&lt;/span&gt;&lt;span class="text-black-bold"&gt;Given by the heirs of Emil Bührle to the Foundation E.G. Bührle Collection&lt;/span&gt;&amp;nbsp;&lt;span class="text-darkgrey-bold"&gt;Zurich&amp;nbsp;• 1960&lt;/span&gt;&amp;nbsp;Inv. 87.&lt;/p&gt;</t>
  </si>
  <si>
    <t>&lt;p&gt;&lt;span class="nummerierung text-black-small"&gt;1906&lt;/span&gt;&lt;span class="text-black-bold"&gt;4&lt;sup&gt;ème&lt;/sup&gt; Exposition&lt;/span&gt;&amp;nbsp;&lt;span class="text-darkgrey-bold"&gt;Salon d'Automne (Grand Palais)&amp;nbsp;•&amp;nbsp;Paris&amp;nbsp;• 1906&lt;/span&gt;&amp;nbsp;no. 1468 (p) or no. 1469 (p) (?).&lt;/p&gt;
&lt;p&gt;&lt;span class="nummerierung text-black-small"&gt;1930&lt;/span&gt;&lt;span class="text-black-bold"&gt;Renoir and the Post-Impressionists&lt;/span&gt;&amp;nbsp;&lt;span class="text-darkgrey-bold"&gt;Alex. Reid &amp;amp; Lefevre, Ltd.&amp;nbsp;•&amp;nbsp;London&amp;nbsp;• 1930&lt;/span&gt;&amp;nbsp;no. 7.&lt;/p&gt;
&lt;p&gt;&lt;span class="nummerierung text-black-small"&gt;1931&lt;/span&gt;&lt;span class="text-black-bold"&gt;La peinture française aux XIX&lt;sup&gt;e&lt;/sup&gt; et XX&lt;sup&gt;e&lt;/sup&gt; siècles&lt;/span&gt;&amp;nbsp;&lt;span class="text-darkgrey-bold"&gt;E. J. van Wisselingh &amp;amp; Co.&amp;nbsp;•&amp;nbsp;Amsterdam&amp;nbsp;• 1931&lt;/span&gt;&amp;nbsp;no. 45.&lt;/p&gt;
&lt;p&gt;&lt;span class="nummerierung text-black-small"&gt;1950&lt;/span&gt;&lt;span class="text-black-bold"&gt;Europäische Kunst 13.–20. Jahrhundert aus Zürcher Sammlungen&lt;/span&gt;&amp;nbsp;&lt;span class="text-darkgrey-bold"&gt;Kunsthaus Zurich&amp;nbsp;• 1950&lt;/span&gt;&amp;nbsp;p. 27.&lt;/p&gt;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177.&lt;/p&gt;
&lt;p&gt;&lt;span class="nummerierung text-black-small"&gt;2009&lt;/span&gt;&lt;span class="text-black-bold"&gt;Renoir au XX&lt;sup&gt;e &lt;/sup&gt;siècle&lt;/span&gt;&amp;nbsp;&lt;span class="text-darkgrey-bold"&gt;Grand Palais, Paris&amp;nbsp;•&amp;nbsp;Los Angeles County Museum of Art&amp;nbsp;•&amp;nbsp;Philadelphia Museum of Art&amp;nbsp;• 2009–10&lt;/span&gt;&amp;nbsp;no. 31 (exhibited in Paris only).&lt;/p&gt;
&lt;p&gt;&lt;span class="nummerierung text-black-small"&gt;2010&lt;/span&gt;&lt;span class="text-black-bold"&gt;Van Gogh, Cézanne, Monet, Die Sammlung Bührle zu Gast im Kunsthaus Zürich&lt;/span&gt;&amp;nbsp;&lt;span class="text-darkgrey-bold"&gt;Kunsthaus Zurich&amp;nbsp;• 2010&lt;/span&gt;&amp;nbsp;no. 87.&lt;/p&gt;
&lt;p&gt;&lt;span class="nummerierung text-black-small"&gt;2011&lt;/span&gt;&lt;span class="text-black-bold"&gt;Gli anni folli, La Parigi di Modigliani, Picasso e Dalí 1918–1933&lt;/span&gt;&amp;nbsp;&lt;span class="text-darkgrey-bold"&gt;Palazzo dei Diamanti&amp;nbsp;•&amp;nbsp;Ferrara&amp;nbsp;• 2011–12&lt;/span&gt;&amp;nbsp;no. 1.&lt;/p&gt;
&lt;p&gt;&lt;span class="nummerierung text-black-small"&gt;2014&lt;/span&gt;&lt;span class="text-black-bold"&gt;Pierre-Auguste Renoir, Revoir Renoir&lt;/span&gt;&amp;nbsp;&lt;span class="text-darkgrey-bold"&gt;Fondation Pierre Gianadda&amp;nbsp;•&amp;nbsp;Martigny&amp;nbsp;• 2014&lt;/span&gt;&amp;nbsp;no. 78.&lt;/p&gt;
&lt;p&gt;&lt;span class="nummerierung text-black-small"&gt;2016&lt;/span&gt;&lt;span class="text-black-bold"&gt;Renoir, Intimacy (Renoir, Intimidad)&lt;/span&gt;&amp;nbsp;&lt;span class="text-darkgrey-bold"&gt;Museo Thyssen-Bornemisza,&amp;nbsp;Madrid&amp;nbsp;•&amp;nbsp;Museo de Bellas Artes, Bilbao&amp;nbsp;• 2016–17&lt;/span&gt;&amp;nbsp;no. 73.&lt;/p&gt;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36.&lt;/p&gt;
&lt;p&gt;&lt;span class="nummerierung text-black-small"&gt;2019&lt;/span&gt;&lt;span class="text-black-bold"&gt;La Collection Emil Bührle&lt;/span&gt; &lt;span class="text-darkgrey-bold"&gt;Musée Maillol • Paris • 2019 &lt;/span&gt;no. 20.&lt;/p&gt;</t>
  </si>
  <si>
    <t>&lt;p&gt;&lt;span class="nummerierung text-black-small"&gt;1911&lt;/span&gt;&lt;span class="text-black-bold"&gt;Julius Meier-Graefe&lt;/span&gt;&amp;nbsp;&lt;span class="text-darkgrey-bold"&gt;&lt;em&gt;Auguste Renoir&lt;/em&gt;&lt;/span&gt;&amp;nbsp;Munich&amp;nbsp;• 1911&amp;nbsp;•&amp;nbsp;p. 173 (ill.; &lt;sup&gt;2&lt;/sup&gt;1920).&lt;/p&gt;
&lt;p&gt;&lt;span class="nummerierung text-black-small"&gt;1912&lt;/span&gt;&lt;span class="text-black-bold"&gt;Julius Meier-Graefe&lt;/span&gt;&amp;nbsp;&lt;em&gt;&lt;span class="text-darkgrey-bold"&gt;Auguste Renoir&lt;/span&gt;&lt;/em&gt;&amp;nbsp;Paris&amp;nbsp;• 1912&amp;nbsp;•&amp;nbsp;p. 193 (ill.).&lt;/p&gt;
&lt;p&gt;&lt;span class="nummerierung text-black-small"&gt;1918&lt;/span&gt;&lt;span class="text-black-bold"&gt;Ambroise Vollard&lt;/span&gt;&amp;nbsp;&lt;span class="text-darkgrey-bold"&gt;&lt;em&gt;Tableaux, pastels et dessins de Pierre-Auguste Renoir&lt;/em&gt;&lt;/span&gt;&amp;nbsp;Paris&amp;nbsp;• 1918&amp;nbsp;•&amp;nbsp;vol. 2, fig. 164 (&lt;sup&gt;2&lt;/sup&gt;&lt;em&gt;Pierre Auguste-Renoir, Paintings, Pastels and Drawings; Tableaux, pastels et dessins&lt;/em&gt;, San Francisco 1989, fig. 1614).&lt;/p&gt;
&lt;p&gt;&lt;span class="nummerierung text-black-small"&gt;1921&lt;/span&gt;&lt;span class="text-black-bold"&gt;Georges Rivières&lt;/span&gt;&amp;nbsp;&lt;span class="text-darkgrey-bold"&gt;&lt;em&gt;Renoir et ses amis&lt;/em&gt;&lt;/span&gt;&amp;nbsp;Paris&amp;nbsp;• 1921&amp;nbsp;•&amp;nbsp;p. 249 (ill.).&lt;/p&gt;
&lt;p&gt;&lt;span class="nummerierung text-black-small"&gt;1923&lt;/span&gt;&lt;span class="text-black-bold"&gt;Albert André&lt;/span&gt;&amp;nbsp;&lt;span class="text-darkgrey-bold"&gt;&lt;em&gt;Renoir&lt;/em&gt;&lt;/span&gt;&amp;nbsp;Paris&amp;nbsp;• 1923&amp;nbsp;•&amp;nbsp;fig. 39.&lt;/p&gt;
&lt;p&gt;&lt;span class="nummerierung text-black-small"&gt;1923&lt;/span&gt;&lt;span class="text-black-bold"&gt;Henri de Régnier&lt;/span&gt;&amp;nbsp;&lt;span class="text-darkgrey-bold"&gt;&lt;em&gt;Renoir, Peintre du nu&lt;/em&gt;&lt;/span&gt;&amp;nbsp;Paris&amp;nbsp;• 1923&amp;nbsp;•&amp;nbsp;fig. 25.&lt;/p&gt;
&lt;p&gt;&lt;span class="nummerierung text-black-small"&gt;1928&lt;/span&gt;&lt;span class="text-black-bold"&gt;Albert André&lt;/span&gt;&amp;nbsp;&lt;span class="text-darkgrey-bold"&gt;&lt;em&gt;Renoir&lt;/em&gt;&lt;/span&gt;&amp;nbsp;Paris&amp;nbsp;• 1928&amp;nbsp;•&amp;nbsp;fig. 66.&lt;/p&gt;
&lt;p&gt;&lt;span class="nummerierung text-black-small"&gt;1921&lt;/span&gt;&lt;span class="text-black-bold"&gt;Julius Meier-Graefe&lt;/span&gt;&amp;nbsp;&lt;span class="text-darkgrey-bold"&gt;&lt;em&gt;Renoir&lt;/em&gt;&lt;/span&gt;&amp;nbsp;Leipzig&amp;nbsp;• 1929&amp;nbsp;•&amp;nbsp;p. 300, fig. 310, (&lt;sup&gt;2&lt;/sup&gt;Frankfurt/M. 1986, p. 32; &lt;sup&gt;3&lt;/sup&gt;Frankfurt/M. &amp;amp; Leipzig 1994).&lt;/p&gt;
&lt;p&gt;&lt;span class="nummerierung text-black-small"&gt;1933&lt;/span&gt;&lt;span class="text-black-bold"&gt;Lionello Venturi&lt;/span&gt;&amp;nbsp;&lt;span class="text-darkgrey-bold"&gt;«Renoir»&lt;/span&gt;&amp;nbsp;in &lt;span class="text-darkgrey-bold"&gt;&lt;em&gt;Arte&lt;/em&gt;&lt;/span&gt; (36) • 1933 •&amp;nbsp;pp. 483–484, fig. 13.&lt;/p&gt;
&lt;p&gt;&lt;span class="nummerierung text-black-small"&gt;1934&lt;/span&gt;&lt;span class="text-black-bold"&gt;Christian Zervos&lt;/span&gt;&amp;nbsp;&lt;span class="text-darkgrey-bold"&gt;«Renoir, Cézanne, leurs contemporains et la jeune peinture anglaise»&lt;/span&gt;&amp;nbsp;in &lt;span class="text-darkgrey-bold"&gt;&lt;em&gt;Cahiers d'art&lt;/em&gt;&lt;/span&gt; (9) • 1934&amp;nbsp;• p. 125 (ill.).&lt;/p&gt;
&lt;p&gt;&lt;span class="nummerierung text-black-small"&gt;1955&lt;/span&gt;&lt;span class="text-black-bold"&gt;Michel Drucker&lt;/span&gt;&amp;nbsp;&lt;span class="text-darkgrey-bold"&gt;&lt;em&gt;Renoir&lt;/em&gt;&lt;/span&gt;&amp;nbsp;Paris&amp;nbsp;• 1955&amp;nbsp;• fig. 137.&lt;/p&gt;
&lt;p&gt;&lt;span class="nummerierung text-black-small"&gt;1969&lt;/span&gt;&lt;span class="text-darkgrey-bold"&gt;&lt;em&gt;Schätze aus Museen und Sammlungen in Zürich&lt;/em&gt;&lt;/span&gt;&amp;nbsp;Zurich&amp;nbsp;• 1969&amp;nbsp;• pp. 302–303 (ill.).&lt;/p&gt;
&lt;p&gt;&lt;span class="nummerierung text-black-small"&gt;1972&lt;/span&gt;&lt;span class="text-black-bold"&gt;Elda Fezzi&lt;/span&gt;&amp;nbsp;&lt;span class="text-darkgrey-bold"&gt;&lt;em&gt;L'opera completa di Renoir nel periodo impressionista 1869–1883&lt;/em&gt;&lt;/span&gt;&amp;nbsp;Milan&amp;nbsp;• 1972&amp;nbsp;• no. 757 (ill.; German edition: &lt;em&gt;Das gemalte Gesamtwerk von Renoir aus der impressionistischen Periode 1869–1883&lt;/em&gt;, Lucerne etc. 1972; French edition: Elda Fezzi, Jacqueline Henry, &lt;em&gt;Tout l'œuvre peint de Renoir, Période impressionniste 1869–1883,&lt;/em&gt; Paris 1985, no. 721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66 (ill.; &lt;sup&gt;2&lt;/sup&gt;1986).&lt;/p&gt;
&lt;p&gt;&lt;span class="nummerierung text-black-small"&gt;1984&lt;/span&gt;&lt;span class="text-black-bold"&gt;Barbara Ehrlich White&lt;/span&gt;&amp;nbsp;&lt;span class="text-darkgrey-bold"&gt;&lt;em&gt;Renoir, His Life, Art, and Letters&lt;/em&gt;&lt;/span&gt;&amp;nbsp;New York&amp;nbsp;• 1984&amp;nbsp;• p. 229 (ill. top right).&lt;/p&gt;
&lt;p&gt;&lt;span class="nummerierung text-black-small"&gt;1994&lt;/span&gt;&lt;span class="text-black-bold"&gt;Emil Maurer&lt;/span&gt;&lt;em&gt;&amp;nbsp;&lt;span class="text-darkgrey-bold"&gt;Stiftung Sammlung E.G. Bührle&lt;/span&gt;&amp;nbsp;&lt;span class="text-darkgrey-bold"&gt;Zürich&lt;/span&gt;&lt;/em&gt;&amp;nbsp;Bern&amp;nbsp;• 1994&amp;nbsp;• p. 40 (English edition: &lt;em&gt;Foundation E.G. Bührle Collection, Zurich&lt;/em&gt;, Bern 1995).&lt;/p&gt;
&lt;p&gt;&lt;span class="nummerierung text-black-small"&gt;1994&lt;/span&gt;&lt;span class="text-black-bold"&gt;Lynn H. Nicholas &lt;/span&gt;&lt;em&gt;&lt;span class="text-darkgrey-bold"&gt;The Rape of Europa,&amp;nbsp;The Fate of Europe’s Treasures in the Third Reich and the Second World War&lt;/span&gt;&lt;/em&gt;, New York 1994, p. 169.&lt;/p&gt;
&lt;p&gt;&lt;span class="nummerierung text-black-small"&gt;2005&lt;/span&gt;&lt;span class="text-black-bold"&gt;Lukas Gloor&amp;nbsp;•&amp;nbsp;Marco Goldin (ed.)&lt;/span&gt;&amp;nbsp;&lt;span class="text-darkgrey-bold"&gt;&lt;em&gt;Foundation E.G. Bührle Collection, Zurich, Catalogue&amp;nbsp;&lt;/em&gt;&lt;/span&gt;vol.2&amp;nbsp;•&amp;nbsp;Conegliano &amp;amp; Zurich&amp;nbsp;• 2005&amp;nbsp;• no. 97 (ill.; German edition: &lt;em&gt;Stiftung Sammlung E.G. Bührle, Katalog&amp;nbsp;&lt;/em&gt;•&amp;nbsp;Italian edition: &lt;em&gt;Fondazione Collezione E.G. Bührle, Catalogo&lt;/em&gt;).&lt;/p&gt;
&lt;p&gt;&lt;span class="nummerierung text-black-small"&gt;2009&lt;/span&gt;&lt;span class="text-black-bold"&gt;Anne Distel&lt;/span&gt;&amp;nbsp;&lt;span class="text-darkgrey-bold"&gt;&lt;em&gt;Renoir&lt;/em&gt;&lt;/span&gt;&amp;nbsp;Paris • 2009&amp;nbsp;• fig. 297.&lt;/p&gt;
&lt;p&gt;&lt;span class="nummerierung text-black-small"&gt;2009&lt;/span&gt;&lt;span class="text-black-bold"&gt;Nancy H. Yeide&lt;/span&gt;&amp;nbsp;&lt;span class="text-darkgrey-bold"&gt;&lt;em&gt;Beyond the Dreams of Avarice, The Hermann Goering Collection&lt;/em&gt;&lt;/span&gt;&amp;nbsp;Dallas&amp;nbsp;• 2009&amp;nbsp;• no. A1256 (ill.).&lt;/p&gt;
&lt;p&gt;&lt;span class="nummerierung text-black-small"&gt;2012&lt;/span&gt;&lt;span class="text-black-bold"&gt;Guy-Patrice Dauberville&amp;nbsp;•&amp;nbsp;Michel Dauberville&lt;/span&gt;&amp;nbsp;&lt;em&gt;&lt;span class="text-darkgrey-bold"&gt;Renoir, Catalogue raisonné des tableaux, pastels, dessins et aquarelles&lt;/span&gt;&lt;/em&gt;&amp;nbsp;vol. 4&amp;nbsp;&lt;span class="text-darkgrey-bold"&gt;&lt;em&gt;1903–1910&lt;/em&gt;&lt;/span&gt;&amp;nbsp;Paris&amp;nbsp;• 2012&amp;nbsp;•&amp;nbsp;no. 3523 (ill.).&lt;/p&gt;
&lt;p&gt;&lt;span class="nummerierung text-black-small"&gt;2016&lt;/span&gt;&lt;span class="text-black-bold"&gt;Paul Perrin&lt;/span&gt;&amp;nbsp;&lt;span class="text-darkgrey-bold"&gt;«¿ Un 'ideal femenino moderno'&lt;sup&gt;1&lt;/sup&gt;?, El éxito crítico de los desnudos de Renoir a principios del siglo XX»&lt;/span&gt;&amp;nbsp;in &lt;span class="text-darkgrey-bold"&gt;&lt;em&gt;Renoir, Entre mujeres, Del ideal moderno als ideal clásico, Collectiones de los museos d'Orsay y de l'Orangerie&lt;/em&gt;&lt;/span&gt;&amp;nbsp;(exh. cat.) Fundación Mapfre (Casa Garriga i Nogués)&amp;nbsp;• Barcelona&amp;nbsp;• 2016–17&amp;nbsp;• pp. 15, 261, fig. 3.&lt;/p&gt;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66 (ill.).&lt;/p&gt;</t>
  </si>
  <si>
    <t>Limoges, 1841–1919, Cagnes</t>
  </si>
  <si>
    <t>1956/0038</t>
  </si>
  <si>
    <t>Gentiluomo</t>
  </si>
  <si>
    <t>FF</t>
  </si>
  <si>
    <t>Basel</t>
  </si>
  <si>
    <t>BU 0021</t>
  </si>
  <si>
    <t>Lesender Mönch</t>
  </si>
  <si>
    <t>Moine assis, lisant</t>
  </si>
  <si>
    <t>um 1865</t>
  </si>
  <si>
    <t>73 x 50 cm</t>
  </si>
  <si>
    <t>Robaut 1332</t>
  </si>
  <si>
    <t>&lt;p class="Body"&gt;&lt;span class="nummerierung text-black-small"&gt;1&lt;/span&gt;&lt;span class="text-black-bold"&gt;Monsieur Martinet&lt;/span&gt;&lt;span class="text-darkgrey-bold"&gt;&amp;nbsp;Paris&amp;nbsp;&lt;/span&gt;Consigned by the artist for sale at FF 1.000, Robaut no. 1332.&lt;/p&gt;
&lt;p class="Body"&gt;&lt;span class="nummerierung text-black-small"&gt;2&lt;/span&gt;&lt;span class="text-black-bold"&gt;Jean-Baptiste Faure&lt;/span&gt;&lt;span class="text-darkgrey-bold"&gt;&amp;nbsp;Paris • by 1875–1878&amp;nbsp;&lt;/span&gt;&lt;em&gt;Exposition de l'œuvre de Corot&lt;/em&gt;, Ecole nationale des Beaux-Arts, Paris 1875, no. 33; &lt;em&gt;Catalogue de tableaux modernes composant la collection de M. Faure&lt;/em&gt; […], Durand-Ruel, Paris (29 April 1878), no. 19.&lt;/p&gt;
&lt;p class="Body"&gt;&lt;span class="nummerierung text-black-small"&gt;3&lt;/span&gt;&lt;span class="text-black-bold"&gt;Alfred Robaut&lt;/span&gt;&amp;nbsp;&lt;span class="text-darkgrey-bold"&gt;Paris • 1891–1907&amp;nbsp;&lt;/span&gt;Robaut no. 1332; &lt;em&gt;Catalogue de tableaux par Corot […] etc. composant la collection de M. Alfred Robaut&lt;/em&gt; […], Hôtel Drouot, Paris (18 December 1907), no. 3.&lt;/p&gt;
&lt;p class="Body"&gt;&lt;span class="nummerierung text-black-small"&gt;4&lt;/span&gt;&lt;span class="text-black-bold"&gt;Durand-Ruel&lt;/span&gt;&lt;span class="text-darkgrey-bold"&gt;&amp;nbsp;Paris • 1907&amp;nbsp;&lt;/span&gt;Acquired at the above sale, handwritten label on the back of the picture frame.&lt;/p&gt;
&lt;p class="Body"&gt;&lt;span class="nummerierung text-black-small"&gt;5&lt;/span&gt;&lt;span class="text-black-bold"&gt;Bernheim-Jeune&lt;/span&gt;&amp;nbsp;&lt;span class="text-darkgrey-bold"&gt;Paris&amp;nbsp;&lt;/span&gt;Handwritten label on the back of the picture frame; Julius Meier-Graefe, &lt;em&gt;Corot,&lt;/em&gt; Berlin 1930, fig. 99.&lt;/p&gt;
&lt;p class="Body"&gt;&lt;span class="nummerierung text-black-small"&gt;6&lt;/span&gt;&lt;span class="text-black-bold"&gt;Moïse Lévi de Benzion&lt;/span&gt;&amp;nbsp;&lt;span class="text-darkgrey-bold"&gt;Cairo &amp;amp; Draveil •&amp;nbsp;Seine-et-Oise&amp;nbsp;• ca. 1920 until [d.] 1943&amp;nbsp;&lt;/span&gt;Probably acquired from the above in 1920, handwritten label on the back of the picture frame.&lt;/p&gt;
&lt;p class="Body"&gt;&lt;span class="nummerierung text-black-small"&gt;7&lt;/span&gt;&lt;span class="text-black-bold"&gt;Confiscated by the «Einsatzstab Reichsleiter Rosenberg» (ERR no. LB 58),&amp;nbsp;&lt;/span&gt;&lt;span class="text-black-bold"&gt;and taken over on behalf of Hermann Göring by Walter Andreas Hofer&lt;/span&gt;&amp;nbsp;&lt;span class="text-darkgrey-bold"&gt;12 July 1941&amp;nbsp;&lt;/span&gt;Nancy H. Yeide, &lt;em&gt;Beyond the Dreams of Avarice&lt;/em&gt;, &lt;em&gt;The Hermann Goering Collection&lt;/em&gt;, Dallas 2009, no. D13.&lt;/p&gt;
&lt;p class="Body"&gt;&lt;span class="nummerierung text-black-small"&gt;8&lt;/span&gt;&lt;span class="text-black-bold"&gt;Traded to Galerie Fischer&amp;nbsp;&lt;/span&gt;&lt;span class="text-darkgrey-bold"&gt;&lt;span class="text-black-bold"&gt;in exchange for works of art &lt;/span&gt;Lucerne • 22 October 1941&amp;nbsp;&lt;/span&gt;Yeide, as above, n. (6); Esther Tisa Francini etc., &lt;em&gt;Fluchtgut, Raubgut, Der Transfer von Kulturgütern in und über die Schweiz 1933–1945 und die Frage der Restitution&lt;/em&gt;, Unabhängige Expertenkommission Schweiz–Zweiter Weltkrieg (ed.), Zurich 2001, pp. 106 (n. 267), 286 (n. *1).&lt;/p&gt;
&lt;p class="Body"&gt;&lt;span class="nummerierung text-black-small"&gt;9&lt;/span&gt;&lt;span class="text-black-bold"&gt;Purchased by Emil Bührle&lt;/span&gt;&lt;span class="text-darkgrey-bold"&gt;&amp;nbsp;Zurich • 3 February 1942&amp;nbsp;&lt;/span&gt;Purchased from Galerie Fischer for CHF 65.000, AStEGB, Letter from Emil Bührle to his lawyer, Dr. Walther Huber, Zurich, 14 May 1947, appointing Huber as his proxy for the trial Lévi de Benzion (heirs) vs. Bührle. The figure corresponds to the amount which Bührle later claimed from Fischer in his lawsuit against the latter, and whilst Fischer refused to acknowledge obligation for reimbursement in principle, the figures as such where never questioned. Therefore, these figures defined the amounts which Fischer had to pay back to Bührle after the Federal Court came to the conclusion that Bührle had acquired the paintings in good faith, &amp;nbsp;AStEGB, Swiss Federal Court, Kammer zur Beurteilung von Raubgutklagen / Chambre des actions en revendication de biens spoliés, Lausanne, Verdict of 5 July 1951 (typescript).&lt;/p&gt;
&lt;p class="Body"&gt;&lt;span class="nummerierung text-black-small"&gt;10&lt;/span&gt;&lt;span class="text-black-bold"&gt;Restituted to the estate&amp;nbsp;of Moïse Lévi de Benzion&lt;/span&gt; &lt;span class="text-darkgrey-bold"&gt;15 December 1948&amp;nbsp;&lt;/span&gt;AStEGB, Swiss Federal Court, Kammer zur Beurteilung von Raubutklagen / Chambre des actions en revendication de biens spoliés, Lausanne, Request for restitution of artworks by the heirs of Moïse Lévi de Benzion, represented by Mrs. Paule-Dinah Lévi de Benzion, vs. various defendants (including Bührle), Verdict of 15 December 1948 (typescript), ordering the restitution of the claimed paintings, including Corot, &lt;em&gt;Moine lisant.&lt;/em&gt;&lt;/p&gt;
&lt;p class="Body"&gt;&lt;span class="nummerierung text-black-small"&gt;11&lt;/span&gt;&lt;span class="text-black-bold"&gt;The estate of Moïse Lévi de Benzion&lt;/span&gt;&amp;nbsp;&lt;span class="text-darkgrey-bold"&gt;Cairo 1948–1950&amp;nbsp;&lt;/span&gt;AStEGB, Act of sale between Sarah Streitz-Lévi de Benzion and Emil Bührle regarding Corot &lt;em&gt;Moine lisant&lt;/em&gt;, Lausanne, 3 July 1950, stating that the distribution of the estate had been resolved by the Tribunal Hasby, Cairo, 21 May 1950.&lt;/p&gt;
&lt;p class="Body"&gt;&lt;span class="nummerierung text-black-small"&gt;12&lt;/span&gt;&lt;span class="text-black-bold"&gt;Sarah Streitz, née Lévi de Benzion&lt;/span&gt;&amp;nbsp;&lt;span class="text-darkgrey-bold"&gt;Valbonne •&amp;nbsp;Alpes Maritimes&amp;nbsp;• 1950&amp;nbsp;&lt;/span&gt;Daughter of Moïse Levi de Benzion, Act of sale as above, n. (11).&lt;/p&gt;
&lt;p class="Body"&gt;&lt;span class="nummerierung text-black-small"&gt;13&lt;/span&gt;&lt;span class="text-black-bold"&gt;Repurchased from Sarah Streitz by Emil Bührle&lt;/span&gt;&amp;nbsp;&lt;span class="text-darkgrey-bold"&gt;Zurich • 3 July 1950&amp;nbsp;&lt;span class="text-black-bold"&gt;with Bührle&amp;nbsp;&lt;/span&gt;until [d.] 28 November 1956 &lt;/span&gt;Acquired from the above for CHF 60.000, Act of sale as above, n. (11). the price paid was CHF 60.000, based upon an appraisal by Max Huggler [Director of the Kunstmuseum Bern], who had been appointed, with Bührle's approval,&amp;nbsp;as expert by the Lévi de Benzion heirs, AStEGB, Letter from Secretary of Emil Bührle to Dr. Walther Huber, Zurich, 27 November 1948.&lt;/p&gt;
&lt;p class="Body"&gt;&lt;span class="nummerierung text-black-small"&gt;14&lt;/span&gt;&lt;span class="text-black-bold"&gt;Given by the heirs of Emil Bührle to the Foundation E.G. Bührle Collection&lt;/span&gt;&amp;nbsp;&lt;span class="text-darkgrey-bold"&gt;Zurich 1960&lt;/span&gt;&amp;nbsp;Inv. 21.&lt;/p&gt;</t>
  </si>
  <si>
    <t>&lt;p&gt;&lt;span class="nummerierung text-black-small"&gt;1875&lt;/span&gt;&lt;span class="text-black-bold"&gt;Exposition de l'œuvre de Corot&lt;/span&gt;&amp;nbsp;&lt;span class="text-darkgrey-bold"&gt;Ecole nationale des Beaux-Arts&amp;nbsp;• Paris • 1875&amp;nbsp;&lt;/span&gt;no. 33.&amp;nbsp;&lt;/p&gt;
&lt;p&gt;&lt;span class="nummerierung text-black-small"&gt;1950&lt;/span&gt;&lt;span class="text-black-bold"&gt;Europäische Kunst 13.–20. Jahrhundert aus Zürcher Sammlungen&lt;/span&gt;&amp;nbsp;&lt;span class="text-darkgrey-bold"&gt;Kunsthaus Zurich&amp;nbsp;• 1950&lt;/span&gt;&amp;nbsp;p. 24.&amp;nbsp;&lt;/p&gt;
&lt;p&gt;&lt;span class="nummerierung text-black-small"&gt;1954&lt;/span&gt;&lt;span class="text-black-bold"&gt;Werke der französischen Malerei und Grafik des 19. Jahrhunderts aus Privat- und Museumsbesitz&lt;/span&gt;&amp;nbsp;&lt;span class="text-darkgrey-bold"&gt;Museum Folkwang (Villa Hügel)&amp;nbsp;• Essen&amp;nbsp;• 1954&amp;nbsp;&lt;/span&gt;no. 13.&amp;nbsp;&lt;/p&gt;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121.&amp;nbsp;&lt;/p&gt;
&lt;p&gt;&lt;span class="nummerierung text-black-small"&gt;1958&lt;/span&gt;&lt;span class="text-black-bold"&gt;Hauptwerke der Sammlung Emil Georg Bührle–Zürich&lt;/span&gt;&amp;nbsp;&lt;span class="text-darkgrey-bold"&gt;Haus der Kunst&amp;nbsp;• Munich&amp;nbsp;• 1958–59&lt;/span&gt;&amp;nbsp;no. 28.&amp;nbsp;&lt;/p&gt;
&lt;p&gt;&lt;span class="nummerierung text-black-small"&gt;1961&lt;/span&gt;&lt;span class="text-black-bold"&gt;Masterpieces of French Painting from the Bührle Collection&lt;/span&gt;&amp;nbsp;&lt;span class="text-darkgrey-bold"&gt;Royal Scottish Academy, Edinburgh&amp;nbsp;•&amp;nbsp;National Gallery, London&amp;nbsp;• 1961&amp;nbsp;&lt;/span&gt;no. 3.&amp;nbsp;&lt;/p&gt;
&lt;p&gt;&lt;span class="nummerierung text-black-small"&gt;2005&lt;/span&gt;&lt;span class="text-black-bold"&gt;Corot, Naturaleza, Emoción, Recuerdo&lt;/span&gt;&amp;nbsp;&lt;span class="text-darkgrey-bold"&gt;Museo Thyssen-Bornemisza&amp;nbsp;•&amp;nbsp;Madrid&amp;nbsp;• 2005&amp;nbsp;&lt;/span&gt;no. 56&lt;/p&gt;
&lt;p&gt;&lt;span class="nummerierung text-black-small"&gt;&amp;nbsp;2005&lt;/span&gt;&lt;span class="text-black-bold"&gt;Corot, Natura, emozione, ricordo&lt;/span&gt;&amp;nbsp;&lt;span class="text-darkgrey-bold"&gt;Palazzo dei Diamanti&amp;nbsp;•&amp;nbsp;Ferrara&amp;nbsp;• 2005–06&lt;/span&gt;&amp;nbsp;no. 52.&amp;nbsp;&lt;/p&gt;
&lt;p&gt;&lt;span class="nummerierung text-black-small"&gt;2010&lt;/span&gt;&lt;span class="text-black-bold"&gt;Van Gogh, Cézanne, Monet, Die Sammlung Bührle zu Gast im Kunsthaus Zürich&lt;/span&gt;&amp;nbsp;&lt;span class="text-darkgrey-bold"&gt;Kunsthaus Zurich&amp;nbsp;• 2010&amp;nbsp;&lt;/span&gt;no. 21.&amp;nbsp;&lt;/p&gt;
&lt;p&gt;&lt;span class="nummerierung text-black-small"&gt;2010&lt;/span&gt;&lt;span class="text-black-bold"&gt;Corot en Suisse&lt;/span&gt;&amp;nbsp;&lt;span class="text-darkgrey-bold"&gt;Musées d'art et d'histoire (Musée Rath)&amp;nbsp;•&amp;nbsp;Geneva&amp;nbsp;• 2010–11&amp;nbsp;&lt;/span&gt;no. 85.&lt;/p&gt;
&lt;p&gt;&lt;span class="nummerierung text-black-small"&gt;2018&lt;/span&gt;&lt;span class="text-black-bold"&gt;Corot, Le peintre et ses modèles • Corot, The Painter and his Models &lt;/span&gt;&lt;span class="text-darkgrey-bold"&gt;Musée Marmottan Monet • Paris • 2018&lt;/span&gt; no.31&lt;/p&gt;</t>
  </si>
  <si>
    <t>&lt;p&gt;&lt;span class="nummerierung text-black-small"&gt;1904&lt;/span&gt;&lt;span class="text-black-bold"&gt;Emil Heilbut&lt;/span&gt;&amp;nbsp;&lt;span class="text-darkgrey-bold"&gt;«Figurenbilder von Corot»&lt;/span&gt; in &lt;span class="text-darkgrey-bold"&gt;&lt;em&gt;Kunst und Künstler&lt;/em&gt;&lt;/span&gt; (3) • 1904/05 • S. 102.&lt;/p&gt;
&lt;p&gt;&lt;span class="nummerierung text-black-small"&gt;1905&lt;/span&gt;&lt;span class="text-black-bold"&gt;Alfred Robaut&lt;/span&gt;&amp;nbsp;&lt;span class="text-darkgrey-bold"&gt;&lt;em&gt;L’Œuvre de Corot, Catalogue raisonné et illustré&lt;/em&gt;&lt;/span&gt;&amp;nbsp;Paris • 1905 • vol. 3&amp;nbsp;&lt;span class="text-darkgrey-bold"&gt;&lt;em&gt;Catalogue des peintures, Deuxième partie&lt;/em&gt;&lt;/span&gt;&amp;nbsp;no. 1332 (ill.; &lt;sup&gt;2&lt;/sup&gt;1965).&lt;/p&gt;
&lt;p&gt;&lt;span class="nummerierung text-black-small"&gt;1905&lt;/span&gt;&lt;span class="text-black-bold"&gt;Étienne Moreau-Nélaton&lt;/span&gt;&amp;nbsp;&lt;span class="text-darkgrey-bold"&gt;&lt;em&gt;Histoire de Corot et de ses œuvres&lt;/em&gt;&lt;/span&gt;&amp;nbsp;Paris • 1905 • P. 271, fig. 197.&lt;/p&gt;
&lt;p&gt;&lt;span class="nummerierung text-black-small"&gt;1924&lt;/span&gt;&lt;span class="text-black-bold"&gt;Étienne Moreau-Nélaton&lt;/span&gt;&amp;nbsp;&lt;span class="text-darkgrey-bold"&gt;&lt;em&gt;Corot raconté par lui-même&lt;/em&gt;&lt;/span&gt;&amp;nbsp;Paris • 1924 • vol. 2 • p. 36, fig. 214.&lt;/p&gt;
&lt;p&gt;&lt;span class="nummerierung text-black-small"&gt;1930&lt;/span&gt;&lt;span class="text-black-bold"&gt;Julius Meier-Graefe&lt;/span&gt;&amp;nbsp;&lt;span class="text-darkgrey-bold"&gt;&lt;em&gt;Corot&lt;/em&gt;&lt;/span&gt;&amp;nbsp;Berlin • 1930 • fig. 99.&lt;/p&gt;
&lt;p&gt;&lt;span class="nummerierung text-black-small"&gt;1930&lt;/span&gt;&lt;span class="text-black-bold"&gt;Claude Bernheim de Villers&lt;/span&gt;&amp;nbsp;&lt;span class="text-darkgrey-bold"&gt;&lt;em&gt;Corot, Peintre de figures&lt;/em&gt;&lt;/span&gt;&amp;nbsp;Paris • 1930 • no. 193 (ill.; also erroneously illustrated with no. 138).&lt;/p&gt;
&lt;p&gt;&lt;span class="nummerierung text-black-small"&gt;1948&lt;/span&gt;&lt;span class="text-black-bold"&gt;Hermann Uhde-Bernays&lt;/span&gt;&amp;nbsp;&lt;span class="text-darkgrey-bold"&gt;&lt;em&gt;Corot&lt;/em&gt;&lt;/span&gt;&amp;nbsp;Berne • 1948 • fig. 26.&lt;/p&gt;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9 (ill.; &lt;sup&gt;2&lt;/sup&gt;1986).&lt;/p&gt;
&lt;p&gt;&lt;span class="nummerierung text-black-small"&gt;1994&lt;/span&gt;&lt;span class="text-black-bold"&gt;Emil Maurer&lt;/span&gt;&lt;em&gt;&amp;nbsp;&lt;span class="text-darkgrey-bold"&gt;Stiftung Sammlung E.G. Bührle, Zürich&lt;/span&gt;&lt;/em&gt;&amp;nbsp;Bern • 1994 • p. 36 (English edition: &lt;em&gt;Foundation E.G. Bührle Collection, Zurich&lt;/em&gt;, Bern 1995).&lt;/p&gt;
&lt;p&gt;&lt;span class="nummerierung text-black-small"&gt;1996&lt;/span&gt;&lt;span class="text-darkgrey-bold"&gt;&lt;em&gt;Corot, 1796–1875&lt;/em&gt;&lt;/span&gt;&amp;nbsp;(exh. cat.) • Grand Palais Paris etc. • 1996–97 • p. 304 (ill.).&lt;/p&gt;
&lt;p&gt;&lt;span class="nummerierung text-black-small"&gt;1996&lt;/span&gt;&lt;span class="text-black-bold"&gt;Vincent Pomarède&lt;/span&gt;&amp;nbsp;&lt;span class="text-darkgrey-bold"&gt;&lt;em&gt;Corot&lt;/em&gt;&lt;/span&gt;&amp;nbsp;Milan &amp;amp; Paris • 1996 • pp. 197–198 (ill.).&lt;/p&gt;
&lt;p&gt;&lt;span class="nummerierung text-black-small"&gt;1998&lt;/span&gt;&lt;span class="text-black-bold"&gt;Thomas Buomberger&lt;/span&gt;&amp;nbsp;&lt;span class="text-darkgrey-bold"&gt;&lt;em&gt;Raubkunst, Kunstraub&lt;/em&gt;&lt;/span&gt;&amp;nbsp;Zurich • 1998 • p. 456.&lt;/p&gt;
&lt;p&gt;&lt;span class="nummerierung text-black-small"&gt;1998&lt;/span&gt;&lt;span class="text-black-bold"&gt;Matthias Frehner&lt;/span&gt;&amp;nbsp;&lt;span class="text-darkgrey-bold"&gt;«Deutsche Raubkunst in der Schweiz, Täter, Verführte, Aufarbeitung»&lt;/span&gt; in &lt;em&gt;&lt;span class="text-darkgrey-bold"&gt;Das Geschäft mit der Raubkunst, Fakten, Thesen, Hintergründe&lt;/span&gt;&lt;/em&gt;&amp;nbsp;Zurich • 1998 • p. 142 (no. 1).&lt;/p&gt;
&lt;p&gt;&lt;span class="nummerierung text-black-small"&gt;2001&lt;/span&gt;&lt;span class="text-black-bold"&gt;Esther Tisa Francini etc.&lt;/span&gt;&amp;nbsp;&lt;span class="text-darkgrey-bold"&gt;&lt;em&gt;Fluchtgut, Raubgut, Der Transfer von Kulturgütern in und über die Schweiz 1933–1945 und die Frage der Restitution&lt;/em&gt;&lt;/span&gt;&amp;nbsp;Unabhängige Expertenkommission Schweiz–Zweiter Weltkrieg (ed.) • Zurich 2001 • pp. 106 (n. 267), 286 (n. *1), 509.&lt;/p&gt;
&lt;p&gt;&lt;span class="nummerierung text-black-small"&gt;2003&lt;/span&gt;&lt;span class="text-black-bold"&gt;Garrett Stewart&amp;nbsp;&lt;/span&gt;&lt;span class="text-darkgrey-bold"&gt;«Painted Readers, Narrative Regress»&lt;/span&gt; in &lt;span class="text-darkgrey-bold"&gt;&lt;em&gt;Narrative&lt;/em&gt;&lt;/span&gt; (11) • 2003 • fig. 23.&lt;/p&gt;
&lt;p&gt;&lt;span class="nummerierung text-black-small"&gt;2005&lt;/span&gt;&lt;span class="text-black-bold"&gt;Lukas Gloor, Marco Goldin (ed.)&lt;/span&gt;&amp;nbsp;&lt;em&gt;&lt;span class="text-darkgrey-bold"&gt;Foundation E.G. Bührle Collection, Zurich, Catalogue&lt;/span&gt;&lt;/em&gt;&amp;nbsp;vol. 2 • Conegliano &amp;amp; Zurich • 2005 • no. 38 (ill.; German edition: &lt;em&gt;Stiftung Sammlung E.G. Bührle, Katalog&lt;/em&gt; • Italian edition: &lt;em&gt;Fondazione Collezione E.G. Bührle, Catalogo&lt;/em&gt;).&lt;/p&gt;
&lt;p&gt;&lt;span class="nummerierung text-black-small"&gt;2009&lt;/span&gt;&lt;span class="text-black-bold"&gt;Nancy H. Yeide&lt;/span&gt;&amp;nbsp;&lt;span class="text-darkgrey-bold"&gt;&lt;em&gt;Beyond the Dreams of Avarice, The Hermann Goering Collection&lt;/em&gt;&lt;/span&gt;&amp;nbsp;Dallas • 2009 • no. D13 (ill.).&lt;/p&gt;
&lt;p&gt;&lt;span class="nummerierung text-black-small"&gt;2009&lt;/span&gt;&lt;span class="text-black-bold"&gt;Gabriel Katzenstein&lt;/span&gt;&amp;nbsp;&lt;span class="text-darkgrey-bold"&gt;«&lt;em&gt;Et in Arcadia lego&lt;/em&gt;, Über die Literalität der &lt;em&gt;Mélancolie sur l'herbe&lt;/em&gt; von Camille Corot»&lt;/span&gt; in &lt;span class="text-darkgrey-bold"&gt;Die &lt;em&gt;Lesende Frau&lt;/em&gt;&lt;/span&gt;&amp;nbsp;Wolfenbüttel • 2009 • p. 322, n. 5.&lt;/p&gt;
&lt;p&gt;&lt;span class="nummerierung text-black-small"&gt;2011&lt;/span&gt;&lt;em&gt;&lt;span class="text-darkgrey-bold"&gt;The Secret Armoire, Corot's Figure Paintings and the World of Reading&lt;/span&gt;&amp;nbsp;&lt;/em&gt;(exh. cat.) • Sammlung Oskar Reinhart «Am Römerholz» • Winterthur • 2011 • no. 16 (ill.; German edition: &lt;em&gt;L'armoire secrète, Eine Lesende im Kontext&lt;/em&gt;;&lt;em&gt; &lt;/em&gt;not exhibited).&lt;/p&gt;
&lt;p&gt;&lt;span class="nummerierung text-black-small"&gt;2012&lt;/span&gt;&lt;span class="text-black-bold"&gt;Kerstin Thomas&amp;nbsp;&lt;/span&gt;&lt;span class="text-darkgrey-bold"&gt;«Corot und die Ästhetik der Rêverie»&lt;/span&gt;&amp;nbsp;in &lt;span class="text-darkgrey-bold"&gt;&lt;em&gt;Camille Corot, Natur und Traum&lt;/em&gt;&lt;/span&gt;&amp;nbsp;(exh. cat.) • Staatliche Kunsthalle Karlsruhe • 2012–13 • p. 372, fig. 7.&lt;/p&gt;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180 (ill.).&lt;/p&gt;</t>
  </si>
  <si>
    <t>BU 0035</t>
  </si>
  <si>
    <t>Tänzerinnen im Foyer</t>
  </si>
  <si>
    <t>Danseuses au foyer</t>
  </si>
  <si>
    <t>um 1889</t>
  </si>
  <si>
    <t>41.5 x 92 cm</t>
  </si>
  <si>
    <t>Atelier-Stempel unten links</t>
  </si>
  <si>
    <t>Lemoisne 996</t>
  </si>
  <si>
    <t>&lt;p class="Body"&gt;&lt;span class="nummerierung text-black-small"&gt;1&lt;/span&gt;&lt;span class="text-black-bold"&gt;The estate of the artist &lt;span class="text-darkgrey-bold"&gt;Paris •&amp;nbsp;1917–1918&amp;nbsp;&lt;/span&gt;&lt;/span&gt;&lt;em&gt;Catalogue des tableaux, pastels et dessins par Edgar Degas et provenant de son atelier (2&lt;sup&gt;e&lt;/sup&gt; vente)&lt;/em&gt;, Galerie Georges Petit, Paris (11–13 December 1918), no. 11 (ill.).&lt;/p&gt;
&lt;p class="Body"&gt;&lt;span class="nummerierung text-black-small"&gt;2&lt;/span&gt;&lt;span class="text-black-bold"&gt;Durand-Ruel&lt;/span&gt;&amp;nbsp;&lt;span class="text-darkgrey-bold"&gt;New York • 1918&amp;nbsp;&lt;/span&gt;Acquired at the above sale for FF 11.200, Annotated copy of the above sale catalogue at the Musée d'Orsay (Documentation), Paris; inventoried after the purchase as no. 11398, &lt;em&gt;Degas&lt;/em&gt;, (exh. cat.) Grand Palais, Paris etc. 1988–89, no. 361.&lt;/p&gt;
&lt;p class="Body"&gt;&lt;span class="nummerierung text-black-small"&gt;3&lt;/span&gt;&lt;span class="text-black-bold"&gt;Durand-Ruel&lt;/span&gt;&amp;nbsp;&lt;span class="text-darkgrey-bold"&gt;Paris&amp;nbsp;&lt;/span&gt;Lemoisne no. 996.&lt;/p&gt;
&lt;p class="Body"&gt;&lt;span class="nummerierung text-black-small"&gt;4&lt;/span&gt;&lt;span class="text-black-bold"&gt;Alphonse Kann&lt;/span&gt;&amp;nbsp;&lt;span class="text-darkgrey-bold"&gt;St-Germain-en-Laye &amp;amp; London&amp;nbsp;• until [d.] 1948&amp;nbsp;&lt;/span&gt;Lemoisne no. 996.&lt;/p&gt;
&lt;p class="Body"&gt;&lt;span class="nummerierung text-black-small"&gt;5&lt;/span&gt;&lt;span class="text-black-bold"&gt;Confiscated by the «Einsatzstab Reichsleiter Rosenberg» (ERR no. Ka 15), a&lt;/span&gt;&lt;span class="text-black-bold"&gt;nd turned over to Hermann Göring&lt;/span&gt;&lt;span class="text-darkgrey-bold"&gt;&amp;nbsp;12 July 1941&amp;nbsp;&lt;/span&gt;Nancy H. Yeide, &lt;em&gt;Beyond the Dreams of Avarice, The Hermann Goering Collection&lt;/em&gt;, Dallas 2009, no. D27.&lt;/p&gt;
&lt;p class="Body"&gt;&lt;span class="nummerierung text-black-small"&gt;6&lt;/span&gt;&lt;span class="text-black-bold"&gt;Traded to Galerie Fischer in exchange for works of art &lt;/span&gt;&lt;span class="text-darkgrey-bold"&gt;Lucerne&amp;nbsp;• 22 October 1941&amp;nbsp;&lt;/span&gt;Yeide, as above, n. (5); Esther Tisa Francini etc., &lt;em&gt;Fluchtgut, Raubgut, Der Transfer von Kulturgütern in und über die Schweiz 1933–1945 und die Frage der Restitution&lt;/em&gt;, Unabhängige Expertenkommission Schweiz–Zweiter Weltkrieg (ed.), Zurich 2001, pp. 106 (n. 267), 286 (n. *1).&lt;/p&gt;
&lt;p class="Body"&gt;&lt;span class="nummerierung text-black-small"&gt;7&lt;/span&gt;&lt;span class="text-black-bold"&gt;Purchased by Emil Bührle&lt;/span&gt;&amp;nbsp;&lt;span class="text-darkgrey-bold"&gt;Zurich • 3 February 1942&amp;nbsp;&lt;/span&gt;Purchased from Galerie Fischer for CHF 65.000, AStEGB, Letter from Emil Bührle to his lawyer, Dr. Walther Huber, Zurich, 22 August 1947. The figure corresponds to the amount which Bührle later claimed from Fischer in his lawsuit against the latter, and whilst Fischer refused to acknowledge obligation for reimbursement in principle, the figures as such where never questioned. Therefore, these figures defined the amounts which Fischer had to pay back to Bührle after the Federal Court came to the conclusion that Bührle had acquired the paintings in good faith,&amp;nbsp; AStEGB, Swiss Federal Court, Kammer zur Beurteilung von Raubgutklagen/Chambre des actions en revendication de biens spoliés, Lausanne, Verdict of 5 July 1951 (typescript).&lt;/p&gt;
&lt;p class="Body"&gt;&lt;span class="nummerierung text-black-small"&gt;8&lt;/span&gt;&lt;span class="text-black-bold"&gt;Restituted to Alphonse Kann&amp;nbsp;&lt;/span&gt;&lt;span class="text-darkgrey-bold"&gt;5 July 1948&amp;nbsp;&lt;/span&gt;AStEGB, Swiss Federal Court, Kammer zur Beurteilung von Raubgutklagen / Chambre des actions en revendication de biens spoliés, Lausanne, Request for restitution of artworks by Alphonse Kann, London, vs. Emil Bührle, Zurich, Verdict of 5 July 1948 (typescript), stating that Bührle accepts restitution of 3 artworks to Kann, including Degas, &lt;em&gt;Danseuses au foyer&lt;/em&gt;.&lt;/p&gt;
&lt;p class="Body"&gt;&lt;span class="nummerierung text-black-small"&gt;9&lt;/span&gt;&lt;span class="text-black-bold"&gt;The estate of Alphonse Kann&lt;/span&gt; &lt;span class="text-darkgrey-bold"&gt;London &amp;amp; Paris 1948–1951 &lt;/span&gt;AStEGB, 2&amp;nbsp;Records with handwritten notes by Bührle, concerning two&amp;nbsp;visits of Maître J. Metthey, Paris, acting on behalf of the heirs of Alphonse Kann, at Werkzeugmaschinenfabrik Oerlikon Bührle &amp;amp; Co., 25 January 1951 and 15 February 1951.&lt;/p&gt;
&lt;p class="Body"&gt;&lt;span class="nummerierung text-black-small"&gt;10&lt;/span&gt;&lt;span class="text-black-bold"&gt;Repurchased from the estate&amp;nbsp;of Alphonse Kann by Emil Bührle&amp;nbsp;&lt;/span&gt;&lt;span class="text-darkgrey-bold"&gt;Zurich • 3 February 1951; &lt;span class="text-black-bold"&gt;with Bührle&lt;/span&gt; until [d.] 28 November 1956&amp;nbsp;&lt;/span&gt;Acquired through Maître J. Metthey, Paris, along with two&amp;nbsp;paintings by Degas for £&amp;nbsp;24.000 altogether, On the first record, Bührle notes that the asking price from&amp;nbsp;the Kann heirs&amp;nbsp;is ca. £ 30.000 for the 3 works&amp;nbsp;Degas,&amp;nbsp;&lt;em&gt;Madame Camus&lt;/em&gt;, Degas, &lt;em&gt;Danseuses&lt;/em&gt;&amp;nbsp;and the pastel by Manet (Emil Bührle Collection, Inv. 32, 35, 65). A handwritten note by Bührle attached to the second record states that Metthey has accepted £ 24.000 for the lot on 3&lt;sup&gt;rd&lt;/sup&gt; February 1951.&lt;/p&gt;
&lt;p class="Body"&gt;&lt;span class="nummerierung text-black-small"&gt;11&lt;/span&gt;&lt;span class="text-black-bold"&gt;Given by the heirs of Emil Bührle to the Foundation E.G. Bührle Collection&lt;/span&gt;&amp;nbsp;&lt;span class="text-darkgrey-bold"&gt;Zurich • 1960&lt;/span&gt;&amp;nbsp;Inv. 35.&lt;/p&gt;</t>
  </si>
  <si>
    <t>&lt;p&gt;&lt;span class="nummerierung text-black-small"&gt;1951&lt;/span&gt;&lt;span class="text-black-bold"&gt;Degas&lt;/span&gt;&amp;nbsp;&lt;span class="text-darkgrey-bold"&gt;Kunstmuseum Bern • 1951–52&lt;/span&gt;&amp;nbsp;no. 46.&amp;nbsp;&lt;/p&gt;
&lt;p&gt;&lt;span class="nummerierung text-black-small"&gt;1952&lt;/span&gt;&lt;span class="text-black-bold"&gt;Edgar Degas&lt;/span&gt;&amp;nbsp;&lt;span class="text-darkgrey-bold"&gt;Stedelijk Museum Amsterdam&amp;nbsp;• 1952&lt;/span&gt;&amp;nbsp;no. 41.&amp;nbsp;&lt;/p&gt;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162.&amp;nbsp;&lt;/p&gt;
&lt;p&gt;&lt;span class="nummerierung text-black-small"&gt;1984&lt;/span&gt;&lt;span class="text-black-bold"&gt;Degas, The Dancers&lt;/span&gt;&amp;nbsp;&lt;span class="text-darkgrey-bold"&gt;National Gallery of Art&amp;nbsp;•&amp;nbsp;Washington D. C. • 1984–85&lt;/span&gt;&amp;nbsp;no. 41.&amp;nbsp;&lt;/p&gt;
&lt;p&gt;&lt;span class="nummerierung text-black-small"&gt;1988&lt;/span&gt;&lt;span class="text-black-bold"&gt;Degas&lt;/span&gt;&amp;nbsp;&lt;span class="text-darkgrey-bold"&gt;Grand Palais, Paris&amp;nbsp;•&amp;nbsp;Musée des Beaux-Arts du Canada, Ottawa&amp;nbsp;•&amp;nbsp;Metropolitan Museum of Art, New York&amp;nbsp;• 1988–89&lt;/span&gt;&amp;nbsp;no. 361 (exhibited in Paris only). &amp;nbsp;&lt;/p&gt;
&lt;p&gt;&lt;span class="nummerierung text-black-small"&gt;2002&lt;/span&gt;&lt;span class="text-black-bold"&gt;L'impressionismo e l'età di van Gogh&lt;/span&gt;&amp;nbsp;&lt;span class="text-darkgrey-bold"&gt;Casa dei Carraresi&amp;nbsp;•&amp;nbsp;Treviso&amp;nbsp;• 2002–03&lt;/span&gt;&amp;nbsp;no. 97.&amp;nbsp;&lt;/p&gt;
&lt;p&gt;&lt;span class="nummerierung text-black-small"&gt;2004&lt;/span&gt;&lt;span class="text-black-bold"&gt;Degas, Classico e moderno&lt;/span&gt;&amp;nbsp;&lt;span class="text-darkgrey-bold"&gt;Complesso del Vittoriano&amp;nbsp;•&amp;nbsp;Rome&amp;nbsp;• 2004–05&amp;nbsp;&lt;/span&gt;no. 69.&amp;nbsp;&lt;/p&gt;
&lt;p&gt;&lt;span class="nummerierung text-black-small"&gt;2009&lt;/span&gt;&lt;span class="text-black-bold"&gt;Impressionismus und Japanmode, Edgar Degas, James McNeill Whistler&lt;/span&gt;&amp;nbsp;Städtische Galerie Überlingen&amp;nbsp;• 2009&amp;nbsp;no. 66. &amp;nbsp;&lt;/p&gt;
&lt;p&gt;&lt;span class="nummerierung text-black-small"&gt;2010&lt;/span&gt;&lt;span class="text-black-bold"&gt;Van Gogh, Cézanne, Monet, Die Sammlung Bührle zu Gast im Kunsthaus Zürich&lt;/span&gt;&amp;nbsp;&lt;span class="text-darkgrey-bold"&gt;Kunsthaus Zurich&amp;nbsp;• 2010&lt;/span&gt;&amp;nbsp;no. 36. &amp;nbsp;&lt;/p&gt;
&lt;p&gt;&lt;span class="nummerierung text-black-small"&gt;2010&lt;/span&gt;&lt;span class="text-black-bold"&gt;Degas&lt;/span&gt;&amp;nbsp;&lt;span class="text-darkgrey-bold"&gt;Yokohama Museum of Art&amp;nbsp;•&amp;nbsp;Yokohama&amp;nbsp;• 2010&lt;/span&gt;&amp;nbsp;no. 92.&amp;nbsp;&lt;/p&gt;
&lt;p&gt;&lt;span class="nummerierung text-black-small"&gt;2011&lt;/span&gt;&lt;span class="text-black-bold"&gt;Degas and the Ballet, Picturing Movement&lt;/span&gt;&amp;nbsp;&lt;span class="text-darkgrey-bold"&gt;Royal Academy of Art&amp;nbsp;•&amp;nbsp;London&amp;nbsp;• 2011&lt;/span&gt;&amp;nbsp;no. 40.&amp;nbsp;&lt;/p&gt;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54. &amp;nbsp;&lt;/p&gt;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32.&lt;/p&gt;</t>
  </si>
  <si>
    <t>&lt;p&gt;&lt;span class="nummerierung text-black-small"&gt;1947&lt;/span&gt;&lt;span class="text-black-bold"&gt;Paul-André Lemoisne&amp;nbsp;&lt;/span&gt;&lt;span class="text-darkgrey-bold"&gt;&lt;em&gt;Degas et son œuvre&amp;nbsp;&lt;/em&gt;&lt;/span&gt;&amp;nbsp;vol. 3&amp;nbsp;&lt;em&gt;&lt;span class="text-darkgrey-bold"&gt;Peintures et pastels 1883–1908, Notices et reproductions du no. 717 au no. 1466&amp;nbsp;&lt;/span&gt;&lt;/em&gt;&amp;nbsp;Paris • 1947 • no. 996 (ill.; &lt;sup&gt;2&lt;/sup&gt;New York 1984).&lt;/p&gt;
&lt;p&gt;&lt;span class="nummerierung text-black-small"&gt;1970&lt;/span&gt;&lt;span class="text-black-bold"&gt;Fiorella Minervino • Franco Russoli&lt;/span&gt;&amp;nbsp;&lt;span class="text-darkgrey-bold"&gt;&lt;em&gt;L'opera completa di Degas&amp;nbsp;&lt;/em&gt;&lt;/span&gt;&amp;nbsp;Milan • 1970 • no. 852 (ill.;&lt;sup&gt; 2&lt;/sup&gt;1978; German edition: &lt;em&gt;Das Gesamtwerk von Degas&lt;/em&gt;, Lucerne &amp;amp; Zurich • Spanish edition: &lt;em&gt;La obra pictórica completa de Degas,&lt;/em&gt; Barcelona 1972 • French edition: Jacques Lassaigne, Fiorella Minervino, &lt;em&gt;Tout l'œuvre peint de Degas&lt;/em&gt;, Paris 1974; &lt;sup&gt;2&lt;/sup&gt;1988).&lt;/p&gt;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no.48&amp;nbsp; (ill.; &lt;sup&gt;2&lt;/sup&gt;1986).&lt;/p&gt;
&lt;p&gt;&lt;span class="nummerierung text-black-small"&gt;1977&lt;/span&gt;&lt;span class="text-black-bold"&gt;Edouard Hüttinger&lt;/span&gt;&amp;nbsp;&lt;span class="text-darkgrey-bold"&gt;&lt;em&gt;Degas&amp;nbsp;&lt;/em&gt;&lt;/span&gt;&amp;nbsp;Paris • 1977 • p. 92 (ill.).&lt;/p&gt;
&lt;p&gt;&lt;span class="nummerierung text-black-small"&gt;1994&lt;/span&gt;&lt;span class="text-black-bold"&gt;Emil Maurer&lt;/span&gt;&lt;em&gt;&amp;nbsp;&lt;span class="text-darkgrey-bold"&gt;Stiftung Sammlung E.G. Bührle, Zürich&amp;nbsp;&lt;/span&gt;&lt;/em&gt;&amp;nbsp;Bern • 1994 • pp. 46-47 (English edition: &lt;em&gt;Foundation E.G. Bührle Collection, Zurich&lt;/em&gt;, Bern 1995).&lt;/p&gt;
&lt;p&gt;&lt;span class="nummerierung text-black-small"&gt;2001&lt;/span&gt;&lt;span class="text-black-bold"&gt;Esther Tisa Francini etc.&lt;/span&gt;&amp;nbsp;&lt;span class="text-darkgrey-bold"&gt;&lt;em&gt;Fluchtgut, Raubgut, Der Transfer von Kulturgütern in und über die Schweiz 1933–1945 und die Frage der Restitution&amp;nbsp;&lt;/em&gt;&lt;/span&gt;&amp;nbsp;Unabhängige Expertenkommission Schweiz–Zweiter Weltkrieg (ed.) • Zurich • 2001 • pp. 106 (n. 267), 286 (n. *1), 509.&lt;/p&gt;
&lt;p&gt;&lt;span class="nummerierung text-black-small"&gt;2005&lt;/span&gt;&lt;span class="text-black-bold"&gt;Lukas Gloor • Marco Goldin (ed.)&lt;/span&gt; &lt;em&gt;&lt;span class="text-darkgrey-bold"&gt;Foundation E.G. Bührle Collection, Zurich, Catalogue&amp;nbsp;&lt;/span&gt;&lt;/em&gt;&amp;nbsp;vol. 2 • Conegliano &amp;amp; Zurich • 2005 • no. 50 (ill.; German edition: &lt;em&gt;Stiftung Sammlung E.G. Bührle, Katalog&lt;/em&gt; • Italian edition: &lt;em&gt;Fondazione Collezione E.G. Bührle, Catalogo&lt;/em&gt;). ▪&lt;/p&gt;
&lt;p&gt;&lt;span class="nummerierung text-black-small"&gt;2006&lt;/span&gt;&lt;em&gt;&lt;span class="text-darkgrey-bold"&gt;Suite française, Dessins de la collection Jean Bonna&amp;nbsp;&lt;/span&gt;&lt;/em&gt;&amp;nbsp;(exh. cat.) • Ecole Nationale Supérieure des Beaux-Arts, Paris • Musée d'art et d'histoire, Geneva • 2006–07 • pp. 328, 330 (fig. 1).&lt;/p&gt;
&lt;p&gt;&lt;span class="nummerierung text-black-small"&gt;2009&lt;/span&gt;&lt;span class="text-black-bold"&gt;Nancy H. Yeide&lt;/span&gt;&amp;nbsp;&lt;span class="text-darkgrey-bold"&gt;&lt;em&gt;Beyond the Dreams of Avarice, The Hermann Goering Collection&amp;nbsp;&lt;/em&gt;&lt;/span&gt;&amp;nbsp;Dallas • 2009 • no. D27 (ill.).&lt;/p&gt;
&lt;p&gt;&lt;span class="nummerierung text-black-small"&gt;2016&lt;/span&gt;&lt;span class="text-black-bold"&gt;Lukas Gloor&lt;/span&gt;&amp;nbsp;&lt;span class="text-darkgrey-bold"&gt;«Emil Bührle and Paul Rosenberg: A business relationship at the dawn of the post-war era»&lt;/span&gt; in &lt;span class="text-darkgrey-bold"&gt;&lt;em&gt;21, rue La Boétie, based on the book by Anne Sinclair&amp;nbsp;&lt;/em&gt;&lt;/span&gt;&amp;nbsp;(exh. cat.) • Musée La Boverie • Liège • 2016–17 • pp. 135–136, fig. 80 (French edition: «Emil Bührle et Paul Rosenberg: Une relation d'affaires au lendemain de la guerre» in &lt;em&gt;21, rue La Boétie, d'après le livre d'Anne Sinclair&lt;/em&gt;; 2&lt;sup&gt;nd&lt;/sup&gt; edition: [exh. cat.] Musée Maillol, Paris 2017, pp. 137–138, fig. 76).&lt;/p&gt;
&lt;p&gt;&lt;span class="nummerierung text-black-small"&gt;2019&lt;/span&gt;&lt;span class="text-black-bold"&gt;Marine Kisiel&lt;/span&gt;&amp;nbsp;&lt;span class="text-darkgrey-bold"&gt;«Les tableaux en long»&lt;/span&gt; in &lt;em&gt;Degas à l'Opéra&lt;/em&gt; (exh. cat.) • Musée d'Orsay&amp;nbsp;• Paris&amp;nbsp;• 2019–20&amp;nbsp;• p. 186, n. 5&amp;nbsp; (English edition: &lt;em&gt;Degas at the Opéra&lt;/em&gt;, [exh. cat.] National Gallery of Art • Washington&amp;nbsp;• 2020&amp;nbsp;• p. 186, n. 6).&lt;/p&gt;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 2021&amp;nbsp;•&amp;nbsp;no. 186 (ill.).&lt;/p&gt;</t>
  </si>
  <si>
    <t>Paris, 1834–1917, Paris</t>
  </si>
  <si>
    <t>BU 0032</t>
  </si>
  <si>
    <t>Madame Camus am Piano</t>
  </si>
  <si>
    <t>Madame Camus au piano</t>
  </si>
  <si>
    <t>139 x 94 cm</t>
  </si>
  <si>
    <t>Atelier-Stempel unten rechts</t>
  </si>
  <si>
    <t>Lemoisne 207</t>
  </si>
  <si>
    <t>&lt;p class="Body"&gt;&lt;span class="nummerierung text-black-small"&gt;1&lt;/span&gt;&lt;span class="text-black-bold"&gt;The estate of the artist &lt;span class="text-darkgrey-bold"&gt;Paris • 1917–1918&lt;/span&gt;&amp;nbsp;&lt;/span&gt;&lt;em&gt;Catalogue des tableaux, pastels et dessins par Edgar Degas et provenant de son atelier (1&lt;sup&gt;ère&lt;/sup&gt; vente)&lt;/em&gt;, Galerie Georges Petit, Paris (6–8 May 1918), no. 111 (ill.).&lt;/p&gt;
&lt;p class="Body"&gt;&lt;span class="nummerierung text-black-small"&gt;2&lt;/span&gt;&lt;span class="text-black-bold"&gt;Alphonse Kann&lt;/span&gt;&amp;nbsp;&lt;span class="text-darkgrey-bold"&gt;St-Germain-en-Laye &amp;amp; London&amp;nbsp;• 1918 until [d.] 1948&amp;nbsp;&lt;/span&gt;Acquired at the above sale for FF 32.000, Annotated copy of the above sale catalogue at the Musée d'Orsay (Documentation), Paris.&lt;/p&gt;
&lt;p class="Body"&gt;&lt;span class="nummerierung text-black-small"&gt;3&lt;/span&gt;&lt;span class="text-black-bold"&gt;Confiscated by the «Einsatzstab Reichsleiter Rosenberg» (ERR no. Ka 989),&lt;/span&gt;&amp;nbsp;&lt;span class="text-black-bold"&gt;turned over to Hermann Göring and traded by Göring for Old Master paintings to Gustav Rochlitz&amp;nbsp;&lt;/span&gt;&lt;span class="text-darkgrey-bold"&gt;23 March 1941&amp;nbsp;&lt;/span&gt;Nancy H. Yeide, &lt;em&gt;Beyond the Dreams of Avarice, The Hermann Goering Collection&lt;/em&gt;, Dallas 2009, no. D31.&lt;/p&gt;
&lt;p class="Body"&gt;&lt;span class="nummerierung text-black-small"&gt;4&lt;/span&gt;&lt;span class="text-black-bold"&gt;Traded by Hans Wendland&amp;nbsp;&lt;/span&gt;&lt;span class="text-black-bold"&gt;to Galerie Fischer&amp;nbsp;&lt;/span&gt;&lt;span class="text-darkgrey-bold"&gt;&lt;span class="text-black-bold"&gt;in exchange for works of art&lt;/span&gt;&amp;nbsp;Lucerne 1941/42&amp;nbsp;&lt;/span&gt;Yeide, as above, n. (3); Esther Tisa Francini etc., &lt;em&gt;Fluchtgut, Raubgut, Der Transfer von Kulturgütern in und über die Schweiz 1933–1945 und die Frage der Restitution&lt;/em&gt;, Unabhängige Expertenkommission Schweiz–Zweiter Weltkrieg (ed.), Zurich 2001, pp. 106 (n. 267), 146 (n. 457), 285 (n. *1 and *3),&amp;nbsp; 286 (n. *7).&lt;/p&gt;
&lt;p class="Body"&gt;&lt;span class="nummerierung text-black-small"&gt;5&lt;/span&gt;&lt;span class="text-black-bold"&gt;Purchased by Emil Bührle&lt;/span&gt;&amp;nbsp;&lt;span class="text-darkgrey-bold"&gt;Zurich • 3 February 1942&amp;nbsp;&lt;/span&gt;Purchased from Galerie Fischer for CHF 120.000, AStEGB, Letter from Emil Bührle to his lawyer, Dr. Walther Huber, Zurich, 22 August 1947. The figure corresponds to the amount which Bührle later claimed from Fischer in his lawsuit against the latter, and whilst Fischer refused to acknowledge obligation for reimbursement in principle, the figures as such where never questioned. Therefore, these figures defined the amounts which Fischer had to pay back to Bührle after the Federal Court came to the conclusion that Bührle had acquired the paintings in good faith,&amp;nbsp;AStEGB, Swiss Federal Court, Kammer zur Beurteilung von Raubgutklagen / Chambre des actions en revendication de biens spoliés, Lausanne, Verdict of 5 July 1951 (typescript).&lt;/p&gt;
&lt;p class="Body"&gt;&lt;span class="nummerierung text-black-small"&gt;6&lt;/span&gt;&lt;span class="text-black-bold"&gt;Restituted to Alphonse Kann&lt;/span&gt; &lt;span class="text-darkgrey-bold"&gt;5 July 1948&amp;nbsp;&lt;/span&gt;AStEGB, Swiss Federal Court, Kammer zur Beurteilung von Raubgutklagen / Chambre des actions en revendication de biens spoliés, Lausanne, Request for restitution of artworks by Alphonse Kann, London, vs. Emil Bührle, Zurich, Verdict of 5 July 1948 (typescript), stating that Bührle accepts restitution of 3 artworks to Kann, including Degas, &lt;em&gt;Madame Camus au piano&lt;/em&gt;.&lt;/p&gt;
&lt;p class="Body"&gt;&lt;span class="nummerierung text-black-small"&gt;7&lt;/span&gt;&lt;span class="text-black-bold"&gt;The estate of Alphonse Kann &lt;/span&gt;&lt;span class="text-darkgrey-bold"&gt;London &amp;amp; Paris 1948–1951&amp;nbsp;&lt;/span&gt; AStEGB, 2&amp;nbsp;Records with handwritten notes by Bührle, concerning two&amp;nbsp;visits of Maître J. Metthey, Paris, acting on behalf of the heirs of Alphonse Kann, at Werkzeugmaschinenfabrik Oerlikon Bührle &amp;amp; Co., 25 January 1951 and 15 February 1951.&lt;/p&gt;
&lt;p class="Body"&gt;&lt;span class="nummerierung text-black-small"&gt;8&lt;/span&gt;&lt;span class="text-black-bold"&gt;Repurchased from the estate of Alphonse Kann by Emil Bührle&lt;/span&gt;&amp;nbsp;&lt;span class="text-darkgrey-bold"&gt;Zurich • 3 February 1951 &lt;span class="text-black-bold"&gt;with Bührle&lt;/span&gt;&amp;nbsp;until [d.] 28 November 1956&amp;nbsp;&lt;/span&gt;Acquired through Maître J. Metthey, Paris, along with two&amp;nbsp;paintings by Degas for £&amp;nbsp;24.000 altogether, Records as above, n. (7). On the first record, Bührle notes that the asking price&amp;nbsp;of the Kann heirs is ca. £ 30.000 for the three&amp;nbsp;works Degas,&amp;nbsp;&lt;em&gt;Madame Camus, &lt;/em&gt;Degas,&lt;em&gt; Danseuses&lt;/em&gt;&amp;nbsp;and the pastel by Manet (Emil Bührle Collection, Inv. 32, 35, 65). A handwritten note by Bührle attached to the second record states that Metthey has accepted £ 24.000 for the lot on 3&lt;sup&gt;rd&lt;/sup&gt; February 1951.&lt;/p&gt;
&lt;p class="Body"&gt;&lt;span class="nummerierung text-black-small"&gt;9&lt;/span&gt;&lt;span class="text-black-bold"&gt;Given by the heirs of Emil Bührle to the Foundation E.G. Bührle Collection&lt;/span&gt;&amp;nbsp;&lt;span class="text-darkgrey-bold"&gt;Zurich • 1960&amp;nbsp;&lt;/span&gt;Inv. 32&lt;/p&gt;</t>
  </si>
  <si>
    <t>&lt;p&gt;&lt;span class="nummerierung text-black-small"&gt;1923&lt;/span&gt;&lt;span class="text-black-bold"&gt;Exposition au profit des laboratoires&lt;/span&gt;&amp;nbsp;&lt;span class="text-darkgrey-bold"&gt;Galerie Les Arts (rue de la Ville-L'Evêque)&amp;nbsp;•Paris&amp;nbsp;• 1923&lt;/span&gt;&amp;nbsp;no. 181.&amp;nbsp;&lt;/p&gt;
&lt;p&gt;&lt;span class="nummerierung text-black-small"&gt;1924&lt;/span&gt;&lt;span class="text-black-bold"&gt;Exposition Degas, Peintures, pastels et dessins, sculptures, eaux-fortes, lithographies et monotypes&lt;/span&gt;&amp;nbsp;&lt;span class="text-darkgrey-bold"&gt;Galerie Georges Petit&amp;nbsp;• Paris&amp;nbsp;• 1924&lt;/span&gt;&amp;nbsp;no. 34.&amp;nbsp;&lt;/p&gt;
&lt;p&gt;&lt;span class="nummerierung text-black-small"&gt;1931&lt;/span&gt;&lt;span class="text-black-bold"&gt;Exposition d'œuvres importantes de grands maîtres du 19e siècle&lt;/span&gt;&amp;nbsp;&lt;span class="text-darkgrey-bold"&gt;Galerie Paul Rosenberg&amp;nbsp;• Paris&amp;nbsp;• 1931&lt;/span&gt;&amp;nbsp;no. 25.&amp;nbsp;&lt;/p&gt;
&lt;p&gt;&lt;span class="nummerierung text-black-small"&gt;1931&lt;/span&gt;&lt;span class="text-black-bold"&gt;Degas, Portraitiste, sculpteur&lt;/span&gt;&amp;nbsp;&lt;span class="text-darkgrey-bold"&gt;Orangerie des Tuileries&amp;nbsp;• Paris&amp;nbsp;• 1931&lt;/span&gt;&amp;nbsp;no. 48. &amp;nbsp;&lt;/p&gt;
&lt;p&gt;&lt;span class="nummerierung text-black-small"&gt;1937&lt;/span&gt;&lt;span class="text-black-bold"&gt;Chefs-d’œuvre de l'art français&lt;/span&gt;&amp;nbsp;&lt;span class="text-darkgrey-bold"&gt;Palais National des Arts (Palais de Tokio)&amp;nbsp;•&amp;nbsp;Paris&amp;nbsp;• 1937&amp;nbsp;&lt;/span&gt;no. 300.&amp;nbsp;&lt;/p&gt;
&lt;p&gt;&lt;span class="nummerierung text-black-small"&gt;1951&lt;/span&gt;&lt;span class="text-black-bold"&gt;Degas&amp;nbsp;&lt;/span&gt;&lt;span class="text-darkgrey-bold"&gt;Kunstmuseum Bern&amp;nbsp;• 1951–52&lt;/span&gt;&amp;nbsp;no. 13.&amp;nbsp;&lt;/p&gt;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155.&amp;nbsp;&lt;/p&gt;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 • 1958&lt;/span&gt;&amp;nbsp;no. 5.&amp;nbsp;&lt;/p&gt;
&lt;p&gt;&lt;span class="nummerierung text-black-small"&gt;1958&lt;/span&gt;&lt;span class="text-black-bold"&gt;Hauptwerke der Sammlung Emil Georg Bührle–Zürich&lt;/span&gt;&amp;nbsp;&lt;span class="text-darkgrey-bold"&gt;Haus der Kunst&amp;nbsp;•&amp;nbsp;Munich&amp;nbsp;• 1958–59&lt;/span&gt;&amp;nbsp;no. 38. &amp;nbsp;&lt;/p&gt;
&lt;p&gt;&lt;span class="nummerierung text-black-small"&gt;1959&lt;/span&gt;&lt;span class="text-black-bold"&gt;De Géricault à Matisse, Chefs-d’œuvre français des collections suisses&amp;nbsp;&lt;/span&gt;&lt;span class="text-darkgrey-bold"&gt;Petit Palais&amp;nbsp;• Paris&amp;nbsp;• 1959&amp;nbsp;&lt;/span&gt;no. 42.&amp;nbsp;&lt;/p&gt;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D.C.&amp;nbsp;•&amp;nbsp;Musée des beaux-arts de Montréal&amp;nbsp;Yokohama&amp;nbsp;• Museum of Art&amp;nbsp;Royal Academy of Arts, London&amp;nbsp;• 1990–91&lt;/span&gt;&amp;nbsp;no. 29.&amp;nbsp;&lt;/p&gt;
&lt;p&gt;&lt;span class="nummerierung text-black-small"&gt;1994&lt;/span&gt;&lt;span class="text-black-bold"&gt;Degas, Die Portraits&lt;/span&gt;&amp;nbsp;&lt;span class="text-darkgrey-bold"&gt;Kunsthaus Zurich&amp;nbsp;• Kunsthalle Tübingen&amp;nbsp;• 1994–95&lt;/span&gt;&amp;nbsp;no. 101. &amp;nbsp;&lt;/p&gt;
&lt;p&gt;&lt;span class="nummerierung text-black-small"&gt;2010&lt;/span&gt;&lt;span class="text-black-bold"&gt;Van Gogh, Cézanne, Monet, Die Sammlung Bührle zu Gast im Kunsthaus Zürich&lt;/span&gt;&amp;nbsp;&lt;span class="text-darkgrey-bold"&gt;Kunsthaus Zurich&amp;nbsp;• 2010&lt;/span&gt;&amp;nbsp;no. 32.&amp;nbsp;&lt;/p&gt;
&lt;p&gt;&lt;span class="nummerierung text-black-small"&gt;2017&lt;/span&gt;&lt;span class="text-black-bold"&gt;Gefeiert &amp;amp; verspottet, Französische Malerei 1820–1880&lt;/span&gt;&amp;nbsp;&lt;span class="text-darkgrey-bold"&gt;Kunsthaus Zurich&amp;nbsp;• 2017–18&lt;/span&gt;&amp;nbsp;no. 36. &amp;nbsp;&lt;/p&gt;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7.&lt;/p&gt;</t>
  </si>
  <si>
    <t>&lt;p&gt;&lt;span class="nummerierung text-black-small"&gt;1917&lt;/span&gt;&lt;span class="text-black-bold"&gt;Walter Sickert&lt;/span&gt;&amp;nbsp;&lt;span class="text-darkgrey-bold"&gt;«Degas»&lt;/span&gt; in &lt;span class="text-darkgrey-bold"&gt;&lt;em&gt;Burlington Magazine&lt;/em&gt;&lt;/span&gt; (31) • 1917 • p. 186.&lt;/p&gt;
&lt;p&gt;&lt;span class="nummerierung text-black-small"&gt;1918&lt;/span&gt;&lt;span class="text-black-bold"&gt;Arsène Alexandre&lt;/span&gt;&amp;nbsp;&lt;span class="text-darkgrey-bold"&gt;«Essai sur Monsieur Degas»&lt;/span&gt; in &lt;span class="text-darkgrey-bold"&gt;&lt;em&gt;Les Arts&lt;/em&gt;&lt;/span&gt;&amp;nbsp;(166) • 1918 • p. 12 (ill.).&lt;/p&gt;
&lt;p&gt;&lt;span class="nummerierung text-black-small"&gt;1919&lt;/span&gt;&lt;span class="text-black-bold"&gt;Paul Lafond&lt;/span&gt;&amp;nbsp;&lt;span class="text-darkgrey-bold"&gt;&lt;em&gt;Degas&amp;nbsp;&amp;nbsp;&lt;/em&gt;&lt;/span&gt;vol. 2 • Paris • 1919 • p. 12.&lt;/p&gt;
&lt;p&gt;&lt;span class="nummerierung text-black-small"&gt;1924&lt;/span&gt;&lt;span class="text-black-bold"&gt;Paul Jamot&lt;/span&gt;&amp;nbsp;&lt;span class="text-darkgrey-bold"&gt;&lt;em&gt;Degas&amp;nbsp;&lt;/em&gt;&lt;/span&gt;&amp;nbsp;Paris • 1924 • pp. 50–51.&lt;/p&gt;
&lt;p&gt;&lt;span class="nummerierung text-black-small"&gt;1924&lt;/span&gt;&lt;span class="text-black-bold"&gt;Paul-André Lemoisne&lt;/span&gt;&amp;nbsp;&lt;span class="text-darkgrey-bold"&gt;«Artistes contemporains, Edgar Degas, A propos d'une exposition récente»&lt;/span&gt; in &lt;span class="text-darkgrey-bold"&gt;&lt;em&gt;Revue de l'art&lt;/em&gt;&lt;/span&gt; (46) • 1924 • p. 24.&lt;/p&gt;
&lt;p&gt;&lt;span class="nummerierung text-black-small"&gt;1935&lt;/span&gt;&lt;span class="text-black-bold"&gt;Arsène Alexandre&lt;/span&gt;&amp;nbsp;&lt;span class="text-darkgrey-bold"&gt;«Degas, Nouveaux aperçus»&lt;/span&gt; in &lt;span class="text-darkgrey-bold"&gt;&lt;em&gt;L’Art et les Artistes&lt;/em&gt;&lt;/span&gt;&amp;nbsp;(29) • 1935 • p. 150.&lt;/p&gt;
&lt;p&gt;&lt;span class="nummerierung text-black-small"&gt;1940&lt;/span&gt;&lt;span class="text-black-bold"&gt;Reginald Howard Wilenski&lt;/span&gt;&amp;nbsp;&lt;span class="text-darkgrey-bold"&gt;&lt;em&gt;Modern French Painters&amp;nbsp;&lt;/em&gt;&lt;/span&gt;&amp;nbsp;London • 1940 • p. 330 (&lt;sup&gt;2&lt;/sup&gt;1944; &lt;sup&gt;3&lt;/sup&gt;1945; &lt;sup&gt;4&lt;/sup&gt;1947).&lt;/p&gt;
&lt;p&gt;&lt;span class="nummerierung text-black-small"&gt;1946&lt;/span&gt;&lt;span class="text-black-bold"&gt;Paul-André Lemoisne&lt;/span&gt;&amp;nbsp;&lt;span class="text-darkgrey-bold"&gt;&lt;em&gt;Degas et son œuvre&lt;/em&gt;&lt;/span&gt;&amp;nbsp; vol. 1 • Paris • 1946 • pp. 56, 58, 62 • vol. 2, &lt;em&gt;Peintures et pastels 1853–1882, Notices et reproductions du no. 1 au no. 716bis&lt;/em&gt; • Paris • 1946 • no. 207 (ill.; &lt;sup&gt;2&lt;/sup&gt;New York 1984).&lt;/p&gt;
&lt;p&gt;&lt;span class="nummerierung text-black-small"&gt;1954&lt;/span&gt;&lt;span class="text-black-bold"&gt;Paul-André Lemoisne&lt;/span&gt;&amp;nbsp;&lt;span class="text-darkgrey-bold"&gt;&lt;em&gt;Degas et son œuvre&amp;nbsp;&lt;/em&gt;&lt;/span&gt;&amp;nbsp;Paris • 1954 • pp. 54, 58, 60.&lt;/p&gt;
&lt;p&gt;&lt;span class="nummerierung text-black-small"&gt;1953&lt;/span&gt;&lt;span class="text-black-bold"&gt;Doris Wild&lt;/span&gt;&amp;nbsp;&lt;span class="text-darkgrey-bold"&gt;«Private Kunstsammlungen in der Schweiz, Die Sammlung Emil Bührle in Zürich»&lt;/span&gt; in &lt;span class="text-darkgrey-bold"&gt;&lt;em&gt;Das Kunstwerk&lt;/em&gt;&lt;/span&gt; (7) • no. 6 • 1953 • pp. 19 (ill.), 27.&lt;/p&gt;
&lt;p&gt;&lt;span class="nummerierung text-black-small"&gt;1954&lt;/span&gt;&lt;span class="text-black-bold"&gt;Georg Schmidt&lt;/span&gt;&amp;nbsp;&lt;span class="text-darkgrey-bold"&gt;«La Suisse et la peinture française des XIX&lt;sup&gt;e &lt;/sup&gt;et XX&lt;sup&gt;e&lt;/sup&gt; siècles»&lt;/span&gt; in &lt;span class="text-darkgrey-bold"&gt;&lt;em&gt;Revue économique franco-suisse&lt;/em&gt;&lt;/span&gt; (33) • 1954 • p. 347 (ill.).&lt;/p&gt;
&lt;p&gt;&lt;span class="nummerierung text-black-small"&gt;1956&lt;/span&gt;&lt;span class="text-black-bold"&gt;François Daulte&lt;/span&gt;&amp;nbsp;&lt;span class="text-darkgrey-bold"&gt;«Le chef-d'œuvre d'une vie: la collection Buhrle»&lt;/span&gt; in &lt;span class="text-darkgrey-bold"&gt;&lt;em&gt;Connaissance des Arts&lt;/em&gt;&lt;/span&gt; (52) • 15 June 1956 • p. 32 (ill.).&lt;/p&gt;
&lt;p&gt;&lt;span class="nummerierung text-black-small"&gt;1958&lt;/span&gt;&lt;span class="text-black-bold"&gt;Max Huggler&lt;/span&gt;&amp;nbsp;&lt;span class="text-darkgrey-bold"&gt;«Die Sammlung Bührle im Zürcher Kunsthaus»&lt;/span&gt; in &lt;span class="text-darkgrey-bold"&gt;&lt;em&gt;Werk&lt;/em&gt;&lt;/span&gt; (45) • 1958 • p. 371.&lt;/p&gt;
&lt;p&gt;&lt;span class="nummerierung text-black-small"&gt;1959&lt;/span&gt;&lt;span class="text-black-bold"&gt;André Chamson&amp;nbsp;•&lt;/span&gt;&amp;nbsp;&lt;span class="text-black-bold"&gt;François Daulte&lt;/span&gt;&amp;nbsp;&lt;em&gt;&lt;span class="text-darkgrey-bold"&gt;De Géricault à Matisse, Chefs-d’œuvre d’art français des collections suisses&amp;nbsp;&lt;/span&gt;&amp;nbsp;&lt;/em&gt;Paris • 1959 (ill.).&lt;/p&gt;
&lt;p&gt;&lt;span class="nummerierung text-black-small"&gt;1959&lt;/span&gt;&lt;span class="text-black-bold"&gt;René Elvin&lt;/span&gt;&amp;nbsp;&lt;span class="text-darkgrey-bold"&gt;«Collector Extraordinary: The Bührle Collection and the New Zurich Kunsthaus»&lt;/span&gt; in &lt;span class="text-darkgrey-bold"&gt;&lt;em&gt;The Studio&lt;/em&gt;&lt;/span&gt; (158) • 1959 • p. 54.&lt;/p&gt;
&lt;p&gt;&lt;span class="nummerierung text-black-small"&gt;1959&lt;/span&gt;&lt;span class="text-black-bold"&gt;Denys Sutton&lt;/span&gt;&amp;nbsp;&lt;span class="text-darkgrey-bold"&gt;«The Bührle Collection»&lt;/span&gt; in &lt;span class="text-darkgrey-bold"&gt;&lt;em&gt;The Connoisseur&lt;/em&gt;&lt;/span&gt; (143, no. 577) • April 1959 • pp. 145 – 146, fig. 7.&lt;/p&gt;
&lt;p&gt;&lt;span class="nummerierung text-black-small"&gt;1960&lt;/span&gt;&lt;span class="text-black-bold"&gt;Eduard Hüttinger&lt;/span&gt;&amp;nbsp;&lt;span class="text-darkgrey-bold"&gt;&lt;em&gt;Degas&amp;nbsp;&lt;/em&gt;&lt;/span&gt;&amp;nbsp;Cologne &amp;amp; Milan • 1960 • pp. 17 (ill.), 49 (&lt;sup&gt;2&lt;/sup&gt;Munich &amp;amp; Paris 1977, pp. 19 [ill.], 50).&lt;/p&gt;
&lt;p&gt;&lt;span class="nummerierung text-black-small"&gt;1962&lt;/span&gt;&lt;span class="text-black-bold"&gt;Jean Sutherland Boggs&lt;/span&gt;&amp;nbsp;&lt;span class="text-darkgrey-bold"&gt;&lt;em&gt;Portraits by Degas&amp;nbsp;&lt;/em&gt;&lt;/span&gt;&amp;nbsp;Berkeley &amp;amp; Los Angeles • 1962 • pp. 22, 26, 31, 59, 111, fig. 65.&lt;/p&gt;
&lt;p&gt;&lt;span class="nummerierung text-black-small"&gt;1963&lt;/span&gt;&lt;span class="text-black-bold"&gt;René Wehrli&lt;/span&gt;&amp;nbsp;&lt;span class="text-darkgrey-bold"&gt;«Emil G. Bührle, Zurich, French Nineteenth-Century Paintings»&lt;/span&gt; in &lt;span class="text-darkgrey-bold"&gt;&lt;em&gt;Great Private Collections&amp;nbsp;&lt;/em&gt;&lt;/span&gt;&amp;nbsp;Douglas Cooper (ed.) • New York • 1963 • p. 219.&lt;/p&gt;
&lt;p&gt;&lt;span class="nummerierung text-black-small"&gt;1970&lt;/span&gt;&lt;span class="text-black-bold"&gt;Fiorella Minervino • Franco Russoli&amp;nbsp;&lt;/span&gt;&lt;span class="text-darkgrey-bold"&gt;&lt;em&gt;L'opera completa di Degas&amp;nbsp;&lt;/em&gt;&lt;/span&gt;&amp;nbsp;Milan • 1970 • no. 245 (ill.; &lt;sup&gt;2&lt;/sup&gt;1978; German edition: &lt;em&gt;Das Gesamtwerk von Degas&lt;/em&gt;, Lucerne etc. 1970 • Spanish edition: &lt;em&gt;La obra pictórica completa de Degas,&lt;/em&gt; Barcelona 1972 • French edition: Jacques Lassaigne, Fiorella Minervino, &lt;em&gt;Tout l'œuvre peint de Degas&lt;/em&gt;, Paris 1974; &lt;sup&gt;2&lt;/sup&gt;1988).&lt;/p&gt;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43 (ill.; &lt;sup&gt;2&lt;/sup&gt;1986).&lt;/p&gt;
&lt;p&gt;&lt;span class="nummerierung text-black-small"&gt;1976&lt;/span&gt;&lt;span class="text-black-bold"&gt;Theodore Reff&lt;/span&gt;&amp;nbsp;&lt;span class="text-darkgrey-bold"&gt;&lt;em&gt;The Artist's Mind&amp;nbsp;&lt;/em&gt;&lt;/span&gt;&amp;nbsp;New York • 1976 • pp. 124, 316 (n. 102).&lt;/p&gt;
&lt;p&gt;&lt;span class="nummerierung text-black-small"&gt;1977&lt;/span&gt;&lt;span class="text-black-bold"&gt;Norma Broude&lt;/span&gt;&amp;nbsp;&lt;span class="text-darkgrey-bold"&gt;«Degas's 'Misogyny’»&lt;/span&gt; in &lt;span class="text-darkgrey-bold"&gt;&lt;em&gt;Art Bulletin&lt;/em&gt;&lt;/span&gt; (59) • 1977 • p. 101.&lt;/p&gt;
&lt;p&gt;&lt;span class="nummerierung text-black-small"&gt;1978&lt;/span&gt;&lt;span class="text-black-bold"&gt;Sophie Monneret&lt;/span&gt;&amp;nbsp;&lt;span class="text-darkgrey-bold"&gt;&lt;em&gt;L'Impressionnisme et son époque, Dic&lt;/em&gt;&lt;em&gt;tionnaire international illustré&amp;nbsp;&lt;/em&gt;&lt;/span&gt;&amp;nbsp;vol. 1 • Paris • 1978 • p. 103 (ill.; entry for Dr. Camus), 163 (entry for Degas).&lt;/p&gt;
&lt;p&gt;&lt;span class="nummerierung text-black-small"&gt;1981&lt;/span&gt;&lt;span class="text-black-bold"&gt;Eugénie de Keyser&amp;nbsp;&lt;/span&gt;&lt;span class="text-darkgrey-bold"&gt;&lt;em&gt;Degas: Réalité et Métaphore&amp;nbsp;&lt;/em&gt;&lt;/span&gt;&amp;nbsp;Louvain-la-Neuve • 1981 • pp. 50, 94.&lt;/p&gt;
&lt;p&gt;&lt;span class="nummerierung text-black-small"&gt;1986&lt;/span&gt;&lt;span class="text-black-bold"&gt;Denys Sutton&lt;/span&gt;&amp;nbsp;&lt;span class="text-darkgrey-bold"&gt;&lt;em&gt;Edgar Degas, Life and Work&amp;nbsp;&lt;/em&gt;&lt;/span&gt;&amp;nbsp;New York • 1986 • p. 73–74, fig. 56 (French edition: &lt;em&gt;Degas, Vie et œuvre&lt;/em&gt;, Fribourg • German edition: &lt;em&gt;Degas, Leben und Werk&lt;/em&gt;, Fribourg &amp;amp; Munich, pp. 69–70, fig. 56).&lt;/p&gt;
&lt;p&gt;&lt;span class="nummerierung text-black-small"&gt;1994&lt;/span&gt;&lt;span class="text-black-bold"&gt;Emil Maurer&lt;/span&gt;&lt;em&gt;&amp;nbsp;&lt;span class="text-darkgrey-bold"&gt;Stiftung Sammlung E.G. Bührle, Zürich&amp;nbsp;&lt;/span&gt;&lt;/em&gt;&amp;nbsp;Bern • 1994 • pp. 23 (ill.)–24 (English edition: &lt;em&gt;Foundation E.G. Bührle Collection, Zurich&lt;/em&gt;, Bern 1995).&lt;/p&gt;
&lt;p&gt;&lt;span class="nummerierung text-black-small"&gt;1997&lt;/span&gt;&lt;span class="text-black-bold"&gt;Colin Bailey&lt;/span&gt;&amp;nbsp;&lt;span class="text-darkgrey-bold"&gt;&lt;em&gt;Renoir's Portraits, Impressions of an Age&amp;nbsp;&lt;/em&gt;&lt;/span&gt;&amp;nbsp;New Haven &amp;amp; London • 1997 • p. 58.&lt;/p&gt;
&lt;p&gt;&lt;span class="nummerierung text-black-small"&gt;1998&lt;/span&gt;&lt;span class="text-black-bold"&gt;Théodore Duret&lt;/span&gt;&lt;span class="text-darkgrey-bold"&gt;&lt;em&gt;&amp;nbsp;Critique d’avant-garde&amp;nbsp;&lt;/em&gt;&lt;/span&gt;&amp;nbsp;(exh. cat.) • Ecole Nationale Supérieure des Beaux-Arts • Paris • 1998 • p. 34.&lt;/p&gt;
&lt;p&gt;&lt;span class="nummerierung text-black-small"&gt;2001&lt;/span&gt;&lt;span class="text-black-bold"&gt;Esther Tisa Francini etc.&lt;/span&gt;&amp;nbsp;&lt;span class="text-darkgrey-bold"&gt;&lt;em&gt;Fluchtgut, Raubgut, Der Transfer von Kulturgütern in und über die Schweiz 1933–1945 und die Frage der Restitution&amp;nbsp;&lt;/em&gt;&lt;/span&gt;&amp;nbsp;Unabhängige Expertenkommission Schweiz–Zweiter Weltkrieg (ed&lt;em&gt;.&lt;/em&gt;) • Zurich • 2001 • pp. 106 (n. 267), 146 (n. 457), 285 (n. *1 and *3),&amp;nbsp; 286 (n. *7), 509.&lt;/p&gt;
&lt;p&gt;&lt;span class="nummerierung text-black-small"&gt;2005&lt;/span&gt;&lt;span class="text-black-bold"&gt;Lukas Gloor, Marco Goldin (ed.)&lt;/span&gt;&amp;nbsp;&lt;em&gt;&lt;span class="text-darkgrey-bold"&gt;Foundation E.G. Bührle Collection, Zurich, Catalogue&amp;nbsp;&lt;/span&gt;&lt;/em&gt;&amp;nbsp;vol. 2 • Conegliano &amp;amp; Zurich • 2005 • no. 47 • (ill.; German edition: &lt;em&gt;Stiftung Sammlung E.G. Bührle, Katalog&lt;/em&gt; • Italian edition: &lt;em&gt;Fondazione Collezione E.G. Bührle, Catalogo&lt;/em&gt;).&lt;/p&gt;
&lt;p&gt;&lt;span class="nummerierung text-black-small"&gt;2004&lt;/span&gt;&lt;span class="text-darkgrey-bold"&gt;&lt;em&gt;Degas, Classico e moderno&amp;nbsp;&lt;/em&gt;&lt;/span&gt;&amp;nbsp;(exh. cat.) • Complesso del Vittoriano • Rome • 2004–05 • p. 218 (entry for no. 21).&lt;/p&gt;
&lt;p&gt;&lt;span class="nummerierung text-black-small"&gt;2009&lt;/span&gt;&lt;span class="text-black-bold"&gt;Nancy H. Yeide&lt;/span&gt;&amp;nbsp;&lt;span class="text-darkgrey-bold"&gt;&lt;em&gt;Beyond the Dreams of Avarice, The Hermann Goering Collection&amp;nbsp;&lt;/em&gt;&lt;/span&gt;&amp;nbsp;Dallas • 2009 • no. D31 (ill.).&lt;/p&gt;
&lt;p&gt;&lt;span class="nummerierung text-black-small"&gt;2009&lt;/span&gt;&lt;span class="text-black-bold"&gt;Jill DeVonyar • Richard Kendall&lt;/span&gt;&amp;nbsp;&lt;span class="text-darkgrey-bold"&gt;«Making Music: Family and Friends»&lt;/span&gt; in &lt;span class="text-darkgrey-bold"&gt;&lt;em&gt;Degas &amp;amp; Music&lt;/em&gt;&lt;/span&gt;&amp;nbsp;(exh. cat.) • Hyde Collection • Glenn Falls (New York) • 2009 • p. 58, fig. 15.&lt;/p&gt;
&lt;p&gt;&lt;span class="nummerierung text-black-small"&gt;2011&lt;/span&gt;&lt;span class="text-black-bold"&gt;Ville du Havre (ed.)&lt;/span&gt;&amp;nbsp;&lt;span class="text-darkgrey-bold"&gt;&lt;em&gt;De Delacroix à Marquet, Donation Senn-Foulds&amp;nbsp;&amp;nbsp;&lt;/em&gt;&lt;/span&gt;Musée d'art moderne André Malraux • Paris &amp;amp; Le Havre • 2011 • pp. 187, 190, fig. 83.1.&lt;/p&gt;
&lt;p&gt;&lt;span class="nummerierung text-black-small"&gt;2013&lt;/span&gt;&lt;span class="text-black-bold"&gt;André Dombrowski&lt;/span&gt;&amp;nbsp;&lt;span class="text-darkgrey-bold"&gt;&lt;em&gt;Cézanne, Murder, and Modern Life&amp;nbsp;&amp;nbsp;&lt;/em&gt;&lt;/span&gt;Berkeley etc. • 2013 • pp. 163, 280 (n. 82), fig. 67.&lt;/p&gt;
&lt;p&gt;&lt;span class="nummerierung text-black-small"&gt;2019&lt;/span&gt;&lt;em&gt;&lt;span class="text-darkgrey-bold"&gt;Degas à l'Opéra&lt;/span&gt;&lt;/em&gt; (exh.cat.) • Musée d'Orsay • Paris&amp;nbsp;• 2019&amp;nbsp;• pp. 78–82, fig. 79&amp;nbsp;(English edition: &lt;em&gt;Degas at the Opéra&lt;/em&gt;, [exh. cat.] National Gallery of Art • Washington&amp;nbsp;• 2020).&lt;/p&gt;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187 (ill.).&lt;/p&gt;</t>
  </si>
  <si>
    <t>BU 0100</t>
  </si>
  <si>
    <t>47 x 62 cm</t>
  </si>
  <si>
    <t>Signiert &amp; datiert unten rechts: Sisley 76</t>
  </si>
  <si>
    <t>&lt;p class="Body"&gt;&lt;span class="nummerierung text-black-small"&gt;1&lt;/span&gt;&lt;span class="text-black-bold"&gt;François Depeaux&lt;/span&gt;&amp;nbsp;&lt;span class="text-darkgrey-bold"&gt;Rouen&lt;/span&gt;&amp;nbsp;&lt;em&gt;Catalogue des tabelaux modernes, aquarelles, pastels, dessins [….] composant la collection de feu M. Depeaux&lt;/em&gt;, Hôtel Drouot, Paris (30 June 1921), no. 67; Marc-Henri Tellier, &lt;em&gt;François Depeaux (1853–1920), Le charbonnier et les impressionnistes,&lt;/em&gt; Rouen 2010, no. 460; Sylvain Amic (ed.), François Depeaux, Collectionneur des impressionnistes,&amp;nbsp;Paris &amp;amp; Rouen&amp;nbsp;2020, no. 243 (ill.).&lt;/p&gt;
&lt;p class="Body"&gt;&lt;span class="nummerierung text-black-small"&gt;2&lt;/span&gt;&lt;span class="text-black-bold"&gt;Moïse Lévi de Benzion&lt;/span&gt;&amp;nbsp;&lt;span class="text-darkgrey-bold"&gt;Cairo &amp;amp; Draveil •&amp;nbsp;Seine-et-Oise&amp;nbsp;• until [d.] 1943&amp;nbsp;&lt;/span&gt;Brame/Lorenceau no. 210.&lt;/p&gt;
&lt;p class="Body"&gt;&lt;span class="nummerierung text-black-small"&gt;3&lt;/span&gt;&lt;span class="text-black-bold"&gt;Confiscated by the «Einsatzstab Reichsleiter Rosenberg», Paris (ERR no. LB 66), and taken over on behalf of Hermann Göring by Walter Andreas Hofer&lt;/span&gt; &lt;span class="text-darkgrey-bold"&gt;12 July 1941&amp;nbsp;&lt;/span&gt;Nancy H. Yeide, &lt;em&gt;Beyond the Dreams of Avarice, The Hermann Goering Collection&lt;/em&gt;, Dallas 2009, no. D118.&lt;/p&gt;
&lt;p class="Body"&gt;&lt;span class="nummerierung text-black-small"&gt;4&lt;/span&gt;&lt;span class="text-black-bold"&gt;Traded to Galerie Fischer, in exchange for works of art&lt;/span&gt;&lt;span class="text-darkgrey-bold"&gt;&amp;nbsp; Lucerne • 22 October 1941&amp;nbsp;&lt;/span&gt;Yeide, as above, n. (3); Esther Tisa Francini etc., &lt;em&gt;Fluchtgut, Raubgut, Der Transfer von Kulturgütern in und über die Schweiz 1933–1945 und die Frage der Restitution&lt;/em&gt;, Unabhängige Expertenkommission Schweiz–Zweiter Weltkrieg (ed.), Zurich 2001, pp. 106 (n.&amp;nbsp;267), 286 (n. *1).&lt;/p&gt;
&lt;p class="Body"&gt;&lt;span class="nummerierung text-black-small"&gt;5&lt;/span&gt;&lt;span class="text-black-bold"&gt;Purchased by Emil Bührle&lt;/span&gt;&amp;nbsp;&lt;span class="text-darkgrey-bold"&gt;Zurich •&amp;nbsp;3 February 1942&amp;nbsp;&lt;/span&gt;Purchased from Galerie Fischer for CHF 28.000, AStEGB, Letter from Emil Bührle to his lawyer, Dr. Walther Huber, Zurich, 14 May 1947, appointing Huber as his proxy for the trial Lévi de Benzion (heirs) vs. Bührle. The figure corresponds to the amount which Bührle later claimed from Fischer in his lawsuit against the latter, and whilst Fischer refused to acknowledge obligation for reimbursement in principle, the figures as such where never questioned. Therefore, these figures defined the amounts which Fischer had to pay back to Bührle after the Federal Court came to the conclusion that Bührle had acquired the paintings in good faith,&amp;nbsp; AStEGB, Swiss Federal Court, Kammer zur Beurteilung von Raubgutklagen / Chambre des actions en revendication de biens spoliés, Lausanne, Verdict of 5 July 1951 (typescript).&lt;/p&gt;
&lt;p class="Body"&gt;&lt;span class="nummerierung text-black-small"&gt;6&lt;/span&gt;&lt;span class="text-black-bold"&gt;Restituted to the estate&amp;nbsp;of Moïse Lévi de Benzion&lt;/span&gt;&lt;span class="text-darkgrey-bold"&gt;&amp;nbsp;15 December 1948&amp;nbsp;&lt;/span&gt;AStEGB, Swiss Federal Court, Kammer zur Beurteilung von Raubutklagen / Chambre des actions en revendication de biens spoliés, Lausanne, Request for restitution of artworks by the heirs of Moïse Lévi de Benzion, represented by Mrs. Paule-Dinah Lévi de Benzion, vs. various defendants (including Bührle), Verdict of 15 December 1948 (typescript), ordering the restitution of the claimed paintings, including Sisley, &lt;em&gt;Été à Bougival.&lt;/em&gt;&lt;/p&gt;
&lt;p class="Body"&gt;&lt;span class="nummerierung text-black-small"&gt;7&lt;/span&gt;&lt;span class="text-black-bold"&gt;The estate of Moïse Lévi de Benzion&lt;/span&gt; &lt;span class="text-darkgrey-bold"&gt;Cairo 1948–1950&amp;nbsp;&lt;/span&gt;Archive Kunstmuseum Bern, Letter from Maurice-E. Meyer, Avocat, Lausanne, to Professor Max Huggler [Director of the Kunstmuseum Bern], Bern, 15 September 1952, summarizing the lot attributed to Mme Paule-Dinah Lévi de Benzion following the distribution of her late husband's estate.&lt;/p&gt;
&lt;p class="Body"&gt;&lt;span class="nummerierung text-black-small"&gt;8&lt;/span&gt;&lt;span class="text-black-bold"&gt;Paule-Dinah Lévi de Benzion&lt;/span&gt;&amp;nbsp;&lt;span class="text-darkgrey-bold"&gt;London • 1950&amp;nbsp;&lt;/span&gt;Widow of Moïse Lévi de Benzion, after the distribution of the estate of Moïse Lévi de Benzion, resolved by the Tribunal Hasby, Cairo, 21 May 1950, Letter as above, n. (7).&lt;/p&gt;
&lt;p class="Body"&gt;&lt;span class="nummerierung text-black-small"&gt;9&lt;/span&gt;&lt;span class="text-black-bold"&gt;Repurchased from Paule-Dinah Lévi de Benzion by Emil Bührle&lt;/span&gt;&amp;nbsp;&lt;span class="text-darkgrey-bold"&gt;Zurich •&amp;nbsp;31 May 1950&amp;nbsp;&lt;span class="text-black-bold"&gt;with Bührle&lt;/span&gt;&amp;nbsp;until [d.] 28 November 1956&lt;/span&gt;&amp;nbsp;Acquired through Maurice-E. Meyer, Avocat, Lausanne, from Paule-Dinah Lévi de Benzion, AStEGB, Act of sale between Paule-Dinah Lévi de Benzion and Emil Bührle, regarding Sisley, &lt;em&gt;L'Été à Bougival&lt;/em&gt;, Lausanne &amp;amp; Zurich, 31 Mai 1950. The price paid was CHF 28.000, based upon an appraisal by Max Huggler, done at Meyer's instigation in 1948 and confirming that the price of CHF 28.000, paid by Bührle in 1942, was still valid, Archive Kunstmuseum Bern, Letter from Professor Max Huggler [Director of the Kunstmuseum Bern], Bern, to Maurice-E. Meyer, Avocat, Lausanne, 14 December 1948; AStEGB, Letter of Emil Bührle to Maurice-E. Meyer, Lausanne, 4 June 1950, confirming that he had transferred the amount.&lt;/p&gt;
&lt;p class="Body"&gt;&lt;span class="nummerierung text-black-small"&gt;10&lt;/span&gt;&lt;span class="text-black-bold"&gt;Given by the heirs of Emil Bührle to the Foundation E.G. Bührle Collection&lt;/span&gt;&amp;nbsp;&lt;span class="text-darkgrey-bold"&gt;Zurich&amp;nbsp;• 1960&lt;/span&gt;&amp;nbsp;Inv. 100.&lt;/p&gt;</t>
  </si>
  <si>
    <t>&lt;p&gt;&lt;span class="nummerierung text-black-small"&gt;1949&lt;/span&gt;&lt;span class="text-black-bold"&gt;Impressionisten, Monet, Pissarro, Sisley, Vorläufer und Zeitgenossen&lt;/span&gt;&amp;nbsp;&lt;span class="text-darkgrey-bold"&gt;Kunsthalle Basel • 1949&lt;/span&gt;&amp;nbsp;no. 85.&lt;/p&gt;
&lt;p&gt;&lt;span class="nummerierung text-black-small"&gt;1950&lt;/span&gt;&lt;span class="text-black-bold"&gt;Europäische Kunst 13.–20. Jahrhundert aus Zürcher Sammlungen&lt;/span&gt;&amp;nbsp;&lt;span class="text-darkgrey-bold"&gt;Kunsthaus Zurich • 1950&amp;nbsp;&lt;/span&gt;p. 26.&lt;/p&gt;
&lt;p&gt;&lt;span class="nummerierung text-black-small"&gt;1955&lt;/span&gt;&lt;span class="text-black-bold"&gt;Europäische Meister 1790–1910&lt;/span&gt;&amp;nbsp;&lt;span class="text-darkgrey-bold"&gt;Kunstmuseum Winterthur • 1955&lt;/span&gt;&amp;nbsp;no. 184.&lt;/p&gt;
&lt;p&gt;&lt;span class="nummerierung text-black-small"&gt;1958&lt;/span&gt;&lt;span class="text-black-bold"&gt;Alfred Sisley 1839–1899&lt;/span&gt;&amp;nbsp;&lt;span class="text-darkgrey-bold"&gt;Kunstmuseum Berne • 1958&lt;/span&gt;&amp;nbsp;no. 26.&lt;/p&gt;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199.&lt;/p&gt;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 • 1958&lt;/span&gt;&amp;nbsp;no. 23.&lt;/p&gt;
&lt;p&gt;&lt;span class="nummerierung text-black-small"&gt;1958&lt;/span&gt;&lt;span class="text-black-bold"&gt;Hauptwerke der Sammlung Emil Georg Bührle–Zürich&lt;/span&gt;&amp;nbsp;&lt;span class="text-darkgrey-bold"&gt;Haus der Kunst&amp;nbsp;• Munich • 1958–59&lt;/span&gt;&amp;nbsp;no. 151.&lt;/p&gt;
&lt;p&gt;&lt;span class="nummerierung text-black-small"&gt;1961&lt;/span&gt;&lt;span class="text-black-bold"&gt;Masterpieces of French Painting from the Bührle Collection&lt;/span&gt;&amp;nbsp;&lt;span class="text-darkgrey-bold"&gt;Royal Scottish Academy, Edinburgh&amp;nbsp;• National Gallery, London • 1961&lt;/span&gt;&amp;nbsp;no. 29.&lt;/p&gt;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 • 1990–91&lt;/span&gt;&amp;nbsp;no. 37.&lt;/p&gt;
&lt;p&gt;&lt;span class="nummerierung text-black-small"&gt;1999&lt;/span&gt;&lt;span class="text-black-bold"&gt;Sisley und die Brücke von Hampton Court&lt;/span&gt;&amp;nbsp;&lt;span class="text-darkgrey-bold"&gt;Foundation E.G. Bührle Collection&amp;nbsp;• Zurich • 1999&lt;/span&gt;&amp;nbsp;no. 8.&lt;/p&gt;
&lt;p&gt;&lt;span class="nummerierung text-black-small"&gt;2010&lt;/span&gt;&lt;span class="text-black-bold"&gt;Van Gogh, Cézanne, Monet, Die Sammlung Bührle zu Gast im Kunsthaus Zürich&lt;/span&gt;&amp;nbsp;&lt;span class="text-darkgrey-bold"&gt;Kunsthaus Zurich • 2010&lt;/span&gt;&amp;nbsp;no. 100.&lt;/p&gt;
&lt;p&gt;&lt;span class="nummerierung text-black-small"&gt;2011&lt;/span&gt;&lt;span class="text-black-bold"&gt;Alfred Sisley, Der wahre Impressionist&lt;/span&gt;&amp;nbsp;&lt;span class="text-darkgrey-bold"&gt;Von der Heydt- Museum&amp;nbsp;• Wuppertal• 2011–12&amp;nbsp;&lt;/span&gt;p. 128.&lt;/p&gt;
&lt;p&gt;&lt;span class="nummerierung text-black-small"&gt;2017&lt;/span&gt;&lt;span class="text-black-bold"&gt;Chefs-d'oeuvre de la collection Bührle, Manet, Cézanne, Monet, Van Gogh…&lt;/span&gt;&amp;nbsp;&lt;span class="text-darkgrey-bold"&gt;Fondation de l'Hermitage&amp;nbsp;• Lausanne • 2017&lt;/span&gt;&amp;nbsp;no. 16.&lt;/p&gt;
&lt;p&gt;&lt;span class="nummerierung text-black-small"&gt;2018&lt;/span&gt;&lt;span class="text-black-bold"&gt;Bührle Collection: Impressionist Masterpieces from the E.G. Bührle Collection, Zurich (Switzerland)&lt;/span&gt;&amp;nbsp;&lt;span class="text-darkgrey-bold"&gt;National Art Center, Tokyo •&amp;nbsp;Kyushu National Museum, Fukuoka&amp;nbsp;• Nagoya City Art Museum • 2018&lt;/span&gt;&amp;nbsp;no. 25.&lt;/p&gt;
&lt;p&gt;&lt;span class="nummerierung text-black-small"&gt;2019&lt;/span&gt;&lt;span class="text-black-bold"&gt;La Collection Emil Bührle&lt;/span&gt;&amp;nbsp;&lt;span class="text-darkgrey-bold"&gt; Musée Maillol • Paris • 2019 &lt;/span&gt;no. 10.&lt;/p&gt;</t>
  </si>
  <si>
    <t>&lt;p&gt;&lt;span class="nummerierung text-black-small"&gt;1959&lt;/span&gt;&lt;span class="text-black-bold"&gt;François Daulte&lt;/span&gt;&amp;nbsp;&lt;em&gt;&lt;span class="text-darkgrey-bold"&gt;Alfred Sisley, Catalogue Raisonné de l’œuvre peint&lt;/span&gt;&lt;/em&gt;&amp;nbsp;Lausanne&amp;nbsp;• 1959&amp;nbsp;• no. 227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59 (ill.; &lt;sup&gt;2&lt;/sup&gt;1986).&lt;/p&gt;
&lt;p&gt;&lt;span class="nummerierung text-black-small"&gt;1989&lt;/span&gt;&lt;span class="text-black-bold"&gt;Anne Distel &lt;/span&gt;&lt;em&gt;&lt;span class="text-darkgrey-bold"&gt;Les collectionneurs des impressionnistes, Amateurs et marchands &lt;/span&gt;&lt;/em&gt;Düdingen • 1989 • p. 87, fig. 69.&amp;nbsp;&lt;/p&gt;
&lt;p&gt;&lt;span class="nummerierung text-black-small"&gt;1994&lt;/span&gt;&lt;span class="text-black-bold"&gt;Emil Maurer&lt;/span&gt;&lt;em&gt;&amp;nbsp;&lt;span class="text-darkgrey-bold"&gt;Stiftung Sammlung E.G. Bührle, Zürich&lt;/span&gt;&lt;/em&gt;&amp;nbsp;Bern&amp;nbsp;• 1994&amp;nbsp;• pp. 94–95 (ill.; English edition: &lt;em&gt;Foundation E.G. Bührle Collection, Zurich&lt;/em&gt;, Bern 1995).&lt;/p&gt;
&lt;p&gt;&lt;span class="nummerierung text-black-small"&gt;2001&lt;/span&gt;&lt;span class="text-black-bold"&gt;Esther Tisa Francini etc.&lt;/span&gt;&amp;nbsp;&lt;span class="text-darkgrey-bold"&gt;&lt;em&gt;Fluchtgut, Raubgut, Der Transfer von Kulturgütern in und über die Schweiz 1933–1945 und die Frage der Restitution&lt;/em&gt;&lt;/span&gt;&amp;nbsp;Unabhängige Expertenkommission Schweiz–Zweiter Weltkrieg (ed.)&amp;nbsp;• Zurich&amp;nbsp;• 2001&amp;nbsp;• (1), pp. 106 (n. 267), 286 (n. *1), 509.&lt;/p&gt;
&lt;p&gt;&lt;span class="nummerierung text-black-small"&gt;2005&lt;/span&gt;&lt;span class="text-black-bold"&gt;Lukas Gloor&amp;nbsp;• Marco Goldin (ed.)&lt;/span&gt; &lt;em&gt;&lt;span class="text-darkgrey-bold"&gt;Foundation E.G. Bührle Collection, Zurich, Catalogue&amp;nbsp;&lt;/span&gt;&lt;/em&gt;vol. 2&amp;nbsp;• Conegliano &amp;amp; Zurich&amp;nbsp;• 2005&amp;nbsp;• no. 99 (ill.; German edition: &lt;em&gt;Stiftung Sammlung E.G. Bührle, Katalog&lt;/em&gt;&amp;nbsp;• Italian edition: &lt;em&gt;Fondazione Collezione E.G. Bührle, Catalogo&lt;/em&gt;).&lt;/p&gt;
&lt;p&gt;&lt;span class="nummerierung text-black-small"&gt;2009&lt;/span&gt;&lt;span class="text-black-bold"&gt;Nancy H. Yeide&lt;/span&gt;&amp;nbsp;&lt;span class="text-darkgrey-bold"&gt;&lt;em&gt;Beyond the Dreams of Avarice, The Hermann Goering Collection&lt;/em&gt;&lt;/span&gt;&amp;nbsp;Dallas&amp;nbsp;• 2009&amp;nbsp;• no. D118 (ill.).&lt;/p&gt;
&lt;p&gt;&lt;span class="nummerierung text-black-small"&gt;2010&lt;/span&gt;&lt;span class="text-black-bold"&gt;Marc-Henri Tellier&lt;/span&gt;&amp;nbsp;&lt;em&gt;&lt;span class="text-darkgrey-bold"&gt;François Depeaux (1853–1920), Le charbonnier et les impressionnistes&lt;/span&gt;&lt;/em&gt;&amp;nbsp;Rouen&amp;nbsp;• 2010&amp;nbsp;• p. 208 (ill. bottom), no. 460.&lt;/p&gt;
&lt;p&gt;&lt;span class="nummerierung text-black-small"&gt;2020&lt;/span&gt;&lt;span class="text-darkgrey-bold"&gt;&lt;span class="text-black-bold"&gt;Sylvain Amic (ed.)&lt;/span&gt; François Depeaux, Collectionneur des impressionnistes&lt;/span&gt;&lt;span class="text-black-bold"&gt;&amp;nbsp;&lt;/span&gt;Paris &amp;amp; Rouen&amp;nbsp;• 2020&amp;nbsp;• no. 243 (ill.).&lt;/p&gt;
&lt;p&gt;&lt;span class="nummerierung text-black-small"&gt;2021&lt;/span&gt;&lt;span class="text-black-bold"&gt;Sylvie Brame&amp;nbsp;•&amp;nbsp;François Lorenceau&lt;/span&gt;&amp;nbsp;&lt;span class="text-darkgrey-bold"&gt;&lt;em&gt;Alfred Sisley, Catalogue critique des peintures et des pastels&lt;/em&gt;&amp;nbsp;&lt;/span&gt;Lausanne &amp;amp; Paris&amp;nbsp;• 2021&amp;nbsp;•&amp;nbsp;no. 210 (ill.).&lt;/p&gt;</t>
  </si>
  <si>
    <t>Paris, 1839–1899, Moret-sur-Loing</t>
  </si>
  <si>
    <t>Bagpiper</t>
  </si>
  <si>
    <t>Salome</t>
  </si>
  <si>
    <t>Karikaturen</t>
  </si>
  <si>
    <t>Schlafender Mann</t>
  </si>
  <si>
    <t>Erdarbeiter</t>
  </si>
  <si>
    <t>Francisco d’Andrade als Don Juan</t>
  </si>
  <si>
    <t>BU 0034</t>
  </si>
  <si>
    <t>Vor dem Start</t>
  </si>
  <si>
    <t>Avant le départ</t>
  </si>
  <si>
    <t>39.5 x 89,5 cm</t>
  </si>
  <si>
    <t>Signiert unten links: Degas</t>
  </si>
  <si>
    <t>Lemoisne 503</t>
  </si>
  <si>
    <t>&lt;p class="Body"&gt;&lt;span class="nummerierung text-black-small"&gt;1&lt;/span&gt;&lt;span class="text-black-bold"&gt;Durand-Ruel&lt;/span&gt;&amp;nbsp;&lt;span class="text-darkgrey-bold"&gt;Paris&amp;nbsp;&lt;/span&gt;Lemoisne no. 503.&lt;/p&gt;
&lt;p class="Body"&gt;&lt;span class="nummerierung text-black-small"&gt;2&lt;/span&gt;&lt;span class="text-black-bold"&gt;Earl F. Milliken&lt;/span&gt;&amp;nbsp;&lt;span class="text-darkgrey-bold"&gt;London • before 1902&amp;nbsp;&lt;/span&gt;&lt;em&gt;Catalogue of Mr. E. F. Milliken's Private Collection of Valuable Paintings&lt;/em&gt;, (sale cat.) American Art Association, New York (7 February 1902), no. 12; &lt;em&gt;Catalogue of Important Pictures Chiefly of the Dutch and Barbizon Schools&lt;/em&gt;, (sale cat.) Christie's, London (16 May 1903), no. 137.&lt;/p&gt;
&lt;p class="Body"&gt;&lt;span class="nummerierung text-black-small"&gt;3&lt;/span&gt;&lt;span class="text-black-bold"&gt;Mme Alexandre Rosenberg&lt;/span&gt;&amp;nbsp;&lt;span class="text-darkgrey-bold"&gt;Paris&amp;nbsp;&lt;/span&gt;Archive Paul Rosenberg Gallery, New York, Inventory Card no. 765, Degas, «Chevaux de courses».&lt;/p&gt;
&lt;p class="Body"&gt;&lt;span class="nummerierung text-black-small"&gt;4&lt;/span&gt;&lt;span class="text-black-bold"&gt;Paul Rosenberg&lt;/span&gt;&amp;nbsp;&lt;span class="text-darkgrey-bold"&gt;Paris • by 1924 until 1949&amp;nbsp;&lt;/span&gt;Son of the above, &lt;em&gt;Exposition Degas, Peintures, pastels et dessins, sculptures, eaux-fortes, lithographies et monotypes&lt;/em&gt;, Galerie Georges Petit, Paris 1924, no. 44.&lt;/p&gt;
&lt;p class="Body"&gt;&lt;span class="nummerierung text-black-small"&gt;5&lt;/span&gt;&lt;span class="text-black-bold"&gt;Confiscated by the «Einsatzstab Reichsleiter Rosenberg» (ERR no. PR 142),&lt;/span&gt;&lt;span class="text-black-bold"&gt;&amp;nbsp;and turned over to Hermann Göring&amp;nbsp;&lt;/span&gt;&lt;span class="text-darkgrey-bold"&gt;14 September 1941&amp;nbsp;&lt;/span&gt;Nancy H. Yeide, &lt;em&gt;Beyond the Dreams of Avarice, The Hermann Goering Collection&lt;/em&gt;, Dallas 2009, no. D28.&lt;/p&gt;
&lt;p class="Body"&gt;&lt;span class="nummerierung text-black-small"&gt;6&lt;/span&gt;&lt;span class="text-black-bold"&gt;Traded to Galerie Fischer&lt;/span&gt;&amp;nbsp;&lt;span class="text-darkgrey-bold"&gt;&lt;span class="text-black-bold"&gt;in exchange for works of art&lt;/span&gt;&amp;nbsp;Lucerne • April 1942&amp;nbsp;&lt;/span&gt;Yeide, as above, n. (5); Esther Tisa Francini etc., &lt;em&gt;Fluchtgut, Raubgut, Der Transfer von Kulturgütern in und über die Schweiz 1933–1945 und die Frage der Restitution&lt;/em&gt;, Unabhängige Expertenkommission Schweiz–Zweiter Weltkrieg (ed.), Zurich 2001, pp. 106 (n. 267), 286 (n. *3), 347 (n. 87).&lt;/p&gt;
&lt;p class="Body"&gt;&lt;span class="nummerierung text-black-small"&gt;7&lt;/span&gt;&lt;span class="text-black-bold"&gt;Purchased by Emil Bührle&lt;/span&gt;&amp;nbsp;&lt;span class="text-darkgrey-bold"&gt;Zurich • 18 April 1942&amp;nbsp;&lt;/span&gt;Purchased from Galerie Fischer for CHF 75.000, AStEGB, Letter from Emil Bührle to his lawyer, Dr. Walther Huber, Zurich, 5 July 1947. The figure corresponds to the amount which Bührle later claimed from Fischer in his lawsuit against the latter, and whilst Fischer refused to acknowledge obligation for reimbursement in principle, the figures as such where never questioned. Therefore, these figures defined the amounts which Fischer had to pay back to Bührle after the Federal Court came to the conclusion that Bührle had acquired the paintings in good faith,&amp;nbsp; AStEGB, Swiss Federal Court, Kammer zur Beurteilung von Raubgutklagen / Chambre des actions en revendication de biens spoliés, Lausanne, Verdict of 5 July 1951 (typescript).&lt;/p&gt;
&lt;p class="Body"&gt;&lt;span class="nummerierung text-black-small"&gt;8&lt;/span&gt;&lt;span class="text-black-bold"&gt;Restituted to Paul Rosenberg&lt;/span&gt;&amp;nbsp;&lt;span class="text-darkgrey-bold"&gt;New York • 3 June 1948 &lt;/span&gt;AStEGB, Swiss Federal Court, Kammer zur Beurteilung von Raubgutklagen / Chambre des actions en revendication de biens spoliés, Lausanne, Request for restitution of artworks by Paul Rosenberg vs. various defendants (including Bührle), Verdict of 3 June 1948 (typescript), ordering the restitution of the claimed works, including Degas, &lt;em&gt;Avant le départ&lt;/em&gt;.&lt;/p&gt;
&lt;p class="Body"&gt;&lt;span class="nummerierung text-black-small"&gt;9&lt;/span&gt;&lt;span class="text-black-bold"&gt;Repurchased from Paul Rosenberg by Emil Bührle&lt;/span&gt;&amp;nbsp;&lt;span class="text-darkgrey-bold"&gt;Zurich • 21 June 1949&amp;nbsp;&lt;span class="text-black-bold"&gt;with Bührle&amp;nbsp;&lt;/span&gt;until [d.] 28 November 1956&amp;nbsp;&lt;/span&gt;AStEGB, Letter (handwritten) from Paul Rosenberg, Paris, to Emil Bührle, 21 June 1949, confirming the retrocession of the painting for $ 30.000; Invoice from Paul Rosenberg, New York, made out to Emil Bührle, 6 July 1949, with detailed information regarding provenance, references and exhibition history; Letter from Florence Walters, Paul Rosenberg &amp;amp; Co., New York, to Emil Bührle, 8 May 1950, announcing shipment of 4 paintings, including Degas, «Chevaux de courses».&lt;/p&gt;
&lt;p class="Body"&gt;&lt;span class="nummerierung text-black-small"&gt;10&lt;/span&gt;&lt;span class="text-black-bold"&gt;Given by the heirs of Emil Bührle to the Foundation E.G. Bührle Collection&lt;/span&gt;&amp;nbsp;&lt;span class="text-darkgrey-bold"&gt;Zurich 1960&lt;/span&gt;&amp;nbsp;Inv. 34.&lt;/p&gt;</t>
  </si>
  <si>
    <t>&lt;p&gt;&lt;span class="nummerierung text-black-small"&gt;1896&lt;/span&gt;&lt;span class="text-black-bold"&gt;First Annual Exhibition&lt;/span&gt;&lt;span class="text-darkgrey-bold"&gt;&amp;nbsp;Carnegie Art Galleries [Institute] • Pittsburgh&amp;nbsp;• 1896–97&lt;/span&gt;&amp;nbsp;no. 87. &amp;nbsp;&lt;/p&gt;
&lt;p&gt;&lt;span class="nummerierung text-black-small"&gt;1923&lt;/span&gt;&lt;span class="text-black-bold"&gt;Peintres français du XIXe siècle&lt;/span&gt;&amp;nbsp;&lt;span class="text-darkgrey-bold"&gt;Galerie Knoedler&amp;nbsp;•&amp;nbsp;London&amp;nbsp;• 1923&lt;/span&gt;&amp;nbsp;no. 16. &amp;nbsp;&lt;/p&gt;
&lt;p&gt;&lt;span class="nummerierung text-black-small"&gt;1924&lt;/span&gt;&lt;span class="text-black-bold"&gt;Exposition Degas, Peintures, pastels et dessins, sculptures, eaux-fortes, lithographies et monotypes&lt;/span&gt;&amp;nbsp;&lt;span class="text-darkgrey-bold"&gt;Galerie Georges Petit&amp;nbsp;•&amp;nbsp;Paris&amp;nbsp;• 1924&lt;/span&gt;&amp;nbsp;no. 44.&amp;nbsp;&lt;/p&gt;
&lt;p&gt;&lt;span class="nummerierung text-black-small"&gt;1934&lt;/span&gt;&lt;span class="text-black-bold"&gt;Exhibition of Important Paintings by Great French Masters of the Nineteenth Century&lt;/span&gt;&amp;nbsp;&lt;span class="text-darkgrey-bold"&gt;Paul Rosenberg &amp;amp; Durand-Ruel (Durand-Ruel Galleries)&amp;nbsp;•&amp;nbsp;New York&amp;nbsp;• 1934&lt;/span&gt;&amp;nbsp;no. 14. &amp;nbsp;&lt;/p&gt;
&lt;p&gt;&lt;span class="nummerierung text-black-small"&gt;1936&lt;/span&gt;&lt;span class="text-black-bold"&gt;Degas 1834–1917&lt;/span&gt;&amp;nbsp;&lt;span class="text-darkgrey-bold"&gt;Philadelphia Museum of Art • 1936&lt;/span&gt;&amp;nbsp;no. 29.&amp;nbsp;&lt;/p&gt;
&lt;p&gt;&lt;span class="nummerierung text-black-small"&gt;1937&lt;/span&gt;&lt;span class="text-black-bold"&gt;Degas&lt;/span&gt;&amp;nbsp;&lt;span class="text-darkgrey-bold"&gt;Rosenberg &amp;amp; Helft&amp;nbsp;•&amp;nbsp;London&amp;nbsp;• 1937&lt;/span&gt;&amp;nbsp;no. 4.&amp;nbsp;&lt;/p&gt;
&lt;p&gt;&lt;span class="nummerierung text-black-small"&gt;1939&lt;/span&gt;&lt;span class="text-black-bold"&gt;La peinture française au XIXe siècle&lt;/span&gt;&amp;nbsp;&lt;span class="text-darkgrey-bold"&gt;Musée du Prince Paul&amp;nbsp;•&amp;nbsp;Belgrade&amp;nbsp;• 1939&lt;/span&gt;&amp;nbsp;no. 42.&amp;nbsp;&lt;/p&gt;
&lt;p&gt;&lt;span class="nummerierung text-black-small"&gt;1950&lt;/span&gt;&lt;span class="text-black-bold"&gt;Europäische Kunst 13.–20. Jahrhundert aus Zürcher Sammlungen&lt;/span&gt;&amp;nbsp;&lt;span class="text-darkgrey-bold"&gt;Kunsthaus Zurich&amp;nbsp;• 1950&lt;/span&gt;&amp;nbsp;p. 26.&amp;nbsp;&lt;/p&gt;
&lt;p&gt;&lt;span class="nummerierung text-black-small"&gt;1951&lt;/span&gt;&lt;span class="text-black-bold"&gt;Degas&lt;/span&gt;&amp;nbsp;&lt;span class="text-darkgrey-bold"&gt;Kunstmuseum Bern&amp;nbsp;• 1951–52&lt;/span&gt;&amp;nbsp;no. 26. &amp;nbsp;&lt;/p&gt;
&lt;p&gt;&lt;span class="nummerierung text-black-small"&gt;1952&lt;/span&gt;&lt;span class="text-black-bold"&gt;Edgar Degas&lt;/span&gt;&amp;nbsp;&lt;span class="text-darkgrey-bold"&gt;Stedelijk Museum Amsterdam&amp;nbsp;• 1952&lt;/span&gt;&amp;nbsp;no. 17. &amp;nbsp;&lt;/p&gt;
&lt;p&gt;&lt;span class="nummerierung text-black-small"&gt;1955&lt;/span&gt;&lt;span class="text-black-bold"&gt;Europäische Meister 1790–1910&lt;/span&gt;&amp;nbsp;&lt;span class="text-darkgrey-bold"&gt;Kunstmuseum Winterthur&amp;nbsp;• 1955&lt;/span&gt; no&amp;nbsp;65. &amp;nbsp;&lt;/p&gt;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159.&amp;nbsp;&lt;/p&gt;
&lt;p&gt;&lt;span class="nummerierung text-black-small"&gt;1958&lt;/span&gt;&lt;span class="text-black-bold"&gt;1896–1955, Retrospective Exhibition of Paintings from Previous Internationals&lt;/span&gt;&amp;nbsp;&lt;span class="text-darkgrey-bold"&gt;Carnegie Institute&amp;nbsp;•&amp;nbsp;Pittsburgh&amp;nbsp;• 1958–59&lt;/span&gt;&amp;nbsp;no. 2. &amp;nbsp;&lt;/p&gt;
&lt;p&gt;&lt;span class="nummerierung text-black-small"&gt;1961&lt;/span&gt;&lt;span class="text-black-bold"&gt;Masterpieces of French Painting from the Bührle Collection&lt;/span&gt;&lt;span class="text-darkgrey-bold"&gt;&amp;nbsp;Royal Scottish Academy, Edinburgh&amp;nbsp;•&amp;nbsp;National Gallery, London&amp;nbsp;• 1961&lt;/span&gt;&amp;nbsp;no. 23.&amp;nbsp;&lt;/p&gt;
&lt;p&gt;&lt;span class="nummerierung text-black-small"&gt;1993&lt;/span&gt;&lt;span class="text-black-bold"&gt;Degas&lt;/span&gt;&amp;nbsp;&lt;span class="text-darkgrey-bold"&gt;Fondation Pierre Gianadda&amp;nbsp;•&amp;nbsp;Martigny&amp;nbsp;• 1993&amp;nbsp;&lt;/span&gt;no. 19. &amp;nbsp;&lt;/p&gt;
&lt;p&gt;&lt;span class="nummerierung text-black-small"&gt;2003&lt;/span&gt;&lt;span class="text-black-bold"&gt;Degas e gli italiani a Parigi&lt;span class="text-darkgrey-bold"&gt;&amp;nbsp;&lt;/span&gt;&lt;/span&gt;&lt;span class="text-darkgrey-bold"&gt;Palazzo dei Diamanti&amp;nbsp;•&amp;nbsp;Ferrara&amp;nbsp;• 2003&lt;/span&gt;&amp;nbsp;no. 59&amp;nbsp;&lt;/p&gt;
&lt;p&gt;&lt;span class="nummerierung text-black-small"&gt;2003&lt;/span&gt;&lt;span class="text-black-bold"&gt;Edgar Degas and the Italians in Paris&lt;/span&gt;&amp;nbsp;&lt;span class="text-darkgrey-bold"&gt;National Galleries of Scotland&amp;nbsp;•&amp;nbsp;Edinburgh&amp;nbsp;• 2003–04&lt;/span&gt;&amp;nbsp;fig. 20.&amp;nbsp;&lt;/p&gt;
&lt;p&gt;&lt;span class="nummerierung text-black-small"&gt;2004&lt;/span&gt;&lt;span class="text-black-bold"&gt;Degas, Classico e moderno&amp;nbsp;&lt;/span&gt;&lt;span class="text-darkgrey-bold"&gt;Complesso del Vittoriano&amp;nbsp;•&amp;nbsp;Rome&amp;nbsp;• 2004–05&lt;/span&gt;&amp;nbsp;no. 39. &amp;nbsp;&lt;/p&gt;
&lt;p&gt;&lt;span class="nummerierung text-black-small"&gt;2010&lt;/span&gt;&lt;span class="text-black-bold"&gt;Van Gogh, Cézanne, Monet, Die Sammlung Bührle zu Gast im Kunsthaus Zürich&lt;/span&gt;&amp;nbsp;&lt;span class="text-darkgrey-bold"&gt;Kunsthaus Zurich&amp;nbsp;• 2010&amp;nbsp;&lt;/span&gt;no. 34. &amp;nbsp;&lt;/p&gt;
&lt;p&gt;&lt;span class="nummerierung text-black-small"&gt;2010&lt;/span&gt;&lt;span class="text-black-bold"&gt;Degas&lt;/span&gt;&amp;nbsp;&lt;span class="text-darkgrey-bold"&gt;Yokohama Museum of Art&amp;nbsp;•&amp;nbsp;Yokohama&amp;nbsp;• 2010–11&lt;/span&gt;.&amp;nbsp;&lt;/p&gt;
&lt;p&gt;&lt;span class="nummerierung text-black-small"&gt;2016&lt;/span&gt;&lt;span class="text-black-bold"&gt;21, rue La Boétie&lt;/span&gt;&amp;nbsp;&lt;span class="text-darkgrey-bold"&gt;Musée La Boverie&amp;nbsp;•&amp;nbsp;Liège&amp;nbsp;• 2016–17&lt;/span&gt;&amp;nbsp;no. 20.&lt;/p&gt;
&lt;p&gt;&lt;span class="nummerierung text-black-small"&gt;2016&lt;/span&gt;&lt;span class="text-black-bold"&gt;Max Liebermann: Reiten, Tennis, Polo, Vom Freizeitvergnügen zum modernen Sport&lt;/span&gt;&amp;nbsp;&lt;span class="text-darkgrey-bold"&gt;Kunsthalle Bremen&amp;nbsp;•&amp;nbsp;Liebermann-Villa am Waldsee, Berlin&amp;nbsp;•&amp;nbsp;2016–17&lt;/span&gt;&amp;nbsp;no. 49 (Berlin only).&amp;nbsp;&lt;/p&gt;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 2018&lt;/span&gt;&amp;nbsp;no. 31.&lt;/p&gt;
&lt;p&gt;&lt;span class="nummerierung text-black-small"&gt;2019&lt;/span&gt;&lt;span class="text-black-bold"&gt;La Collection Emil Bührle&lt;/span&gt; &lt;span class="text-darkgrey-bold"&gt;Musée Maillol • Paris • 2019 &lt;/span&gt;no. 23.&lt;/p&gt;</t>
  </si>
  <si>
    <t>&lt;p&gt;&lt;span class="nummerierung text-black-small"&gt;1909&lt;/span&gt;&lt;span class="text-black-bold"&gt;Georges Grappe&lt;/span&gt;&amp;nbsp;in &lt;span class="text-darkgrey-bold"&gt;&lt;em&gt;L'Art et le Beau&lt;/em&gt;&amp;nbsp;&amp;nbsp;&lt;/span&gt;(3/1) • 1909 • p. 6 (ill.).&lt;/p&gt;
&lt;p&gt;&lt;span class="nummerierung text-black-small"&gt;1918&lt;/span&gt;&lt;span class="text-black-bold"&gt;Paul Lafond&lt;/span&gt;&amp;nbsp;&lt;span class="text-darkgrey-bold"&gt;&lt;em&gt;Degas&amp;nbsp;&lt;/em&gt;&lt;/span&gt;&amp;nbsp;vol. 1 • Paris • 1918 • p. 16 (ill.).&lt;/p&gt;
&lt;p&gt;&lt;span class="nummerierung text-black-small"&gt;1920&lt;/span&gt;&lt;span class="text-black-bold"&gt;Henri Hertz&lt;/span&gt;&amp;nbsp;&lt;em&gt;&lt;span class="text-darkgrey-bold"&gt;Degas&amp;nbsp;&lt;/span&gt;&lt;/em&gt;&amp;nbsp;Paris • 1920 • p. 26.&lt;/p&gt;
&lt;p&gt;&lt;span class="nummerierung text-black-small"&gt;1920&lt;/span&gt;&lt;span class="text-black-bold"&gt;Julius Meier-Graefe&lt;/span&gt;&amp;nbsp;&lt;span class="text-darkgrey-bold"&gt;&lt;em&gt;Degas, Ein Beitrag zur Entwicklungsgeschichte der modernen Malerei&amp;nbsp;&lt;/em&gt;&lt;/span&gt;&amp;nbsp;Munich • 1920 • fig. 54 top (&lt;sup&gt;2&lt;/sup&gt;1924, fig. 35 top).&lt;/p&gt;
&lt;p&gt;&lt;span class="nummerierung text-black-small"&gt;1924&lt;/span&gt;&lt;span class="text-black-bold"&gt;Paul-André Lemoisne&lt;/span&gt;&amp;nbsp;&lt;span class="text-darkgrey-bold"&gt;«Artistes contemporains, Edgar Degas, A propos d'une exposition récente»&lt;/span&gt; in &lt;span class="text-darkgrey-bold"&gt;&lt;em&gt;Revue de l'art&amp;nbsp;&lt;/em&gt;&lt;/span&gt; (46) • 1924 • p. 95 (ill.).&lt;/p&gt;
&lt;p&gt;&lt;span class="nummerierung text-black-small"&gt;1936&lt;/span&gt;&lt;span class="text-black-bold"&gt;Georges Grappe&lt;/span&gt;&amp;nbsp;&lt;span class="text-darkgrey-bold"&gt;&lt;em&gt;Degas&amp;nbsp;&lt;/em&gt;&lt;/span&gt;&amp;nbsp;Paris • 1936 • p. 27 (ill.).&lt;/p&gt;
&lt;p&gt;&lt;span class="nummerierung text-black-small"&gt;1937&lt;/span&gt;&lt;span class="text-darkgrey-bold"&gt;&lt;em&gt;Degas&amp;nbsp;&lt;/em&gt;&lt;/span&gt;&amp;nbsp;(exh. cat.) • Orangerie des Tuileries • Paris • 1937 • p. 37.&lt;/p&gt;
&lt;p&gt;&lt;span class="nummerierung text-black-small"&gt;1946&lt;/span&gt;&lt;span class="text-black-bold"&gt;Paul-André Lemoisne&lt;/span&gt;&amp;nbsp;&lt;span class="text-darkgrey-bold"&gt;&lt;em&gt;Degas et son œuvre&amp;nbsp;&lt;/em&gt;&lt;/span&gt;&amp;nbsp;vol. 2&amp;nbsp;&lt;em&gt;&lt;span class="text-darkgrey-bold"&gt;Peintures et pastels 1853–1882, Notices et reproductions du no. 1 au no. 716bis&amp;nbsp;&lt;/span&gt;&lt;/em&gt;&amp;nbsp;Paris • 1946 • no. 503 (ill.;&lt;sup&gt; 2&lt;/sup&gt;New York 1984).&lt;/p&gt;
&lt;p&gt;&lt;span class="nummerierung text-black-small"&gt;1957&lt;/span&gt;&lt;span class="text-black-bold"&gt;Y. Shinoda&lt;/span&gt;&amp;nbsp;&lt;span class="text-darkgrey-bold"&gt;&lt;em&gt;Der Einzug des Japanischen in die französische Malerei&amp;nbsp;&lt;/em&gt;&lt;/span&gt;&amp;nbsp;[Diss.] • Cologne • 1957 • p. 46, fig. 36.&lt;/p&gt;
&lt;p&gt;&lt;span class="nummerierung text-black-small"&gt;1970&lt;/span&gt;&lt;span class="text-black-bold"&gt;Fiorella Minervino&amp;nbsp;• Franco Russoli&lt;/span&gt;&amp;nbsp;&lt;span class="text-darkgrey-bold"&gt;&lt;em&gt;L'opera completa di Degas&amp;nbsp;&lt;/em&gt;&lt;/span&gt;&amp;nbsp;Milan • 1970 • no. 688 (ill.;&lt;sup&gt; 2&lt;/sup&gt;1978; German edition: &lt;em&gt;Das Gesamtwerk von Degas&lt;/em&gt;, Lucerne etc. 1970 • Spanish edition: &lt;em&gt;La obra pictórica completa de Degas,&lt;/em&gt; Barcelona 1972 • French edition: Jacques Lassaigne, Fiorella Minervino, &lt;em&gt;Tout l'œuvre peint de Degas&lt;/em&gt;, Paris 1974; &lt;sup&gt;2&lt;/sup&gt;1988).&lt;/p&gt;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 Zurich &amp;amp; Munich • 1973 • no.47&amp;nbsp; (ill.; &lt;sup&gt;2&lt;/sup&gt;1986).&lt;/p&gt;
&lt;p&gt;&lt;span class="nummerierung text-black-small"&gt;1994&lt;/span&gt;&lt;span class="text-black-bold"&gt;Emil Maurer&lt;/span&gt;&lt;em&gt;&amp;nbsp;&lt;span class="text-darkgrey-bold"&gt;Stiftung Sammlung E.G. Bührle, Zürich&amp;nbsp;&lt;/span&gt;&lt;/em&gt;&amp;nbsp;Bern • 1994 • pp. 46–47 • (English edition: &lt;em&gt;Foundation E.G. Bührle Collection, Zurich&lt;/em&gt;, Bern 1995).&lt;/p&gt;
&lt;p&gt;&lt;span class="nummerierung text-black-small"&gt;1997&lt;/span&gt;&lt;span class="text-black-bold"&gt;Ann Dumas etc.&lt;/span&gt;&amp;nbsp;&lt;span class="text-darkgrey-bold"&gt;&lt;em&gt;The Private Collection of Edgar Degas&amp;nbsp;&lt;/em&gt;&lt;/span&gt;&amp;nbsp;(exh. cat.) • Metropolitan Museum of Art New York • 1997–98 • p. 187, fig. 261.&lt;/p&gt;
&lt;p&gt;&lt;span class="nummerierung text-black-small"&gt;2001&lt;/span&gt;&lt;span class="text-black-bold"&gt;Anne Dumas&lt;/span&gt;&amp;nbsp;&lt;span class="text-darkgrey-bold"&gt;«Degas in America»&lt;/span&gt; in &lt;span class="text-darkgrey-bold"&gt;&lt;em&gt;Degas and America, The Early Collectors&amp;nbsp;&lt;/em&gt;&lt;/span&gt;&amp;nbsp;(exh. cat.) • High Museum of Art, Atlanta • Minneapolis Institute of Art • 2001 • p. 23, fig. 9.&lt;/p&gt;
&lt;p&gt;&lt;span class="nummerierung text-black-small"&gt;2001&lt;/span&gt;&lt;span class="text-black-bold"&gt;Esther Tisa Francini etc.&lt;/span&gt;&amp;nbsp;&lt;span class="text-darkgrey-bold"&gt;&lt;em&gt;Fluchtgut, Raubgut, Der Transfer von Kulturgütern in und über die Schweiz 1933–1945 und die Frage der Restitution&amp;nbsp;&lt;/em&gt;&lt;/span&gt;&amp;nbsp;Unabhängige Expertenkommission Schweiz–Zweiter Weltkrieg (ed.) • Zurich • 2001 • pp. 106 (n. 267), 286 (n. *3), 347 (n. 87), 509.&lt;/p&gt;
&lt;p&gt;&lt;span class="nummerierung text-black-small"&gt;2005&lt;/span&gt;&lt;span class="text-black-bold"&gt;Lukas Gloor&amp;nbsp;• Marco Goldin (ed.)&lt;/span&gt; &lt;em&gt;&lt;span class="text-darkgrey-bold"&gt;Foundation E.G. Bührle Collection, Zurich, Catalogue&amp;nbsp;&lt;/span&gt;&lt;/em&gt;&amp;nbsp;vol. 2 • Conegliano &amp;amp; Zurich • 2005 • no. 49 (ill.; German edition: &lt;em&gt;Stiftung Sammlung E.G. Bührle, Katalog&lt;/em&gt; • Italian edition: &lt;em&gt;Fondazione Collezione E.G. Bührle, Catalogo&lt;/em&gt;). ▪&lt;/p&gt;
&lt;p&gt;&lt;span class="nummerierung text-black-small"&gt;2008&lt;/span&gt;&lt;span class="text-darkgrey-bold"&gt;&lt;em&gt;Kunstmuseum Winterthur, Katalog der Gemälde und Skulpturen&amp;nbsp;&lt;/em&gt;&lt;/span&gt;&amp;nbsp;vol. 2 • Düsseldorf • 2008 • entry for cat. no. 77, p. 232 (ill.).&lt;/p&gt;
&lt;p&gt;&lt;span class="nummerierung text-black-small"&gt;2009&lt;/span&gt;&lt;span class="text-black-bold"&gt;Nancy H. Yeide&lt;/span&gt;&amp;nbsp;&lt;span class="text-darkgrey-bold"&gt;&lt;em&gt;Beyond the Dreams of Avarice, The Hermann Goering Collection&amp;nbsp;&lt;/em&gt;&lt;/span&gt;&amp;nbsp;Dallas • 2009 • no. D28 (ill.).&lt;/p&gt;
&lt;p&gt;&lt;span class="nummerierung text-black-small"&gt;2016&lt;/span&gt;&lt;span class="text-black-bold"&gt;Lukas Gloor&lt;/span&gt;&amp;nbsp;&lt;span class="text-darkgrey-bold"&gt;«Emil Bührle and Paul Rosenberg: A business relationship at the dawn of the post-war era»&lt;/span&gt; in &lt;span class="text-darkgrey-bold"&gt;&lt;em&gt;21, rue La Boétie, based on the book by Anne Sinclair&amp;nbsp;&lt;/em&gt;&lt;/span&gt;&amp;nbsp;(exh. cat.) • Musée La Boverie • Liège • 2016–17 • p. 135 (French edition: «Emil Bührle et Paul Rosenberg: Une relation d'affaires au lendemain de la guerre», in &lt;em&gt;21, rue La Boétie, d'après le livre d'Anne Sinclair&lt;/em&gt;; 2&lt;sup&gt;nd&lt;/sup&gt; edition: [exh. cat.] Musée Maillol, Paris 2017, p. 137).&lt;/p&gt;
&lt;p&gt;&lt;span class="nummerierung text-black-small"&gt;2018&lt;/span&gt;&lt;span class="text-black-bold"&gt;Mariel Oberthür &lt;/span&gt;&lt;span class="text-darkgrey-bold"&gt;Edgar Degas en Normandie, Le peintre du cheval et des courses&lt;/span&gt; Montreuil • 2018 • p. 158, fig. 141.&lt;/p&gt;
&lt;p&gt;&lt;span class="nummerierung text-black-small"&gt;2019&lt;/span&gt;&lt;span class="text-black-bold"&gt;Marine Kisiel&lt;/span&gt;&amp;nbsp;&lt;span class="text-darkgrey-bold"&gt;«Les tableaux en long»&lt;/span&gt; in &lt;em&gt;Degas à l'Opéra&lt;/em&gt; (exh. cat.) • Musée d'Orsay&amp;nbsp;• Paris&amp;nbsp;• 2019–20&amp;nbsp;• p. 186, n. 4 (English edition: &lt;em&gt;Degas at the Opéra&lt;/em&gt;, [exh. cat.] National Gallery of Art • Washington&amp;nbsp;• 2020&amp;nbsp;• p. 186, n. 5).&lt;/p&gt;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 2021&amp;nbsp;•&amp;nbsp;no. 172 (ill.).&lt;/p&gt;</t>
  </si>
  <si>
    <t>BU 0065</t>
  </si>
  <si>
    <t>Die Toilette</t>
  </si>
  <si>
    <t>La Toilette</t>
  </si>
  <si>
    <t>Pastell auf Leinwand</t>
  </si>
  <si>
    <t>55 x 46 cm</t>
  </si>
  <si>
    <t>Monogrammiert unten rechts: E. M.</t>
  </si>
  <si>
    <t>Rouart/Wildenstein Pastels 25</t>
  </si>
  <si>
    <t>&lt;p class="Body"&gt;&lt;span class="nummerierung text-black-small"&gt;1&lt;/span&gt;&lt;span class="text-black-bold"&gt;The estate of the artist &lt;span class="text-darkgrey-bold"&gt;Paris&amp;nbsp;• 1883–1884&amp;nbsp;&lt;/span&gt;&lt;/span&gt;&lt;em&gt;Catalogue de tableaux, pastels, études, dessins, gravures par Edouard Manet et dépendant de sa succession […],&lt;/em&gt; (sale cat.) Hôtel Drouot, Paris (4–5 February 1884), no. 98.&lt;/p&gt;
&lt;p class="Body"&gt;&lt;span class="nummerierung text-black-small"&gt;2&lt;/span&gt;&lt;span class="text-black-bold"&gt;Madame Edmond Bérend de Buffey&lt;/span&gt;&amp;nbsp;&lt;span class="text-darkgrey-bold"&gt;Paris • 1884&amp;nbsp;&lt;/span&gt;Acquired at the above sale on 4 February 1884 for 550 francs, Merete Bodelsen, «Early Impressionist Sales 1874–1894 in the light of some unpublished ‘procès-verbaux’», in &lt;em&gt;Burlington Magazine&lt;/em&gt; (110) 1968, p. 342, no. p. v. 25.&lt;/p&gt;
&lt;p class="Body"&gt;&lt;span class="nummerierung text-black-small"&gt;3&lt;/span&gt;&lt;span class="text-black-bold"&gt;Durand-Ruel&lt;/span&gt;&amp;nbsp;&lt;span class="text-darkgrey-bold"&gt;Paris&lt;/span&gt;&amp;nbsp;&lt;span class="text-black-bold"&gt;Bernheim-Jeune&lt;/span&gt;&amp;nbsp;&lt;span class="text-darkgrey-bold"&gt;Paris&amp;nbsp;&lt;/span&gt;Rouart/Wildenstein, (Pastels) no. 25.&lt;/p&gt;
&lt;p class="Body"&gt;&lt;span class="nummerierung text-black-small"&gt;4&lt;/span&gt;&lt;span class="text-black-bold"&gt;Monsieur Guyon&lt;/span&gt;&amp;nbsp;&lt;span class="text-darkgrey-bold"&gt;Paris&amp;nbsp;&lt;/span&gt;Rouart/Wildenstein, (Pastels) no. 25.&lt;/p&gt;
&lt;p class="Body"&gt;&lt;span class="nummerierung text-black-small"&gt;5&lt;/span&gt;&lt;span class="text-black-bold"&gt;Alphonse Kann&lt;/span&gt;&amp;nbsp;&lt;span class="text-darkgrey-bold"&gt;St-Germain-en-Laye &amp;amp; London • by 1932 until [d.] 1948&amp;nbsp;&lt;/span&gt;&lt;span class="text-darkgrey-bold"&gt; &lt;/span&gt;Rouart/Wildenstein, (Pastels) no. 25.&lt;/p&gt;
&lt;p class="Body"&gt;&lt;span class="nummerierung text-black-small"&gt;6&lt;/span&gt;&lt;span class="text-black-bold"&gt;Confiscated by the «Einsatzstab Reichsleiter Rosenberg» (ERR no. Ka 20),&amp;nbsp;&lt;/span&gt;&lt;span class="text-black-bold"&gt;and taken over on behalf of Hermann Göring by Walter Andreas Hofer&lt;/span&gt;&amp;nbsp;&lt;span class="text-darkgrey-bold"&gt;12 July 1941&amp;nbsp;&lt;/span&gt;Nancy H. Yeide, &lt;em&gt;Beyond the Dreams of Avarice, The Hermann Goering Collection&lt;/em&gt;, Dallas 2009, no. D47.&lt;/p&gt;
&lt;p class="Body"&gt;&lt;span class="nummerierung text-black-small"&gt;7&lt;/span&gt;&lt;span class="text-black-bold"&gt;Traded to Galerie Fischer&amp;nbsp;&lt;/span&gt;&lt;span class="text-black-bold"&gt;in exchange for works of art&lt;/span&gt; &lt;span class="text-darkgrey-bold"&gt;Lucerne • 2 October 1941&amp;nbsp;&lt;/span&gt;Yeide, as above; Esther Tisa Francini etc., &lt;em&gt;Fluchtgut, Raubgut, Der Transfer von Kulturgütern in und über die Schweiz 1933–1945 und die Frage der Restitution&lt;/em&gt;, Unabhängige Expertenkommission Schweiz–Zweiter Weltkrieg (ed.), Zurich 2001, pp. 106 (n. 267), 286 (n. *1).&lt;/p&gt;
&lt;p class="Body"&gt;&lt;span class="nummerierung text-black-small"&gt;8&lt;/span&gt;&lt;span class="text-black-bold"&gt;Purchased by Emil Bührle&lt;/span&gt;&amp;nbsp;&lt;span class="text-darkgrey-bold"&gt;Zurich • 18 April 1942&amp;nbsp;&lt;/span&gt;Purchased from Galerie Fischer for CHF 35.000, AStEGB, Letter from Emil Bührle to his lawyer, Dr. Walther Huber, Zurich, 22 August 1947. The figure corresponds to the amount which Bührle later claimed from Fischer in his lawsuit against the latter, and whilst Fischer refused to acknowledge obligation for reimbursement in principle, the figures as such where never questioned. Therefore, these figures defined the amounts which Fischer had to pay back to Bührle after the Federal Court came to the conclusion that Bührle had acquired the paintings in good faith, AStEGB, Swiss Federal Court, Kammer zur Beurteilung von Raubgutklagen/Chambre des actions en revendication de biens spoliés, Lausanne, Verdict of 5 July 1951 (typescript).&lt;/p&gt;
&lt;p class="Body"&gt;&lt;span class="nummerierung text-black-small"&gt;9&lt;/span&gt;&lt;span class="text-black-bold"&gt;Restituted to Alphonse Kann&lt;/span&gt;&amp;nbsp;&lt;span class="text-darkgrey-bold"&gt;London • 5 July 1948&amp;nbsp;&lt;/span&gt;AStEGB, Swiss Federal Court, Kammer zur Beurteilung von Raubgutklagen/Chambre des actions en revendication de biens spoliés, Lausanne, Request for restitution of artworks by Alphonse Kann, London, vs. Emil Bührle, Zurich, Verdict of 5 July 1948 (typescript), stating that Bührle accepts restitution of 3 artworks to Kann, including Manet, &lt;em&gt;Toilette&lt;/em&gt;.&lt;/p&gt;
&lt;p class="Body"&gt;&lt;span class="nummerierung text-black-small"&gt;10&lt;/span&gt;&lt;span class="text-black-bold"&gt;The estate of Alphonse Kann&lt;/span&gt; &lt;span class="text-darkgrey-bold"&gt;London &amp;amp; Paris 1948–1951 &lt;/span&gt;AStEGB, 2&amp;nbsp;Records with handwritten notes by Bührle, concerning two&amp;nbsp;visits of Maître J. Metthey, Paris, acting on behalf of the heirs of Alphonse Kann,&amp;nbsp;at Werkzeugmaschinenfabrik Oerlikon Bührle &amp;amp; Co., 25 January 1951 and 15 February 1951.&lt;/p&gt;
&lt;p class="Body"&gt;&lt;span class="nummerierung text-black-small"&gt;11&lt;/span&gt;&lt;span class="text-black-bold"&gt;Repurchased from the estate&amp;nbsp;of Alphonse Kann&lt;/span&gt; &lt;span class="text-black-bold"&gt;by Emil Bührle&lt;/span&gt;&amp;nbsp;&lt;span class="text-darkgrey-bold"&gt;Zurich • 3 February 1951&lt;/span&gt;&amp;nbsp;&lt;span class="text-black-bold"&gt;with Bührle&lt;/span&gt; &lt;span class="text-darkgrey-bold"&gt;until [d.] 28 November 1956&amp;nbsp;&lt;/span&gt;Acquired through Maître J. Metthey, Paris, along with two&amp;nbsp;paintings by Degas for £&amp;nbsp;24.000 altogether, Records as above, n. 10. On the first record, Bührle notes that the asking price&amp;nbsp;of the Kann heirs&amp;nbsp;is ca.&amp;nbsp;30.000 £&amp;nbsp;for the 3 works Degas, &lt;em&gt;Madame Camus, &lt;/em&gt;Degas,&lt;em&gt; Danseuses&lt;/em&gt;&amp;nbsp;(Emil Bührle Collection, Inv. 32, 35) and the pastel by Manet. A handwritten note by Bührle attached to the second record states that Metthey has accepted £ 24.000 for the lot on 3&lt;sup&gt;rd&lt;/sup&gt; February 1951.&lt;/p&gt;
&lt;p class="Body"&gt;&lt;span class="nummerierung text-black-small"&gt;12&lt;/span&gt;&lt;span class="text-black-bold"&gt;Given by the heirs of Emil Bührle to the Foundation E.G. Bührle Collection&lt;/span&gt;&amp;nbsp;&lt;span class="text-darkgrey-bold"&gt;Zurich&amp;nbsp;• 1960&lt;/span&gt;&amp;nbsp;Inv. 65.&lt;/p&gt;</t>
  </si>
  <si>
    <t>&lt;p&gt;&lt;span class="nummerierung text-black-small"&gt;1880&lt;/span&gt;&lt;span class="text-black-bold"&gt;La Vie moderne&lt;/span&gt;&lt;em&gt; &lt;/em&gt;&lt;span class="text-darkgrey-bold"&gt;Galerie de la Gazette • Bvd. des Italiens • Paris • 1880.&lt;/span&gt;&lt;/p&gt;
&lt;p&gt;&lt;span class="nummerierung text-black-small"&gt;1928&lt;/span&gt;&lt;span class="text-black-bold"&gt;Exposition d'œuvres de Manet au profit des «Amis du Luxembourg»&lt;/span&gt;&lt;em&gt;&amp;nbsp;&lt;/em&gt;&lt;span class="text-darkgrey-bold"&gt;Galerie Bernheim-Jeune&amp;nbsp;• Paris • 1928&lt;/span&gt;&amp;nbsp;no. 14.&lt;/p&gt;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149.&lt;/p&gt;
&lt;p&gt;&lt;span class="nummerierung text-black-small"&gt;2002&lt;/span&gt;&lt;span class="text-black-bold"&gt;Edouard Manet und die Impressionisten&lt;/span&gt;&amp;nbsp;&lt;span class="text-darkgrey-bold"&gt;Staatsgalerie Stuttgart • 2002–03&lt;/span&gt;&amp;nbsp;no. 63.&lt;/p&gt;
&lt;p&gt;&lt;span class="nummerierung text-black-small"&gt;2005&lt;/span&gt;&lt;span class="text-black-bold"&gt;Manet&lt;/span&gt;&amp;nbsp;&lt;span class="text-darkgrey-bold"&gt;Complesso del Vittoriano • Rome • 2005–06&lt;/span&gt;&amp;nbsp;no. 112.&lt;/p&gt;
&lt;p&gt;&lt;span class="nummerierung text-black-small"&gt;2006&lt;/span&gt;&lt;span class="text-black-bold"&gt;Eros in der Kunst der Moderne&lt;/span&gt;&amp;nbsp;&lt;span class="text-darkgrey-bold"&gt;Fondation Beyeler&amp;nbsp;• Riehen • 2006–07&lt;/span&gt;&amp;nbsp;p. 27&amp;nbsp;&lt;span class="text-darkgrey-bold"&gt;Kunstforum Vienna&amp;nbsp;• 2007&lt;/span&gt; p. 25.&lt;/p&gt;
&lt;p&gt;&lt;span class="nummerierung text-black-small"&gt;2010&lt;/span&gt;&lt;span class="text-black-bold"&gt;Van Gogh, Cézanne, Monet, Die Sammlung Bührle zu Gast im Kunsthaus Zürich&lt;/span&gt;&amp;nbsp;&lt;span class="text-darkgrey-bold"&gt;Kunsthaus Zurich&amp;nbsp;• 2010&lt;/span&gt;&amp;nbsp;no. 65.&lt;/p&gt;
&lt;p&gt;&lt;span class="nummerierung text-black-small"&gt;2011&lt;/span&gt;&lt;span class="text-black-bold"&gt;Baden&lt;/span&gt;&amp;nbsp;&lt;span class="text-darkgrey-bold"&gt;Museum Langmatt&amp;nbsp;• Baden 2011&lt;/span&gt;&amp;nbsp;p. 67.&lt;/p&gt;
&lt;p&gt;&lt;span class="nummerierung text-black-small"&gt;2018&lt;/span&gt;&lt;span class="text-black-bold"&gt;Pastels du 16&lt;sup&gt;e&lt;/sup&gt; au 21&lt;sup&gt;e&lt;/sup&gt; siècle &lt;/span&gt;&lt;span class="text-darkgrey-bold"&gt;Fondation de l'Hermitage • Lausanne • 2018 &lt;/span&gt;no. 55.&lt;/p&gt;</t>
  </si>
  <si>
    <t>&lt;p&gt;&lt;span class="nummerierung text-black-small"&gt;1902&lt;/span&gt;&lt;span class="text-black-bold"&gt;Théodore Duret&lt;/span&gt;&amp;nbsp;&lt;span class="text-darkgrey-bold"&gt;&lt;em&gt;Histoire d'Edouard Manet et de son œuvre, Avec un catalogue des peintures et des pastels&lt;/em&gt;&lt;/span&gt;&amp;nbsp; Paris • 1902 • (Pastels) • no. 62 (&lt;sup&gt;2&lt;/sup&gt;1909, &lt;sup&gt;3&lt;/sup&gt;1919, &lt;sup&gt;4&lt;/sup&gt;1926; German edition: &lt;em&gt;Edouard Manet, Sein Leben und seine Kunst&lt;/em&gt;, Berlin 1910 • English edition: &lt;em&gt;Manet and the French Impressionists&lt;/em&gt;, London &amp;amp; Philadelphia 1910; &lt;sup&gt;2&lt;/sup&gt;2009).&lt;/p&gt;
&lt;p&gt;&lt;span class="nummerierung text-black-small"&gt;1912&lt;/span&gt;&lt;span class="text-black-bold"&gt;Julius Meier-Graefe&lt;/span&gt;&amp;nbsp;&lt;span class="text-darkgrey-bold"&gt;&lt;em&gt;Edouard Manet&lt;/em&gt;&lt;/span&gt;&amp;nbsp; Munich • 1912 • p. 326.&lt;/p&gt;
&lt;p&gt;&lt;span class="nummerierung text-black-small"&gt;1926&lt;/span&gt;&lt;span class="text-black-bold"&gt;Etienne Moreau-Nélaton&lt;/span&gt;&amp;nbsp;&lt;span class="text-darkgrey-bold"&gt;&lt;em&gt;Manet raconté par lui-même&lt;/em&gt;&lt;/span&gt;&amp;nbsp; Paris • 1926 • vol. 2 • p. 68, fig. 273.&lt;/p&gt;
&lt;p&gt;&lt;span class="nummerierung text-black-small"&gt;1930&lt;/span&gt;&lt;span class="text-black-bold"&gt;Paul Fierens&lt;/span&gt;&amp;nbsp;&lt;span class="text-darkgrey-bold"&gt;«Edouard Manet»&lt;/span&gt;&amp;nbsp;in &lt;span class="text-darkgrey-bold"&gt;&lt;em&gt;L'Art et les artistes&lt;/em&gt;&lt;/span&gt; (no. 110) • 1930 • p. 16 (ill.).&lt;/p&gt;
&lt;p&gt;&lt;span class="nummerierung text-black-small"&gt;1931&lt;/span&gt;&lt;span class="text-black-bold"&gt;Adolphe Tabarant&lt;/span&gt;&lt;em&gt;&amp;nbsp;&lt;span class="text-darkgrey-bold"&gt;Manet,&lt;/span&gt;&lt;/em&gt;&lt;span class="text-darkgrey-bold"&gt; &lt;em&gt;Histoire catalographique&amp;nbsp;&lt;/em&gt;&lt;/span&gt;&amp;nbsp;Paris • 1931 • Pastels no. 10.&lt;/p&gt;
&lt;p&gt;&lt;span class="nummerierung text-black-small"&gt;1932&lt;/span&gt;&lt;span class="text-black-bold"&gt;Paul Jamot • Georges Wildenstein&amp;nbsp;&lt;/span&gt;&lt;span class="text-darkgrey-bold"&gt;&lt;em&gt;Manet&amp;nbsp;&lt;/em&gt;&lt;/span&gt;&amp;nbsp;Paris • 1932 • vol. 1, no. 421 • vol. 2, fig. 238.&lt;/p&gt;
&lt;p&gt;&lt;span class="nummerierung text-black-small"&gt;1932&lt;/span&gt;&lt;span class="text-black-bold"&gt;René Huyghes&lt;/span&gt;&amp;nbsp;&lt;span class="text-darkgrey-bold"&gt;«Manet peintre»&lt;/span&gt; in &lt;span class="text-darkgrey-bold"&gt;&lt;em&gt;L'Amour de l'art&lt;/em&gt; &lt;/span&gt;(13) • 1932 • fig. 74.&lt;/p&gt;
&lt;p&gt;&lt;span class="nummerierung text-black-small"&gt;1930&lt;/span&gt;&lt;span class="text-black-bold"&gt;Paul Fierens&lt;/span&gt;&amp;nbsp;&lt;span class="text-darkgrey-bold"&gt;«Edouard Manet»&lt;/span&gt; in &lt;em&gt;&lt;span class="text-darkgrey-bold"&gt;L'art et les artistes&lt;/span&gt;&lt;/em&gt; (no. 110) • 1930 • p. 11 (ill.).&lt;/p&gt;
&lt;p&gt;&lt;span class="nummerierung text-black-small"&gt;1938&lt;/span&gt;&lt;span class="text-black-bold"&gt;Robert Rey&lt;/span&gt;&amp;nbsp;&lt;span class="text-darkgrey-bold"&gt;&lt;em&gt;Manet&amp;nbsp;&lt;/em&gt;&lt;/span&gt;&amp;nbsp;Paris • 1938 • p. 148 (ill.).&lt;/p&gt;
&lt;p&gt;&lt;span class="nummerierung text-black-small"&gt;1941&lt;/span&gt;&lt;span class="text-black-bold"&gt;Gotthard Jedlicka&lt;/span&gt;&amp;nbsp;&lt;span class="text-darkgrey-bold"&gt;&lt;em&gt;Edouard Manet&amp;nbsp;&lt;/em&gt;&lt;/span&gt;&amp;nbsp;Erlenbach/Zurich • 1941 • pp. 347, 351 (ill.), 411 (n. 25).&lt;/p&gt;
&lt;p&gt;&lt;span class="nummerierung text-black-small"&gt;1947&lt;/span&gt;&lt;span class="text-black-bold"&gt;Michel Florisoone&amp;nbsp;&lt;/span&gt;&lt;em&gt;&lt;span class="text-darkgrey-bold"&gt;Manet&lt;/span&gt;&lt;/em&gt;&amp;nbsp; Monaco • 1947 • p. 78 (ill.).&lt;/p&gt;
&lt;p&gt;&lt;span class="nummerierung text-black-small"&gt;1947&lt;/span&gt;&lt;span class="text-black-bold"&gt;Adolphe Tabarant&lt;/span&gt;&amp;nbsp;&lt;span class="text-darkgrey-bold"&gt;&lt;em&gt;Manet et ses œuvres&lt;/em&gt;&lt;/span&gt;&amp;nbsp;Paris • 1947 • p. 321, fig. 463.&lt;/p&gt;
&lt;p&gt;&lt;span class="nummerierung text-black-small"&gt;1967&lt;/span&gt;&lt;span class="text-black-bold"&gt;Sandra Orienti • Marcello Venturi&lt;/span&gt;&amp;nbsp;&lt;span class="text-darkgrey-bold"&gt;&lt;em&gt;L'opera pittorica di Edouard Manet&amp;nbsp;&lt;/em&gt;&lt;/span&gt;&amp;nbsp;Milan • 1967 • fig. 62, no. 244 (ill.; English edition: Sandra Orienti, Phoebe Pool, &lt;em&gt;The Complete Paintings of Manet&lt;/em&gt;, New York 1967 • German edition: &lt;em&gt;Das gemalte Werk von Edouard Manet&lt;/em&gt;, Lucerne etc. 1967, fig. 64 • French edition: Denis Rouart, Sandra Orienti, &lt;em&gt;Tout l'oeuvre peint d'Edouard Manet&lt;/em&gt;, Paris 1970, fig. 54, no. 245 [ill.]).&lt;/p&gt;
&lt;p&gt;&lt;span class="nummerierung text-black-small"&gt;1968&lt;/span&gt;&lt;span class="text-black-bold"&gt;Merete Bodelsen&lt;/span&gt;&amp;nbsp;&lt;span class="text-darkgrey-bold"&gt;«Early Impressionist Sales 1874–1894 in the light of some unpublished ‘procès-verbaux’»&lt;/span&gt; in &lt;span class="text-darkgrey-bold"&gt;&lt;em&gt;Burlington Magazine&lt;/em&gt;&lt;/span&gt; (110) • 1968 • p. 342, no. p. v. 25.&lt;/p&gt;
&lt;p&gt;&lt;span class="nummerierung text-black-small"&gt;1973&lt;/span&gt;&lt;span class="text-black-bold"&gt;Leopold Reidemeister etc.&lt;/span&gt;&amp;nbsp;&lt;span class="text-darkgrey-bold"&gt;&lt;em&gt;Stiftung Sammlung Emil G. Bührle •&amp;nbsp;Fondation Collection Emil G. Bührle •&amp;nbsp;Foundation Emil G. Bührle Collection&amp;nbsp;&lt;/em&gt;&lt;/span&gt;&amp;nbsp;Zurich &amp;amp; Munich • 1973 • no. 35 (ill.; &lt;sup&gt;2&lt;/sup&gt;1986).&lt;/p&gt;
&lt;p&gt;&lt;span class="nummerierung text-black-small"&gt;1975&lt;/span&gt;&lt;span class="text-black-bold"&gt;Denis Rouart • Daniel Wildenstein&lt;/span&gt;&amp;nbsp;&lt;em&gt;&lt;span class="text-darkgrey-bold"&gt;Edouard Manet, Catalogue raisonné&amp;nbsp;&lt;/span&gt;&lt;/em&gt;&amp;nbsp;Lausanne &amp;amp; Paris • 1975 • vol. 2&amp;nbsp;&lt;em&gt;&lt;span class="text-darkgrey-bold"&gt;Pastels, aquarelles et dessins&lt;/span&gt;&lt;/em&gt;&amp;nbsp;no. 25 (ill.).&lt;/p&gt;
&lt;p&gt;&lt;span class="nummerierung text-black-small"&gt;2001&lt;/span&gt;&lt;span class="text-black-bold"&gt;Esther Tisa Francini etc.&lt;/span&gt;&amp;nbsp;&lt;span class="text-darkgrey-bold"&gt;&lt;em&gt;Fluchtgut, Raubgut, Der Transfer von Kulturgütern in und über die Schweiz 1933–1945 und die Frage der Restitution&lt;/em&gt;&lt;/span&gt;&amp;nbsp; Unabhängige Expertenkommission Schweiz–Zweiter Weltkrieg (ed.) • Zurich • 2001 • pp. 106 (n. 267), 286 (n. *1), 509.&lt;/p&gt;
&lt;p&gt;&lt;span class="nummerierung text-black-small"&gt;2005&lt;/span&gt;&lt;span class="text-black-bold"&gt;Lukas Gloor, Marco Goldin (ed.)&lt;/span&gt;&amp;nbsp;&lt;em&gt;&lt;span class="text-darkgrey-bold"&gt;Foundation E.G. Bührle Collection, Zurich, Catalogue&amp;nbsp;&lt;/span&gt;&lt;/em&gt;vol. 2 • Conegliano &amp;amp; Zurich • 2005 • no. 77 (ill.; German edition: &lt;em&gt;Stiftung Sammlung E.G. Bührle, Katalog&lt;/em&gt; • Italian edition: &lt;em&gt;Fondazione Collezione E.G. Bührle, Catalogo&lt;/em&gt;).&lt;/p&gt;
&lt;p&gt;&lt;span class="nummerierung text-black-small"&gt;2006&lt;/span&gt;&lt;span class="text-black-bold"&gt;Sidel Maria Søndergaard • Tea Baark Mairey&lt;/span&gt;&amp;nbsp;&lt;span class="text-darkgrey-bold"&gt;«Like a Quivering between Things»&lt;/span&gt; in &lt;em&gt;&lt;span class="text-darkgrey-bold"&gt;Women in Impressionism, From Mythical Feminine to Modern Woman&lt;/span&gt;&lt;/em&gt;&amp;nbsp;(exh. cat.) • Ny Carlsberg Glyptotek • Copenhagen • 2006–07 • p. 255, fig. 223.&lt;/p&gt;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188&amp;nbsp;(ill.).&lt;/p&gt;</t>
  </si>
  <si>
    <t>Paris, 1832–1883, Paris</t>
  </si>
  <si>
    <t>Marmor</t>
  </si>
  <si>
    <t>BU 0105</t>
  </si>
  <si>
    <t>Georges-Henri Manuel</t>
  </si>
  <si>
    <t>Gouache auf Karton</t>
  </si>
  <si>
    <t>88 x 51 cm</t>
  </si>
  <si>
    <t>Signiert, bezeichnet &amp; datiert unten rechts: à G. H. Manuel HTLautrec 91</t>
  </si>
  <si>
    <t>Dortu P. 377</t>
  </si>
  <si>
    <t>&lt;p class="Body"&gt;&lt;span class="nummerierung text-black-small"&gt;1&lt;/span&gt;&lt;span class="text-black-bold"&gt;Georges-Henri Manuel&lt;/span&gt;&amp;nbsp;&lt;span class="text-darkgrey-bold"&gt;Paris •&amp;nbsp;1891 until at least 1914&amp;nbsp;&lt;/span&gt;Received as a gift from the artist; &lt;em&gt;Exposition rétrospective de l'œuvre de H. de Toulouse-Lautrec (1864–1901),&lt;/em&gt; Galerie Manzi-Joyant, Paris 1914, no. 57.&lt;/p&gt;
&lt;p class="Body"&gt;&lt;span class="nummerierung text-black-small"&gt;2&lt;/span&gt;&lt;span class="text-black-bold"&gt;Mme G.-H.&amp;nbsp;Manuel &lt;span class="text-darkgrey-bold"&gt;Paris&lt;/span&gt;&amp;nbsp;&lt;/span&gt;Paul Cassirer/Walter Feilchenfeldt-Archiv, Zurich, File regarding Toulouse-Lautrec, &lt;em&gt;Georges-Henri Manuel&lt;/em&gt;.&lt;/p&gt;
&lt;p class="Body"&gt;&lt;span class="nummerierung text-black-small"&gt;3&lt;/span&gt;&lt;span class="text-black-bold"&gt;Weinberger&lt;/span&gt;&amp;nbsp;&lt;span class="text-darkgrey-bold"&gt;Paris •&amp;nbsp;1930&amp;nbsp;&lt;/span&gt;File as above, n. (2).&lt;/p&gt;
&lt;p class="Body"&gt;&lt;span class="nummerierung text-black-small"&gt;4&lt;/span&gt;&lt;span class="text-black-bold"&gt;Dr. Walter Feilchenfeldt for N. V. Amsterdamsche Kunsthandel Paul Cassirer &amp;amp; Co.&lt;/span&gt;&amp;nbsp;&lt;span class="text-darkgrey-bold"&gt;Amsterdam &amp;amp; St. Gall •&amp;nbsp;1930–1942 &lt;/span&gt;Acquired from the above in December 1930, File&amp;nbsp;as above (2). Dr. Feilchenfeldt kept operating&amp;nbsp;the Galerie Paul Cassirer, Berlin, through its Amsterdam branch from November 1933, when he emigrated from Germany. At the outbreak of World War II in September 1939, Dr. Feilchenfeldt was in Switzerland where he settled with his family.&lt;/p&gt;
&lt;p class="Body"&gt;&lt;span class="nummerierung text-black-small"&gt;5&lt;/span&gt;&lt;span class="text-black-bold"&gt;Emil Bührle&lt;/span&gt;&amp;nbsp;&lt;span class="text-darkgrey-bold"&gt;Zurich •&amp;nbsp;19 May 1942 until [d.] 28 November 1956&amp;nbsp;&lt;/span&gt;Acquired from the above through the medium of Dr. Fritz Nathan, St. Gall, AStEGB, Inventory Card Toulouse-Lautrec, &lt;em&gt;Georges-Henri Manuel&lt;/em&gt;, indicating Dr. Walter Feilchenfeldt as the seller, and a purchase price of CHF 45.000 paid by Bührle; for the date of the purchase, and the mediation&amp;nbsp;of Dr. Fritz Nathan AStEGB, Record concerning a visit of Dr. Fritz Nathan at Werkzeugmaschinenfabrik Oerlikon Bührle &amp;amp; Co., 19 May 1942, with handwritten annotation by Bührle regarding payment of the Toulouse-Lautrec. Whilst Dr. Feilchenfeldt was granted a permit to stay in Switzerland, he was denied a work permit and could, therefore, not act officially as an art dealer. Even when selling his own property, as in this case, Feilchenfeldt would rely upon colleagues such as Dr. Fritz Nathan as intermediaries for sales. Surviving correspondence shows that the painting, which had been brought to Switzerland at an unknown date before the war, was exhibited as a loan to the Kunstmuseum St. Gall prior to its sale, Paul Cassirer/Walter Feilchenfeldt-Archiv, Zurich,&amp;nbsp;Letters from Konrad Peter Naegeli, Mayor of St. Gall, to Dr. Walter Feilchenfeldt, 17 September 1941 and 16 May 1942 (copies by courtesy of&amp;nbsp;Konrad Feilchenfeldt, owner of the Ascona family papers, Ascona Ordner), the latter confirming release of the painting to Dr. Fritz Nathan. A Notebook 1940–1942 of Dr. Walter Feilchenfeldt, kept in the Paul Cassirer/Walter Feilchenfeldt-Archiv, Zurich,&amp;nbsp;contains various references to the painting and documents a sales price, received by Feilchenfeldt,&amp;nbsp;of CHF 42.000.&lt;/p&gt;
&lt;p class="Body"&gt;&lt;span class="nummerierung text-black-small"&gt;6&lt;/span&gt;&lt;span class="text-black-bold"&gt;Given by the heirs of Emil Bührle to the Foundation E.G. Bührle Collection&lt;/span&gt;&amp;nbsp;&lt;span class="text-darkgrey-bold"&gt;Zurich&amp;nbsp;• 1960&lt;/span&gt;&amp;nbsp;Inv. 105.&lt;/p&gt;</t>
  </si>
  <si>
    <t>&lt;p&gt;&lt;span class="nummerierung text-black-small"&gt;1892&lt;/span&gt;&lt;span class="text-black-bold"&gt;Exposition&lt;/span&gt;&amp;nbsp;&lt;span class="text-darkgrey-bold"&gt;Cercle Artistique et Littéraire, rue Volnay • Paris • 1892.&lt;/span&gt;&lt;/p&gt;
&lt;p&gt;&lt;span class="nummerierung text-black-small"&gt;1893&lt;/span&gt;&lt;span class="text-black-bold"&gt;Salon de la Société des Artistes Indépendants&lt;/span&gt;&amp;nbsp;&lt;span class="text-darkgrey-bold"&gt;Pavillon de la Ville de Paris (Champs-Elysées) • 1893&lt;/span&gt;&amp;nbsp;no. 1245.&lt;/p&gt;
&lt;p&gt;&lt;span class="nummerierung text-black-small"&gt;1914&lt;/span&gt;&lt;span class="text-black-bold"&gt;Exposition rétrospective de l'œuvre de H. de Toulouse-Lautrec (1864–1901)&lt;/span&gt;&amp;nbsp;&lt;span class="text-darkgrey-bold"&gt;Galerie Manzi-Joyant • Paris • 1914&lt;/span&gt;&amp;nbsp;no. 57.&lt;/p&gt;
&lt;p&gt;&lt;span class="nummerierung text-black-small"&gt;1931&lt;/span&gt;&lt;span class="text-black-bold"&gt;Exposition H. de Toulouse-Lautrec&lt;/span&gt;&amp;nbsp;&lt;span class="text-darkgrey-bold"&gt;Musée des Arts décoratifs (Louvre, Pavillon de Marsan) • Paris • 1931&lt;/span&gt;&amp;nbsp;no. 74.&lt;/p&gt;
&lt;p&gt;&lt;span class="nummerierung text-black-small"&gt;1933&lt;/span&gt;&lt;span class="text-black-bold"&gt;Französische Maler des 19. Jahrhunderts&lt;/span&gt;&amp;nbsp;&lt;span class="text-darkgrey-bold"&gt;Kunsthaus Zurich • 1933&lt;/span&gt;&amp;nbsp;no. 91.&lt;/p&gt;
&lt;p&gt;&lt;span class="nummerierung text-black-small"&gt;1933&lt;/span&gt;&lt;span class="text-black-bold"&gt;Schilderijen van Delacroix tot Cézanne en Vincent&amp;nbsp;van Gogh&lt;/span&gt;&amp;nbsp;&lt;span class="text-darkgrey-bold"&gt;Museum Boymans&amp;nbsp;• Rotterdam • 1933–34&lt;/span&gt;&amp;nbsp;no. 81.&lt;/p&gt;
&lt;p&gt;&lt;span class="nummerierung text-black-small"&gt;1934&lt;/span&gt;&lt;span class="text-black-bold"&gt;Französische Meister des 19. Jahrhunderts und van Gogh&lt;/span&gt;&amp;nbsp;&lt;span class="text-darkgrey-bold"&gt;Kunsthalle Berne • 1934&lt;/span&gt;&amp;nbsp;no. 106.&lt;/p&gt;
&lt;p&gt;&lt;span class="nummerierung text-black-small"&gt;1937&lt;/span&gt;&lt;span class="text-black-bold"&gt;The Post-Impressionists&lt;/span&gt;&amp;nbsp;&lt;span class="text-darkgrey-bold"&gt;Bignou Gallery • New York • 1937&lt;/span&gt;&amp;nbsp;no. 7.&lt;/p&gt;
&lt;p&gt;&lt;span class="nummerierung text-black-small"&gt;1937&lt;/span&gt;&lt;span class="text-black-bold"&gt;The 19&lt;sup&gt;th&lt;/sup&gt; Century French Masters&lt;/span&gt;&amp;nbsp;&lt;span class="text-darkgrey-bold"&gt;Alex. Reid &amp;amp; Lefevre Ltd. • London • 1937&lt;/span&gt;&amp;nbsp;no. 17.&lt;/p&gt;
&lt;p&gt;&lt;span class="nummerierung text-black-small"&gt;1938&lt;/span&gt;&lt;span class="text-black-bold"&gt;Honderd Jaar Fransche Kunst&lt;/span&gt;&amp;nbsp;&lt;span class="text-darkgrey-bold"&gt;Stedelijk Museum Amsterdam • 1938&lt;/span&gt;&amp;nbsp;no. 233.&lt;/p&gt;
&lt;p&gt;&lt;span class="nummerierung text-black-small"&gt;1940&lt;/span&gt;&lt;span class="text-black-bold"&gt;Exposition d'Art Français&lt;/span&gt; &lt;span class="text-darkgrey-bold"&gt;Galerie Aktuaryus • Zürich&amp;nbsp;• 1940&lt;/span&gt; no. 60.&lt;/p&gt;
&lt;p&gt;&lt;span class="nummerierung text-black-small"&gt;1943&lt;/span&gt;&lt;span class="text-black-bold"&gt;Ausländische Kunst in Zürich&lt;/span&gt;&amp;nbsp;&lt;span class="text-darkgrey-bold"&gt;Kunsthaus Zurich • 1943&lt;/span&gt;&amp;nbsp;no. 692.&lt;/p&gt;
&lt;p&gt;&lt;span class="nummerierung text-black-small"&gt;1947&lt;/span&gt;&lt;span class="text-black-bold"&gt;Henri de Toulouse-Lautrec&lt;/span&gt;&amp;nbsp;&lt;span class="text-darkgrey-bold"&gt;Kunsthalle Basel • 1947&lt;/span&gt;&amp;nbsp;no. 200.&lt;/p&gt;
&lt;p&gt;&lt;span class="nummerierung text-black-small"&gt;1947&lt;/span&gt;&lt;span class="text-black-bold"&gt;Henri de Toulouse-Lautrec&lt;/span&gt;&lt;em&gt;&amp;nbsp;&lt;/em&gt;&lt;span class="text-darkgrey-bold"&gt;Stedelijk Museum Amsterdam • 1947&lt;/span&gt;&amp;nbsp;no 23.&lt;/p&gt;
&lt;p&gt;&lt;span class="nummerierung text-black-small"&gt;1947&lt;/span&gt;&lt;span class="text-black-bold"&gt;Toulouse-Lautrec (1864–1901)&lt;/span&gt;&amp;nbsp;&lt;span class="text-darkgrey-bold"&gt;Palais des Beaux-Arts • Brussels • 1947&lt;/span&gt;&amp;nbsp;no. 23.&lt;/p&gt;
&lt;p&gt;&lt;span class="nummerierung text-black-small"&gt;1950&lt;/span&gt;&lt;span class="text-black-bold"&gt;Europäische Kunst 13.–20. Jahrhundert aus Zürcher Sammlungen&lt;/span&gt;&amp;nbsp;&lt;span class="text-darkgrey-bold"&gt;Kunsthaus Zurich • 1950&lt;/span&gt;&amp;nbsp;p. 30.&lt;/p&gt;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203.&lt;/p&gt;
&lt;p&gt;&lt;span class="nummerierung text-black-small"&gt;1958&lt;/span&gt;&lt;span class="text-black-bold"&gt;Hauptwerke der Sammlung Emil Georg Bührle–Zürich&lt;/span&gt;&amp;nbsp;&lt;span class="text-darkgrey-bold"&gt;Haus der Kunst • Munich • 1958–59&lt;/span&gt;&amp;nbsp;no. 159.&lt;/p&gt;
&lt;p&gt;&lt;span class="nummerierung text-black-small"&gt;2010&lt;/span&gt;&lt;span class="text-black-bold"&gt;Van Gogh, Cézanne, Monet, Die Sammlung Bührle zu Gast im Kunsthaus Zürich&lt;/span&gt;&amp;nbsp;&lt;span class="text-darkgrey-bold"&gt;Kunsthaus Zurich • 2010&lt;/span&gt;&amp;nbsp;no. 105.&lt;/p&gt;
&lt;p&gt;&lt;span class="nummerierung text-black-small"&gt;2011&lt;/span&gt;&lt;span class="text-black-bold"&gt;Toulouse-Lautrec e la Parigi della Belle Epoque&lt;/span&gt;&amp;nbsp;&lt;span class="text-darkgrey-bold"&gt;Fondazione Magnani Rocca, Mamiano di Traversetolo (Parma) • 2011&lt;/span&gt;&amp;nbsp;pp. 94–95.&lt;/p&gt;
&lt;p&gt;&lt;span class="nummerierung text-black-small"&gt;2017&lt;/span&gt;&lt;span class="text-black-bold"&gt;Il mondo fuggevole di Toulouse-Lautrec&lt;/span&gt;&amp;nbsp;&lt;span class="text-darkgrey-bold"&gt;Palazzo Reale • Milan • 2017–2018&lt;/span&gt;&amp;nbsp;p. 156.&lt;/p&gt;
&lt;p&gt;&lt;span class="nummerierung text-black-small"&gt;2019&lt;/span&gt;&lt;span class="text-black-bold"&gt;La Collection Emil Bührle&lt;/span&gt; &lt;span class="text-darkgrey-bold"&gt;Musée Maillol • Paris • 2019 &lt;/span&gt;no. 27.&lt;/p&gt;</t>
  </si>
  <si>
    <t>&lt;p&gt;&lt;span class="nummerierung text-black-small"&gt;1920&lt;/span&gt;&lt;span class="text-black-bold"&gt;Gustave Coquiot&lt;/span&gt;&amp;nbsp;&lt;span class="text-darkgrey-bold"&gt;&lt;em&gt;Les indépendants (1884–1920)&lt;/em&gt;&lt;/span&gt;&amp;nbsp;Paris&amp;nbsp;•&amp;nbsp;&lt;sup&gt;3&lt;/sup&gt;1920&amp;nbsp;•&amp;nbsp;p. 17.&lt;/p&gt;
&lt;p&gt;&lt;span class="nummerierung text-black-small"&gt;1921&lt;/span&gt;&lt;span class="text-black-bold"&gt;Gustave Coquiot&lt;/span&gt;&amp;nbsp;&lt;em&gt;&lt;span class="text-darkgrey-bold"&gt;Toulouse-Lautrec ou Quinze ans de mœurs parisiennes 1885–1900&lt;/span&gt;&lt;/em&gt;&amp;nbsp;Paris&amp;nbsp;•&amp;nbsp;1921&amp;nbsp;•&amp;nbsp;p. 209.&lt;/p&gt;
&lt;p&gt;&lt;span class="nummerierung text-black-small"&gt;1923&lt;/span&gt;&lt;span class="text-black-bold"&gt;Gustave Coquiot&lt;/span&gt;&amp;nbsp;&lt;span class="text-darkgrey-bold"&gt;&lt;em&gt;Toulouse-Lautrec&lt;/em&gt;&lt;/span&gt;&amp;nbsp;Berlin&amp;nbsp;•&amp;nbsp;1923&amp;nbsp;•&amp;nbsp;p. 56.&lt;/p&gt;
&lt;p&gt;&lt;span class="nummerierung text-black-small"&gt;1925&lt;/span&gt;&lt;span class="text-black-bold"&gt;Achille Astre&lt;/span&gt;&amp;nbsp;&lt;span class="text-darkgrey-bold"&gt;H. de Toulouse-Lautrec&lt;/span&gt;&amp;nbsp;Paris&amp;nbsp;•&amp;nbsp;1925&amp;nbsp;•&amp;nbsp;p. 82.&lt;/p&gt;
&lt;p&gt;&lt;span class="nummerierung text-black-small"&gt;1926&lt;/span&gt;&lt;span class="text-black-bold"&gt;Maurice Joyant&lt;/span&gt;&amp;nbsp;&lt;em&gt;&lt;span class="text-darkgrey-bold"&gt;Henri de Toulouse-Lautrec 1864–1901&lt;/span&gt;&amp;nbsp;&lt;/em&gt;vol. 1&amp;nbsp;•&amp;nbsp;&lt;em&gt;Peintre&lt;/em&gt;&amp;nbsp;•&amp;nbsp;Paris &amp;nbsp;•&amp;nbsp;1926&amp;nbsp;•&amp;nbsp;pp. 142 (ill.), 270&amp;nbsp;•&amp;nbsp; vol. 2&amp;nbsp;•&amp;nbsp;&lt;em&gt;Dessins, estampes, affiches&lt;/em&gt;&amp;nbsp;•&amp;nbsp;Paris&amp;nbsp;•&amp;nbsp;1927&amp;nbsp;•&amp;nbsp;p. 20 (&lt;sup&gt;2&lt;/sup&gt;New York 1968).&lt;/p&gt;
&lt;p&gt;&lt;span class="nummerierung text-black-small"&gt;1927&lt;/span&gt;&lt;span class="text-black-bold"&gt;Maurice Joyant&lt;/span&gt;&amp;nbsp;&lt;span class="text-darkgrey-bold"&gt;«Toulouse-Lautrec»&lt;/span&gt; in &lt;span class="text-darkgrey-bold"&gt;&lt;em&gt;L'Art et les Artistes&lt;/em&gt; &lt;/span&gt;(14)&amp;nbsp;•&amp;nbsp;1927&amp;nbsp;•&amp;nbsp;p. 158 (ill. right).&lt;/p&gt;
&lt;p&gt;&lt;span class="nummerierung text-black-small"&gt;1934&lt;/span&gt;&lt;span class="text-black-bold"&gt;Pierre Mac Orlan&lt;/span&gt;&amp;nbsp;&lt;em&gt;&lt;span class="text-darkgrey-bold"&gt;Lautrec, Peintre de la lumière froide&lt;/span&gt;&lt;/em&gt;&amp;nbsp;Paris&amp;nbsp;•&amp;nbsp;1934&amp;nbsp;•&amp;nbsp;p. 119 (&lt;sup&gt;2&lt;/sup&gt;1941).&lt;/p&gt;
&lt;p&gt;&lt;span class="nummerierung text-black-small"&gt;1935&lt;/span&gt;&lt;span class="text-black-bold"&gt;Emile Schaub-Koch&lt;/span&gt;&amp;nbsp;&lt;span class="text-darkgrey-bold"&gt;&lt;em&gt;Psychanalyse d'un peintre moderne, Henri de Toulouse Lautrec&lt;/em&gt;&lt;/span&gt;&amp;nbsp;Paris&amp;nbsp;•&amp;nbsp;1935&amp;nbsp;•&amp;nbsp;p. 209.&lt;/p&gt;
&lt;p&gt;&lt;span class="nummerierung text-black-small"&gt;1938&lt;/span&gt;&lt;span class="text-black-bold"&gt;Gerstle Mack&lt;/span&gt;&amp;nbsp;&lt;span class="text-darkgrey-bold"&gt;&lt;em&gt;Toulouse-Lautrec&lt;/em&gt;&lt;/span&gt;&amp;nbsp;New York&amp;nbsp;•&amp;nbsp;1938&amp;nbsp;•&amp;nbsp;p. 268.&lt;/p&gt;
&lt;p&gt;&lt;span class="text-darkgrey-bold"&gt;&lt;span class="nummerierung text-black-small"&gt;1939&lt;/span&gt;&lt;/span&gt;&lt;span class="text-black-bold"&gt;Jacques Lassaigne&lt;/span&gt;&lt;span class="text-darkgrey-bold"&gt;&amp;nbsp;&lt;em&gt;Toulouse-Lautrec&lt;/em&gt;&lt;/span&gt;&amp;nbsp;Paris&amp;nbsp;•&amp;nbsp;1939&amp;nbsp;•&amp;nbsp;p. 64 (ill.).&lt;/p&gt;
&lt;p&gt;&lt;span class="nummerierung text-black-small"&gt;1943&lt;/span&gt;&lt;span class="text-black-bold"&gt;Gotthard Jedlicka&lt;/span&gt;&amp;nbsp;&lt;span class="text-darkgrey-bold"&gt;&lt;em&gt;Henri de Toulouse-Lautrec&lt;/em&gt;&lt;/span&gt;&amp;nbsp;Erlenbach/Zurich&amp;nbsp;•&amp;nbsp;&lt;sup&gt;2&lt;/sup&gt;1943&amp;nbsp;•&amp;nbsp;p. 141 (ill.).&lt;/p&gt;
&lt;p&gt;&lt;span class="nummerierung text-black-small"&gt;1946&lt;/span&gt;&lt;span class="text-black-bold"&gt;Fritz Nathan&lt;/span&gt;&amp;nbsp;&lt;span class="text-darkgrey-bold"&gt;&lt;em&gt;Zehn Jahre Tätigkeit in St. Gallen 1936–1946&lt;/em&gt;&lt;/span&gt;&amp;nbsp;St. Gall&amp;nbsp;•&amp;nbsp;1946&amp;nbsp;•&amp;nbsp;p. 48 (ill.).&lt;/p&gt;
&lt;p&gt;&lt;span class="nummerierung text-black-small"&gt;1948&lt;/span&gt;&lt;span class="text-black-bold"&gt;Francis Jourdain&lt;/span&gt;&amp;nbsp;&lt;em&gt;&lt;span class="text-darkgrey-bold"&gt;Lautrec&lt;/span&gt;&amp;nbsp;&lt;/em&gt;Lausanne&amp;nbsp;•&amp;nbsp;1948&amp;nbsp;•&amp;nbsp;fig. 18.&lt;/p&gt;
&lt;p&gt;&lt;span class="nummerierung text-black-small"&gt;1948&lt;/span&gt;&lt;span class="text-black-bold"&gt;Walter Kern&lt;/span&gt;&amp;nbsp;&lt;span class="text-darkgrey-bold"&gt;&lt;em&gt;Toulouse-Lautrec&lt;/em&gt;&lt;/span&gt;&amp;nbsp;Bern&amp;nbsp;•&amp;nbsp;1948&amp;nbsp;•&amp;nbsp;p. 27, fig. 18.&lt;/p&gt;
&lt;p&gt;&lt;span class="nummerierung text-black-small"&gt;1953&lt;/span&gt;&lt;span class="text-black-bold"&gt;Jacques Lassaigne&lt;/span&gt;&amp;nbsp;&lt;span class="text-darkgrey-bold"&gt;&lt;em&gt;Lautrec, Etude biographique et critique&lt;/em&gt;&lt;/span&gt;&amp;nbsp;Geneva&amp;nbsp;•&amp;nbsp;1953&amp;nbsp;•&amp;nbsp;p. 52&amp;nbsp;•&amp;nbsp;(English edition: &lt;em&gt;Lautrec, Biographical and Critical Studies&lt;/em&gt;&amp;nbsp;•&amp;nbsp;&lt;em&gt;German edition: Lautrec, Biographisch-kritische Studie&lt;/em&gt;).&amp;nbsp;&lt;/p&gt;
&lt;p&gt;&lt;span class="nummerierung text-black-small"&gt;1955&lt;/span&gt;&lt;span class="text-black-bold"&gt;Edouard Julien&lt;/span&gt;&amp;nbsp;&lt;span class="text-darkgrey-bold"&gt;&lt;em&gt;Lautrec&lt;/em&gt;&lt;/span&gt;&amp;nbsp;Paris&amp;nbsp;•&amp;nbsp;1955&amp;nbsp;•&amp;nbsp;fig. 28.&lt;/p&gt;
&lt;p&gt;&lt;span class="nummerierung text-black-small"&gt;1961&lt;/span&gt;&lt;span class="text-darkgrey-bold"&gt;&lt;em&gt;Dr. Fritz Nathan und Dr. Peter Nathan, 25 Jahre 1936–1961&lt;/em&gt;&lt;/span&gt;&amp;nbsp;Winterthur&amp;nbsp;•&amp;nbsp;1961&amp;nbsp;•&amp;nbsp;pp. 52–53 (ill.).&lt;/p&gt;
&lt;p&gt;&lt;span class="nummerierung text-black-small"&gt;1969&lt;/span&gt;&lt;span class="text-black-bold"&gt;Giorgio Caproni • Gabriele Mandel Sugana&lt;/span&gt;&amp;nbsp;&lt;span class="text-darkgrey-bold"&gt;&lt;em&gt;L'opera completa di Toulouse-Lautrec&lt;/em&gt;&lt;/span&gt;&amp;nbsp;Milan •&amp;nbsp;969&amp;nbsp;•&amp;nbsp;fig. 14, no. 276 (ill.; &lt;sup&gt;2&lt;/sup&gt;1977; German edition: &lt;em&gt;Das Gesamtwerk von Toulouse-Lautrec, &lt;/em&gt;Lucerne etc. 1969&amp;nbsp;•&amp;nbsp;Spanish edition: &lt;em&gt;La obra pictórica completa de Toulouse-Lautrec, &lt;/em&gt;Barcelona 1970; &lt;sup&gt;2&lt;/sup&gt;1988&amp;nbsp;•&amp;nbsp;English edition: Gabriele Mandel Sugana, Denys Sutton, &lt;em&gt;The Complete Paintings of Toulouse-Lautrec&lt;/em&gt;, London 1973&amp;nbsp;•&amp;nbsp;French edition: Bruno Foucart, Gabriele Mandel Sugana, &lt;em&gt;Tout l'œuvre peint de Toulouse-Lautrec&lt;/em&gt;, Paris 1986, no. 374 [ill.]).&lt;/p&gt;
&lt;p&gt;&lt;span class="nummerierung text-black-small"&gt;1969&lt;/span&gt;&lt;span class="text-black-bold"&gt;André Fermigier&lt;/span&gt;&amp;nbsp;&lt;span class="text-darkgrey-bold"&gt;&lt;em&gt;Toulouse-Lautrec&lt;/em&gt;&lt;/span&gt;&amp;nbsp;Paris&amp;nbsp;•&amp;nbsp;1969&amp;nbsp;•&amp;nbsp;fig. 48.&lt;/p&gt;
&lt;p&gt;&lt;span class="nummerierung text-black-small"&gt;1971&lt;/span&gt;&lt;span class="text-black-bold"&gt;Marcel G. Dortu&lt;/span&gt;&amp;nbsp;&lt;em&gt;&lt;span class="text-darkgrey-bold"&gt;Toulouse-Lautrec et son œuvre, Catalogue des peintures, aquarelles, monotypes, reliure, vitrail, céramique, dessins&lt;/span&gt;&lt;/em&gt;&amp;nbsp;New York&amp;nbsp;•&amp;nbsp;1971&amp;nbsp;•&amp;nbsp;vol. 2&amp;nbsp;•&amp;nbsp;no. P377 (ill.; German edition: Marcel G. Dortu, J. A. Méric, &lt;em&gt;Toulouse-Laurec, Das Gesamtwerk&lt;/em&gt;, Frankfurt/M. etc. 1979).&lt;/p&gt;
&lt;p&gt;&lt;span class="nummerierung text-black-small"&gt;1973&lt;/span&gt;&lt;span class="text-black-bold"&gt;Leopold Reidemeister etc.&lt;/span&gt;&amp;nbsp;&lt;span class="text-darkgrey-bold"&gt;&lt;em&gt;Stiftung Sammlung Emil G. Bührle •&amp;nbsp;Fondation Collection Emil G. Bührle • Foundation Emil G. Bührle Collection&lt;/em&gt;&lt;/span&gt;&amp;nbsp;Zurich &amp;amp; Munich&amp;nbsp;•&amp;nbsp;1973&amp;nbsp;•&amp;nbsp;no. 95 (ill.; &lt;sup&gt;2&lt;/sup&gt;1986).&lt;/p&gt;
&lt;p&gt;&lt;span class="nummerierung text-black-small"&gt;1979&lt;/span&gt;&lt;span class="text-black-bold"&gt;Sophie Monneret&lt;/span&gt;&amp;nbsp;&lt;span class="text-darkgrey-bold"&gt;&lt;em&gt;L'Impressionnisme et son époque, Dictionnaire international illustré&lt;/em&gt;&lt;/span&gt;&amp;nbsp;vol. 2&amp;nbsp;•&amp;nbsp;Paris&amp;nbsp;•&amp;nbsp;1979&amp;nbsp;•&amp;nbsp;p. 311 (entry for Toulouse-Lautrec).&lt;/p&gt;
&lt;p&gt;&lt;span class="nummerierung text-black-small"&gt;1987&lt;/span&gt;&lt;span class="text-darkgrey-bold"&gt;&lt;em&gt;Toulouse-Lautrec&lt;/em&gt;&lt;/span&gt;&amp;nbsp;(exh. cat.)&amp;nbsp;•&amp;nbsp;Fondation Pierre Gianadda&amp;nbsp;•&amp;nbsp;Martigny&amp;nbsp;•&amp;nbsp;1987&amp;nbsp;•&amp;nbsp;p. 113, entry for cat. no. 48.&lt;/p&gt;
&lt;p&gt;&lt;span class="nummerierung text-black-small"&gt;1994&lt;/span&gt;&lt;span class="text-black-bold"&gt;Emil Maurer&lt;/span&gt;&lt;em&gt;&amp;nbsp;&lt;span class="text-darkgrey-bold"&gt;Stiftung Sammlung E.G. Bührle, Zürich&lt;/span&gt;&lt;/em&gt;&amp;nbsp;Bern&amp;nbsp;•&amp;nbsp;1994&amp;nbsp;•&amp;nbsp;p. 30 (English edition: &lt;em&gt;Foundation E.G. Bührle Collection, Zurich&lt;/em&gt;, Bern 1995).&lt;/p&gt;
&lt;p&gt;&lt;span class="nummerierung text-black-small"&gt;2004&lt;/span&gt;&lt;span class="text-black-bold"&gt;Lukas Gloor, Marco Goldin (ed.)&lt;/span&gt;&amp;nbsp;&lt;em&gt;&lt;span class="text-darkgrey-bold"&gt;Foundation E.G. Bührle Collection, Zurich, Catalogue&lt;/span&gt;&amp;nbsp;&lt;/em&gt;vol.3&amp;nbsp;•&amp;nbsp;Conegliano &amp;amp; Zurich&amp;nbsp;•&amp;nbsp;2004&amp;nbsp;•&amp;nbsp;no. 153 (ill.; German edition: &lt;em&gt;Stiftung Sammlung E.G. Bührle, Katalog&lt;/em&gt;&amp;nbsp;•&amp;nbsp;Italian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92&amp;nbsp;(ill.).&lt;/p&gt;</t>
  </si>
  <si>
    <t>Albi, 1864–1901, Ch. de Malromé, Gironde</t>
  </si>
  <si>
    <t>BU 0074</t>
  </si>
  <si>
    <t>Waterloo Bridge, London, in der Sonne</t>
  </si>
  <si>
    <t>Waterloo Bridge, effet de soleil</t>
  </si>
  <si>
    <t>65 x 100 cm</t>
  </si>
  <si>
    <t>Signiert unten links: Claude Monet</t>
  </si>
  <si>
    <t>Wildenstein 1593</t>
  </si>
  <si>
    <t>&lt;p class="Body"&gt;&lt;span class="nummerierung text-black-small"&gt;1&lt;/span&gt;&lt;span class="text-black-bold"&gt;Durand-Ruel &amp;amp; Bernheim-Jeune&lt;/span&gt;&amp;nbsp;&lt;span class="text-darkgrey-bold"&gt;Paris • March 1917&lt;/span&gt;&amp;nbsp;Acquired from the artist, Wildenstein no. 1593.&lt;/p&gt;
&lt;p class="Body"&gt;&lt;span class="nummerierung text-black-small"&gt;2&lt;/span&gt;&lt;span class="text-black-bold"&gt;Bernheim-Jeune&lt;/span&gt;&amp;nbsp;&lt;span class="text-darkgrey-bold"&gt;Paris • 1918&lt;/span&gt;&amp;nbsp;Wildenstein no. 1593.&lt;/p&gt;
&lt;p class="Body"&gt;&lt;span class="nummerierung text-black-small"&gt;3&lt;/span&gt;&lt;span class="text-black-bold"&gt;Dr. Franz&amp;nbsp;Burgers&lt;/span&gt;&amp;nbsp;&lt;span class="text-darkgrey-bold"&gt;Genthod&amp;nbsp;•&amp;nbsp;Canton of Geneva&amp;nbsp;• until [d.] 1930&lt;/span&gt; &lt;em&gt;Nachlass des Herrn Dr. F. Burgers, Sammlung und Inventar aus Schloss Malagny am Genfersee&lt;/em&gt;, (sale cat.) Galerie Fischer, Lucerne, 25–26 August 1932, no. 207.&lt;/p&gt;
&lt;p class="Body"&gt;&lt;span class="nummerierung text-black-small"&gt;4&lt;/span&gt;&lt;span class="text-black-bold"&gt;The estate of Dr. Franz&amp;nbsp;Burgers&lt;/span&gt;&amp;nbsp;&lt;span class="text-darkgrey-bold"&gt;Genthod&amp;nbsp;(Canton of Geneva) • 1930–1932/35&lt;/span&gt;&amp;nbsp;Sale catalogue&amp;nbsp;as above, n. (3); the painting was bought in and offered again in 1935,&amp;nbsp;&lt;em&gt;St. Galler und Basler Privatbesitz, Sammlung B.,&lt;/em&gt; (sale cat.) Galerie Fischer, Lucerne, 7 September 1935, no. 2344, but&amp;nbsp;remained unsold again, Information given by Dr. Kuno Fischer, Galerie Fischer, Lucerne, to Foundation E.G. Bührle Collection, 1 April 2008. The painting&amp;nbsp;then seems to have remained in Fischer's private residence, before it came via an art dealer in Bern&amp;nbsp;to Aktuaryus, AStEGB, Letter from Emil Bührle to Professor Dr. Hans R. Hahnloser, Bern, 17 June 1942.&lt;/p&gt;
&lt;p class="Body"&gt;&lt;span class="nummerierung text-black-small"&gt;5&lt;/span&gt;&lt;span class="text-black-bold"&gt;Galerie Aktuaryus&lt;/span&gt;&amp;nbsp;&lt;span class="text-darkgrey-bold"&gt;Zurich&lt;/span&gt; AStEGB, Invoice from Galerie Aktuaryus made out to Emil Bührle, 15 June 1942.&lt;/p&gt;
&lt;p class="Body"&gt;&lt;span class="nummerierung text-black-small"&gt;6&lt;/span&gt;&lt;span class="text-black-bold"&gt;Emil Bührle&lt;/span&gt;&amp;nbsp;&lt;span class="text-darkgrey-bold"&gt;Zurich • 20 June 1942 until [d.] 28 November 1956&lt;/span&gt;&amp;nbsp;Acquired from the above for CHF 17.500, minus CHF 3.000 for a «Portrait de Mlle G.» by Edouard Manet, traded in on that occasion, Invoice as above, n. (5), and receipt for payment via post office, dated 20 June 1942.&lt;/p&gt;
&lt;p class="Body"&gt;&lt;span class="nummerierung text-black-small"&gt;7&lt;/span&gt;&lt;span class="text-black-bold"&gt;Given by the heirs of Emil Bührle to the Foundation E.G. Bührle Collection&lt;/span&gt;&amp;nbsp;&lt;span class="text-darkgrey-bold"&gt;Zurich • 1960&lt;/span&gt;&amp;nbsp;Inv. 74.&lt;/p&gt;</t>
  </si>
  <si>
    <t>&lt;p&gt;&lt;span class="nummerierung text-black-small"&gt;1949&lt;/span&gt;&lt;span class="text-black-bold"&gt;Impressionisten, Monet, Pissarro, Sisley, Vorläufer und Zeitgenossen&lt;/span&gt;&amp;nbsp;&lt;span class="text-darkgrey-bold"&gt;Kunsthalle Basel&amp;nbsp;• 1949&lt;/span&gt;&amp;nbsp;no.&lt;em&gt; &lt;/em&gt;154.&lt;/p&gt;
&lt;p&gt;&lt;span class="nummerierung text-black-small"&gt;1950&lt;/span&gt;&lt;span class="text-black-bold"&gt;Europäische Kunst 13.–20. Jahrhundert aus Zürcher Sammlungen&lt;/span&gt;&amp;nbsp;&lt;span class="text-darkgrey-bold"&gt;Kunsthaus Zurich&amp;nbsp;• 1950&lt;/span&gt;&amp;nbsp;p. 27.&lt;/p&gt;
&lt;p&gt;&lt;span class="nummerierung text-black-small"&gt;1952&lt;/span&gt;&lt;span class="text-black-bold"&gt;Claude Monet 1840–1926&lt;/span&gt;&amp;nbsp;&lt;span class="text-darkgrey-bold"&gt;Kunsthaus Zürich&amp;nbsp;• 1952&lt;/span&gt;&amp;nbsp;no. 100.&lt;/p&gt;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187.&lt;/p&gt;
&lt;p&gt;&lt;span class="nummerierung text-black-small"&gt;1958&lt;/span&gt;&lt;span class="text-black-bold"&gt;Hauptwerke der Sammlung Emil Georg Bührle–Zürich&lt;/span&gt;&amp;nbsp;&lt;span class="text-darkgrey-bold"&gt;Haus der Kunst&amp;nbsp;•&amp;nbsp;Munich • 1958–59&lt;/span&gt;&amp;nbsp;no. 115.&lt;/p&gt;
&lt;p&gt;&lt;span class="nummerierung text-black-small"&gt;2001&lt;/span&gt;&lt;span class="text-black-bold"&gt;Claude Monet und die Moderne&lt;/span&gt;&amp;nbsp;&lt;span class="text-darkgrey-bold"&gt;Kunsthalle der Hypo-Kulturstiftung&amp;nbsp;•&amp;nbsp;Munich&amp;nbsp;• 2001–02&lt;/span&gt;&amp;nbsp;pp. 60–61.&lt;/p&gt;
&lt;p&gt;&lt;span class="nummerierung text-black-small"&gt;2002&lt;/span&gt;&lt;span class="text-black-bold"&gt;Claude Monet … bis zum digitalen Impressionismus&lt;/span&gt;&amp;nbsp;&lt;span class="text-darkgrey-bold"&gt;Fondation Beyeler&amp;nbsp;•&amp;nbsp;Riehen&amp;nbsp;• 2002&lt;/span&gt;&amp;nbsp;no. 18.&lt;/p&gt;
&lt;p&gt;&lt;span class="nummerierung text-black-small"&gt;2006&lt;/span&gt;&lt;span class="text-black-bold"&gt;Turner e gli impressionisti, La grande storia del paesaggio moderno in Europa&lt;/span&gt;, &lt;span class="text-darkgrey-bold"&gt;Museo di Santa Giulia&amp;nbsp;•&amp;nbsp;Brescia&amp;nbsp;• 2006–07&lt;/span&gt;&amp;nbsp;no. 254.&lt;/p&gt;
&lt;p&gt;&lt;span class="nummerierung text-black-small"&gt;2009&lt;/span&gt;&lt;span class="text-black-bold"&gt;Claude Monet&lt;/span&gt;&amp;nbsp;&lt;span class="text-darkgrey-bold"&gt;Von der Heydt-Museum&amp;nbsp;•&amp;nbsp;Wuppertal&amp;nbsp;• 2009–10&lt;/span&gt;&amp;nbsp;p. 209.&lt;/p&gt;
&lt;p&gt;&lt;span class="nummerierung text-black-small"&gt;2010&lt;/span&gt;&lt;span class="text-black-bold"&gt;Van Gogh, Cézanne, Monet, Die Sammlung Bührle zu Gast im Kunsthaus Zürich&lt;/span&gt;&lt;em&gt;,&lt;/em&gt; &lt;span class="text-darkgrey-bold"&gt;Kunsthaus Zurich&amp;nbsp;• 2010&lt;/span&gt;&amp;nbsp;no. 74.&lt;/p&gt;
&lt;p&gt;&lt;span class="nummerierung text-black-small"&gt;2011&lt;/span&gt;&lt;span class="text-black-bold"&gt;Monet au Musée Marmottan et dans les collections suisses&lt;/span&gt;&amp;nbsp;&lt;span class="text-darkgrey-bold"&gt;Fondation Pierre Gianadda&amp;nbsp;•&amp;nbsp;Martigny&amp;nbsp;• 2011&lt;/span&gt;&amp;nbsp;no. 50.&lt;/p&gt;
&lt;p&gt;&lt;span class="nummerierung text-black-small"&gt;2017&lt;/span&gt;&lt;span class="text-black-bold"&gt;Chefs-d'oeuvre de la collection Bührle, Manet, Cézanne, Monet, Van Gogh…&lt;/span&gt;&amp;nbsp;&lt;span class="text-darkgrey-bold"&gt;Fondation de l'Hermitage&amp;nbsp;•&amp;nbsp;Lausanne&amp;nbsp;• 2017&lt;/span&gt;&amp;nbsp;no. 27.&lt;/p&gt;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12.&lt;/p&gt;</t>
  </si>
  <si>
    <t>&lt;p&gt;&lt;span class="nummerierung text-black-small"&gt;1939&lt;/span&gt;&lt;span class="text-black-bold"&gt;Lionello Venturi&lt;/span&gt;&amp;nbsp;&lt;em&gt;&lt;span class="text-darkgrey-bold"&gt;Les archives de l'Impressionnisme&lt;/span&gt;&lt;/em&gt;&amp;nbsp;Paris &amp;amp; New York&amp;nbsp;• 1939&amp;nbsp;•&amp;nbsp;vol. 1, p. 446.&lt;/p&gt;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72 (ill.; &lt;sup&gt;2&lt;/sup&gt;1986).&lt;/p&gt;
&lt;p&gt;&lt;span class="nummerierung text-black-small"&gt;1981&lt;/span&gt;&lt;span class="text-black-bold"&gt;Grace Seiberling&lt;/span&gt;&amp;nbsp;&lt;span class="text-darkgrey-bold"&gt;«The Evolution of an Impressonist»&lt;/span&gt;&amp;nbsp;in &lt;span class="text-darkgrey-bold"&gt;&lt;em&gt;Monet's Series&lt;/em&gt;&lt;/span&gt;&amp;nbsp;London&amp;nbsp;• 1981&amp;nbsp;•&amp;nbsp;p. 374, no. 38.&lt;/p&gt;
&lt;p&gt;&lt;span class="nummerierung text-black-small"&gt;1985&lt;/span&gt;&lt;span class="text-black-bold"&gt;Daniel Wildenstein&lt;/span&gt;&amp;nbsp;&lt;span class="text-darkgrey-bold"&gt;&lt;em&gt;Claude Monet, Biographie et catalogue raisonné&lt;/em&gt;&lt;/span&gt;&amp;nbsp;vol. 4, &lt;em&gt;Peintures 1899–1926&amp;nbsp;&lt;/em&gt;•&lt;em&gt;&amp;nbsp;&lt;/em&gt;Lausanne &amp;amp; Paris&amp;nbsp;• 1985&amp;nbsp;•&amp;nbsp;no. 1593 (ill.); vol. 4, &lt;em&gt;Peintures 1899–1926&lt;/em&gt;, Lausanne &amp;amp; Paris 1985, pp. 336 (letter no. 2220), 431 (P.J. nos. 281, 288); &lt;sup&gt;2&lt;/sup&gt;&lt;em&gt;Monet, Catalogue raisonné; Werkverzeichnis&lt;/em&gt;, vol. 3, &lt;em&gt;Nos. 969–1595&lt;/em&gt;, Cologne 1996).&lt;/p&gt;
&lt;p&gt;&lt;span class="nummerierung text-black-small"&gt;1993&lt;/span&gt;&lt;span class="text-black-bold"&gt;Marianne Alphant&lt;/span&gt;&amp;nbsp;&lt;em&gt;&lt;span class="text-darkgrey-bold"&gt;Claude Monet, Une vie dans le paysage&lt;/span&gt;&lt;/em&gt;&amp;nbsp;Paris&amp;nbsp;• 1993&amp;nbsp;•&amp;nbsp;p. 617.&lt;/p&gt;
&lt;p&gt;&lt;span class="nummerierung text-black-small"&gt;1994&lt;/span&gt;&lt;span class="text-black-bold"&gt;Emil Maurer&lt;/span&gt;&lt;em&gt;&amp;nbsp;&lt;span class="text-black-bold"&gt;Stiftung Sammlung E.G. Bührle, Zürich&lt;/span&gt;&lt;/em&gt;&amp;nbsp;Bern&amp;nbsp;• 1994&amp;nbsp;•&amp;nbsp;p. 40 (English edition: &lt;em&gt;Foundation E.G. Bührle Collection, Zurich&lt;/em&gt;, Bern 1995).&lt;/p&gt;
&lt;p&gt;&lt;span class="nummerierung text-black-small"&gt;2005&lt;/span&gt;&lt;span class="text-black-bold"&gt;Lukas Gloor&amp;nbsp;• Marco Goldin (ed.)&lt;/span&gt;&amp;nbsp;&lt;em&gt;&lt;span class="text-darkgrey-bold"&gt;Foundation E.G. Bührle Collection, Zurich, Catalogue&lt;/span&gt;&lt;/em&gt;&amp;nbsp;vol. 2&amp;nbsp;•&amp;nbsp;Conegliano &amp;amp; Zurich&amp;nbsp;• 2005&amp;nbsp;•&amp;nbsp;no. 81 (ill.; German edition: &lt;em&gt;Stiftung Sammlung E.G. Bührle, Katalog&lt;/em&gt;;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93 (ill.).&lt;/p&gt;</t>
  </si>
  <si>
    <t>Winterthur</t>
  </si>
  <si>
    <t>BU 0022</t>
  </si>
  <si>
    <t>Das lesende Mädchen</t>
  </si>
  <si>
    <t>La Liseuse</t>
  </si>
  <si>
    <t>42.5 x 32.5 cm</t>
  </si>
  <si>
    <t>Robaut 393</t>
  </si>
  <si>
    <t>&lt;p&gt;&lt;span class="nummerierung text-black-small"&gt;1&lt;/span&gt;&lt;span class="text-black-bold"&gt;Théophile Bascle&lt;/span&gt;&amp;nbsp;&lt;span class="text-darkgrey-bold"&gt;Bordeaux &amp;amp; Paris • by 1878 until [d.] 1882&lt;/span&gt;&amp;nbsp;&lt;em&gt;Exposition rétrospective de tableaux et dessins de maîtres modernes&lt;/em&gt;, Galerie Durand-Ruel, Paris 1878, no. 115; &lt;em&gt;Catalogue des tableaux anciens et modernes […] succession de M. Th.&amp;nbsp;&lt;/em&gt;&lt;em&gt;Bascle&lt;/em&gt;, (sale cat.) Hôtel Drouot, Paris, (12–14 April 1883), no. 17; François Auffret, &lt;em&gt;Johan Barthold Jongkind 1819–1891, Héritier, contemporain &amp;amp; précurseur&lt;/em&gt;, Paris 2004, p. 143, n. 107 (transcript of death notice of Théophile&amp;nbsp;Bascle).&lt;/p&gt;
&lt;p&gt;&lt;span class="nummerierung text-black-small"&gt;2&lt;/span&gt;&lt;span class="text-black-bold"&gt;Lucas&lt;/span&gt;&amp;nbsp;&lt;span class="text-darkgrey-bold"&gt;Bordeaux&amp;nbsp;• 1883&amp;nbsp;&lt;/span&gt;Son-in-law of the above, acquired at the above sale, Auffret, as above, n. (1); Archive Oskar Reinhart Collection «Am Römerholz», Winterthur, Letters from Paul Rosenberg, Bordeaux, to Oskar Reinhart, Winterthur, 12 and 16 December 1939, in which Rosenberg describes in detail the recent acquisition of the painting, after having established himself near Bordeaux. or&lt;/p&gt;
&lt;p&gt;&lt;span class="nummerierung text-black-small"&gt;3&lt;/span&gt;&lt;span class="text-black-bold"&gt;Cécile &lt;/span&gt;or&lt;span class="text-black-bold"&gt;&amp;nbsp;Marguerite&amp;nbsp;Lucas &lt;span class="text-darkgrey-bold"&gt;Bordeaux&lt;/span&gt;&amp;nbsp;&lt;span class="text-darkgrey-bold"&gt;•&lt;/span&gt;&amp;nbsp;&lt;/span&gt;&lt;span class="text-darkgrey-bold"&gt;until 1939&lt;/span&gt; Auffret, as above, n. (1), lists two daughters of Lucas; Letters as above, n. (2).&lt;/p&gt;
&lt;p&gt;&lt;span class="nummerierung text-black-small"&gt;4&lt;/span&gt;&lt;span class="text-black-bold"&gt;Paul Rosenberg&lt;/span&gt;&amp;nbsp;&lt;span class="text-darkgrey-bold"&gt;Bordeaux&amp;nbsp;• 1939&lt;/span&gt;&amp;nbsp;Acquired from either one of the above&amp;nbsp;ca. December 1939, Letters as above, n. (2).&lt;/p&gt;
&lt;p&gt;&lt;span class="nummerierung text-black-small"&gt;5&lt;/span&gt;&lt;span class="text-black-bold"&gt;Confiscated by the «Einsatzstab Reichsleiter Rosenberg» (ERR no. PR 131),&amp;nbsp;turned over to Hermann Göring and traded by Göring to Hans Wendland&lt;/span&gt;&lt;span class="text-black-bold"&gt;&amp;nbsp;&lt;/span&gt;&lt;span class="text-darkgrey-bold"&gt;14 September 1941 • April 1942&lt;/span&gt;&amp;nbsp;Nancy H. Yeide, &lt;em&gt;Beyond the Dreams of Avarice, The Hermann Goering Collection&lt;/em&gt;, Dallas 2009, no. A1155.&lt;/p&gt;
&lt;p&gt;&lt;span class="nummerierung text-black-small"&gt;6&lt;/span&gt;&lt;span class="text-black-bold"&gt;Traded to Galerie Fischer&amp;nbsp;in exchange for works of art &lt;/span&gt;&lt;span class="text-darkgrey-bold"&gt;Lucerne • 10 April 1942&amp;nbsp;&lt;/span&gt;Yeide, as above, n. (4); Esther Tisa Francini etc., &lt;em&gt;Fluchtgut, Raubgut, Der Transfer von Kulturgütern in und über die&amp;nbsp;Schweiz 1933–1945 und die Frage der Restitution&lt;/em&gt;, Unabhängige Expertenkommission Schweiz–Zweiter Weltkrieg (ed.), Zurich 2001, pp. 106 (n. 267), 286 (n. *5), 347 (n. 87).&lt;/p&gt;
&lt;p&gt;&lt;span class="nummerierung text-black-small"&gt;7&lt;/span&gt;&lt;span class="text-black-bold"&gt;Purchased by Emil Bührle&lt;/span&gt;&amp;nbsp;&lt;span class="text-darkgrey-bold"&gt;Zurich&amp;nbsp;• 20 August 1942&lt;/span&gt;&amp;nbsp;Purchased from Galerie Fischer for CHF 70.000, AStEGB, Letter from Emil Bührle to his lawyer, Dr. Walther Huber, Zurich, 22 August 1947. The figure corresponds to the amount which Bührle later claimed from Fischer in his lawsuit against the latter, and whilst Fischer refused to acknowledge obligation for reimbursement in principle, the figures as such where never questioned. Therefore, these figures defined the amounts which Fischer had to pay back to Bührle after the Federal Court came to the conclusion that Bührle had acquired the paintings in good faith,&amp;nbsp;AStEGB, Swiss Federal Court, Kammer zur Beurteilung von Raubgutklagen / Chambre des actions en revendication de biens spoliés, Lausanne, Verdict of 5 July 1951 (typescript).&lt;/p&gt;
&lt;p&gt;&lt;span class="nummerierung text-black-small"&gt;8&lt;/span&gt;&lt;span class="text-black-bold"&gt;Restituted to Paul Rosenberg&lt;/span&gt;&amp;nbsp;&lt;span class="text-darkgrey-bold"&gt;New York&amp;nbsp;• 3 June 1948&lt;/span&gt;&amp;nbsp;AStEGB, Swiss Federal Court, Kammer zur Beurteilung von Raubutklagen / Chambre des actions en revendication de biens spoliés, Lausanne, Request for restitution of artworks by Paul Rosenberg vs. various defendants (including Bührle), Verdict of 3 June 1948 (typescript), ordering the restitution of the claimed works, including Corot, &lt;em&gt;Liseuse&lt;/em&gt;.&lt;/p&gt;
&lt;p&gt;&lt;span class="nummerierung text-black-small"&gt;9&lt;/span&gt;&lt;span class="text-black-bold"&gt;Repurchased from Paul Rosenberg by Emil Bührle&lt;/span&gt;&amp;nbsp;&lt;span class="text-darkgrey-bold"&gt;Zurich • 30 June 1948&amp;nbsp;&lt;span class="text-black-bold"&gt;with Bührle&lt;/span&gt;&amp;nbsp;until [d.] 28 November 1956&lt;/span&gt;&lt;span class="text-darkgrey-bold"&gt; &lt;/span&gt;Repurchased for CHF 80.000 ($ 20.000), AStEGB, Instrument of transaction between Paul Rosenberg, New York, and Emil Bührle, made out and signed by M&lt;sup&gt;re&lt;/sup&gt; Maurice E. Meyer on behalf of Paul Rosenberg, dated Lausanne, 30 June 1948, according to which Bührle retains property of Corot's &lt;em&gt;Liseuse&lt;/em&gt;, against payment of CHF&amp;nbsp;80.000; Letter from Emil Bührle to Paul Rosenberg, New York, 6 July 1948, expressing his delight to have been allowed to repurchase Corot, &lt;em&gt;Liseuse,&lt;/em&gt; and confirming that the check of $ 20.000 covering the purchase has been sent.&lt;/p&gt;
&lt;p&gt;&lt;span class="nummerierung text-black-small"&gt;10&lt;/span&gt;&lt;span class="text-black-bold"&gt;Given by the heirs of Emil Bührle to the Foundation E.G. Bührle Collection&lt;/span&gt;&amp;nbsp;&lt;span class="text-darkgrey-bold"&gt;Zurich&amp;nbsp;• 1960&amp;nbsp;&lt;/span&gt;Inv. 22&lt;/p&gt;</t>
  </si>
  <si>
    <t>&lt;p&gt;&lt;span class="nummerierung text-black-small"&gt;1878&lt;/span&gt;&lt;span class="text-black-bold"&gt;Exposition rétrospective de tableaux et dessins de maîtres modernes&lt;/span&gt;&amp;nbsp;&lt;span class="text-darkgrey-bold"&gt;Galerie Durand-Ruel&amp;nbsp;• Paris&amp;nbsp;• 1878 &lt;/span&gt;no. 115.&lt;/p&gt;
&lt;p&gt;&lt;span class="nummerierung text-black-small"&gt;1950&lt;/span&gt;&lt;span class="text-black-bold"&gt;Europäische Kunst 13.–20. Jahrhundert aus Zürcher Sammlungen&lt;/span&gt;&amp;nbsp;&lt;span class="text-darkgrey-bold"&gt;Kunsthaus Zurich&amp;nbsp;• 1950&lt;/span&gt;&amp;nbsp;p. 23.&lt;/p&gt;
&lt;p&gt;&lt;span class="nummerierung text-black-small"&gt;1952&lt;/span&gt;&lt;span class="text-black-bold"&gt;J. B. Camille Corot&lt;/span&gt;&lt;em&gt;&amp;nbsp;&lt;/em&gt;&lt;span class="text-darkgrey-bold"&gt;XXVI Biennale di Venezia (Palazzo Centrale)&amp;nbsp;• Venice 1952&lt;/span&gt;&amp;nbsp;p. 175 (no. 20).&lt;/p&gt;
&lt;p&gt;&lt;span class="nummerierung text-black-small"&gt;1955&lt;/span&gt;&lt;span class="text-black-bold"&gt;Europäische Meister 1790–1910&lt;/span&gt;&amp;nbsp;&lt;span class="text-darkgrey-bold"&gt;Kunstmuseum Winterthur&amp;nbsp;• 1955&lt;/span&gt;&amp;nbsp;no. 47.&lt;/p&gt;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119.&lt;/p&gt;
&lt;p&gt;&lt;span class="nummerierung text-black-small"&gt;1958&lt;/span&gt;&lt;span class="text-black-bold"&gt;Hauptwerke der Sammlung Emil Georg Bührle–Zürich&lt;/span&gt;&amp;nbsp;&lt;span class="text-darkgrey-bold"&gt;Haus der Kunst • Munich&amp;nbsp;• 1958–59&lt;/span&gt;&amp;nbsp;no. 27.&lt;/p&gt;
&lt;p&gt;&lt;span class="nummerierung text-black-small"&gt;1959&lt;/span&gt;&lt;span class="text-black-bold"&gt;De Géricault à Matisse, Chefs-d'œuvre français des collections suisses&lt;/span&gt;&amp;nbsp;&lt;span class="text-darkgrey-bold"&gt;Petit Palais&amp;nbsp;•&amp;nbsp;Paris&amp;nbsp;• 1959&lt;/span&gt;&amp;nbsp;no. 27.&lt;/p&gt;
&lt;p&gt;&lt;span class="nummerierung text-black-small"&gt;1960&lt;/span&gt;&lt;span class="text-black-bold"&gt;Corot&lt;/span&gt;&amp;nbsp;&lt;span class="text-darkgrey-bold"&gt;Kunstmuseum Berne&amp;nbsp;• 1960&lt;/span&gt;&amp;nbsp;no. 43.&lt;/p&gt;
&lt;p&gt;&lt;span class="nummerierung text-black-small"&gt;1961&lt;/span&gt;&lt;span class="text-black-bold"&gt;Masterpieces of French Painting from the Bührle Collection&lt;/span&gt;&amp;nbsp;&lt;span class="text-darkgrey-bold"&gt;Royal Scottish Academy, Edinburgh&amp;nbsp;• National Gallery, London&amp;nbsp;• 196&lt;/span&gt;, no. 2.&lt;/p&gt;
&lt;p&gt;&lt;span class="nummerierung text-black-small"&gt;1963&lt;/span&gt;&lt;span class="text-black-bold"&gt;Sammlung Emil G. Bührle, Französische Meister von Delacroix bis Matisse&lt;/span&gt;&amp;nbsp;&lt;span class="text-darkgrey-bold"&gt;Kunstmuseum Lucerne&amp;nbsp;• 1963&lt;/span&gt;&amp;nbsp;no. 4.&lt;/p&gt;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London&amp;nbsp;• 1990–91&lt;/span&gt;&amp;nbsp;no. 13.&lt;/p&gt;
&lt;p&gt;&lt;span class="nummerierung text-black-small"&gt;2010&lt;/span&gt;&lt;span class="text-black-bold"&gt;Van Gogh, Cézanne, Monet, Die Sammlung Bührle zu Gast im Kunsthaus Zürich&lt;/span&gt;&amp;nbsp;&lt;span class="text-darkgrey-bold"&gt;Kunsthaus Zurich • 2010&lt;/span&gt;&amp;nbsp;no. 22.&lt;/p&gt;
&lt;p&gt;&lt;span class="nummerierung text-black-small"&gt;2010&lt;/span&gt;&lt;span class="text-black-bold"&gt;Corot en Suisse&lt;/span&gt;&amp;nbsp;&lt;span class="text-darkgrey-bold"&gt;Musées d'art et d'histoire (Musée Rath)&amp;nbsp;•&amp;nbsp;Geneva&amp;nbsp;• 2010–11&lt;/span&gt;&amp;nbsp;no. 57.&lt;/p&gt;
&lt;p&gt;&lt;span class="nummerierung text-black-small"&gt;2011&lt;/span&gt;&lt;span class="text-black-bold"&gt;The Secret Armoire, Corot's Figure Paintings and the World of Reading (L'armoire secrète, Eine Lesende im Kontext)&lt;/span&gt;&amp;nbsp;&lt;span class="text-darkgrey-bold"&gt;Sammlung Oskar Reinhart "Am Römerholz"&amp;nbsp;• Winterthur&amp;nbsp;• 2011&lt;/span&gt;&amp;nbsp;no. 13.&lt;/p&gt;
&lt;p&gt;&lt;span class="nummerierung text-black-small"&gt;2016&lt;/span&gt;&lt;span class="text-black-bold"&gt;21, rue La Boétie&lt;/span&gt;&amp;nbsp;&lt;span class="text-darkgrey-bold"&gt;Musée La Boverie&amp;nbsp;•&amp;nbsp;Liège 2016–17&lt;/span&gt;&amp;nbsp;no. 58.&lt;/p&gt;
&lt;p&gt;&lt;span class="nummerierung text-black-small"&gt;2017&lt;/span&gt;&lt;span class="text-black-bold"&gt;Chefs-d'oeuvre de la collection Bührle, Manet, Cézanne, Monet, Van Gogh…, &lt;/span&gt;&lt;span class="text-darkgrey-bold"&gt;Fondation de l'Hermitage&amp;nbsp;•&amp;nbsp;Lausanne&amp;nbsp;• 2017&lt;/span&gt;&amp;nbsp;no. 3.&lt;/p&gt;
&lt;p&gt;&lt;span class="nummerierung text-black-small"&gt;2017&lt;/span&gt;&lt;span class="text-black-bold"&gt;Gefeiert &amp;amp; verspottet, Französische Malerei 1820–1880&lt;/span&gt;&amp;nbsp;&lt;span class="text-darkgrey-bold"&gt;Kunsthaus Zurich&amp;nbsp;•&amp;nbsp;2017–18&lt;/span&gt;&amp;nbsp;no. 17.&lt;/p&gt;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 2018&lt;/span&gt;&amp;nbsp;no. 14.&lt;/p&gt;
&lt;p&gt;&lt;span class="nummerierung text-black-small"&gt;2019&lt;/span&gt;&lt;span class="text-black-bold"&gt;La Collection Emil Bührle&lt;/span&gt; &lt;span class="text-darkgrey-bold"&gt;Musée Maillol • Paris • 2019 &lt;/span&gt;no. 7.&lt;/p&gt;</t>
  </si>
  <si>
    <t>&lt;p&gt;&lt;span class="nummerierung text-black-small"&gt;1905&lt;/span&gt;&lt;span class="text-black-bold"&gt;Alfred Robaut&lt;/span&gt;&amp;nbsp;&lt;em&gt;&lt;span class="text-darkgrey-bold"&gt;L’Œuvre de Corot&lt;/span&gt;&amp;nbsp;Catalogue raisonné et illustré&amp;nbsp;•&lt;/em&gt;&amp;nbsp;Paris • 1905&amp;nbsp;• vol. 2, &lt;em&gt;Catalogue des peintures, Première partie&lt;/em&gt;, no. 393 (ill.; &lt;sup&gt;2&lt;/sup&gt;1965).&lt;/p&gt;
&lt;p&gt;&lt;span class="nummerierung text-black-small"&gt;1930&lt;/span&gt;&lt;span class="text-black-bold"&gt;Claude Bernheim de Villers&lt;/span&gt;&amp;nbsp;&lt;span class="text-darkgrey-bold"&gt;&lt;em&gt;Corot, Peintre de figures&lt;/em&gt;&lt;/span&gt;&amp;nbsp;Paris • 1930&amp;nbsp;• no. 61 (ill.).&lt;/p&gt;
&lt;p&gt;&lt;span class="nummerierung text-black-small"&gt;1952&lt;/span&gt;&lt;span class="text-black-bold"&gt;Virgilio Gilardoni&lt;/span&gt;&amp;nbsp;&lt;span class="text-darkgrey-bold"&gt;&lt;em&gt;Corot&lt;/em&gt;&lt;/span&gt;&amp;nbsp;Milan • 1952&amp;nbsp;• fig. 3, 65.&lt;/p&gt;
&lt;p&gt;&lt;span class="nummerierung text-black-small"&gt;1956&lt;/span&gt;&lt;span class="text-black-bold"&gt;François Daulte&lt;/span&gt;&amp;nbsp;&lt;span class="text-darkgrey-bold"&gt;«Le chef-d'œuvre d'une vie: la collection Buhrle»&lt;/span&gt;&amp;nbsp;in &lt;span class="text-darkgrey-bold"&gt;&lt;em&gt;Connaissance des Arts&lt;/em&gt;&lt;/span&gt; (52)&amp;nbsp;•&amp;nbsp;15 June 1956&amp;nbsp;• p. 23 (ill.).&lt;/p&gt;
&lt;p&gt;&lt;span class="nummerierung text-black-small"&gt;1958&lt;/span&gt;&lt;span class="text-black-bold"&gt;François Fosca&lt;/span&gt;&amp;nbsp;&lt;span class="text-darkgrey-bold"&gt;&lt;em&gt;Corot, Sa vie et son œuvre&lt;/em&gt;&lt;/span&gt;&amp;nbsp;Brussels • 1958&amp;nbsp;• p. 95 (ill.).&lt;/p&gt;
&lt;p&gt;&lt;span class="nummerierung text-black-small"&gt;1959&lt;/span&gt;&lt;span class="text-black-bold"&gt;François Daulte&lt;/span&gt;&amp;nbsp;&lt;em&gt;&lt;span class="text-darkgrey-bold"&gt;De Géricault à Matisse, Chefs-d’œuvre d’art français des collections suisses&lt;/span&gt;&lt;/em&gt;&amp;nbsp;Paris • 1959&amp;nbsp;• front cover (ill.).&lt;/p&gt;
&lt;p&gt;&lt;span class="nummerierung text-black-small"&gt;1959&lt;/span&gt;&lt;span class="text-black-bold"&gt;René Elvin&lt;/span&gt;&amp;nbsp;&lt;span class="text-darkgrey-bold"&gt;«Collector Extraordinary: The Bührle Collection and the New Zurich Kunsthaus»&lt;/span&gt;&amp;nbsp;in &lt;span class="text-darkgrey-bold"&gt;&lt;em&gt;The Studio&lt;/em&gt;&lt;/span&gt; (158) • 1959&amp;nbsp;• pp. 52, 54.&lt;/p&gt;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8 (ill.; &lt;sup&gt;2&lt;/sup&gt;1986).&lt;/p&gt;
&lt;p&gt;&lt;span class="nummerierung text-black-small"&gt;1986&lt;/span&gt;&lt;span class="text-black-bold"&gt;Antjie Zimmermann&lt;/span&gt;&amp;nbsp;&lt;span class="text-darkgrey-bold"&gt;&lt;em&gt;Studien zum Figurenbild bei Corot&lt;/em&gt;&lt;/span&gt;&amp;nbsp;(Diss.) • Cologne • 1986 • pp. 150–152, fig./no. 143.&lt;/p&gt;
&lt;p&gt;&lt;span class="nummerierung text-black-small"&gt;1988&lt;/span&gt;&lt;span class="text-black-bold"&gt;Jean Selz&lt;/span&gt;&amp;nbsp;&lt;span class="text-darkgrey-bold"&gt;&lt;em&gt;La vie et l'œuvre de Camille Corot&lt;/em&gt;&lt;/span&gt;&amp;nbsp;Paris • 1988 • pp. 134–136.&lt;/p&gt;
&lt;p&gt;&lt;span class="text-black-bold"&gt;&lt;span class="nummerierung text-black-small"&gt;1994&lt;/span&gt;Emil Maurer&lt;/span&gt;&lt;em&gt;&amp;nbsp;&lt;span class="text-black-bold"&gt;Stiftung Sammlung E.G. Bührle, Zürich&lt;/span&gt;&lt;/em&gt;&amp;nbsp;Bern • 1994 • pp. 24 (ill.)–25 (English edition: &lt;em&gt;Foundation E.G. Bührle Collection, Zurich&lt;/em&gt;, Bern 1995).&lt;/p&gt;
&lt;p&gt;&lt;span class="nummerierung text-black-small"&gt;1996&lt;/span&gt;&lt;span class="text-black-bold"&gt;Vincent Pomarède&lt;/span&gt;&amp;nbsp;&lt;span class="text-darkgrey-bold"&gt;&lt;em&gt;Corot&lt;/em&gt;&lt;/span&gt;&amp;nbsp;Milan &amp;amp; Paris • 1996 • pp. 193–194 (ill.).&lt;/p&gt;
&lt;p&gt;&lt;span class="nummerierung text-black-small"&gt;1998&lt;/span&gt;&lt;span class="text-black-bold"&gt;Oskar Bätschmann&lt;/span&gt;&amp;nbsp;&lt;span class="text-darkgrey-bold"&gt;«Les portraits anonymes, La transformation du tableau de genre»&lt;/span&gt;&amp;nbsp;in &lt;em&gt;&lt;span class="text-darkgrey-bold"&gt;Corot, Un artiste et son temps&lt;/span&gt;&lt;/em&gt;&amp;nbsp;Paris &amp;amp; Rome • 1998 • p. 317, fig. 13.&lt;/p&gt;
&lt;p&gt;&lt;span class="nummerierung text-black-small"&gt;1998&lt;/span&gt;&lt;span class="text-black-bold"&gt;Thomas Buomberger&lt;/span&gt;&amp;nbsp;&lt;span class="text-darkgrey-bold"&gt;&lt;em&gt;Raubkunst–Kunstraub&lt;/em&gt;&lt;/span&gt;&amp;nbsp;Zurich • 1998 • p. 462.&lt;/p&gt;
&lt;p&gt;&lt;span class="nummerierung text-black-small"&gt;1998&lt;/span&gt;&lt;span class="text-black-bold"&gt;Matthias Frehner&lt;/span&gt;&amp;nbsp;&lt;span class="text-darkgrey-bold"&gt;«Deutsche Raubkunst in der Schweiz, Täter, Verführte, Aufarbeitung»&lt;/span&gt;&amp;nbsp;in &lt;em&gt;&lt;span class="text-darkgrey-bold"&gt;Das Geschäft mit der Raubkunst, Fakten, Thesen, Hintergründe&lt;/span&gt;&lt;/em&gt;&amp;nbsp;Zurich • 1998 • p. 144 (no. 51).&lt;/p&gt;
&lt;p&gt;&lt;span class="nummerierung text-black-small"&gt;2001&lt;/span&gt;&lt;span class="text-black-bold"&gt;Esther Tisa Francini etc.&lt;/span&gt;&amp;nbsp;&lt;span class="text-darkgrey-bold"&gt;&lt;em&gt;Fluchtgut, Raubgut, Der Transfer von Kulturgütern in und über die Schweiz 1933–1945 und die Frage der Restitution&lt;/em&gt;&lt;/span&gt;&amp;nbsp;Unabhängige Expertenkommission Schweiz–Zweiter Weltkrieg (ed.) • Zurich • 2001 • pp. 106 (n. 267), 286 (n. *5), 347 (n. 87), 509.&lt;/p&gt;
&lt;p&gt;&lt;span class="nummerierung text-black-small"&gt;2003&lt;/span&gt;&lt;span class="text-black-bold"&gt;Garrett Stewart&lt;/span&gt;&amp;nbsp;&lt;span class="text-darkgrey-bold"&gt;«Painted Readers, Narrative Regress»&lt;/span&gt;&amp;nbsp;in &lt;span class="text-darkgrey-bold"&gt;&lt;em&gt;Narrative&lt;/em&gt;&lt;/span&gt; (11) • 2003 • p. 143, fig. 7.&lt;/p&gt;
&lt;p&gt;&lt;span class="nummerierung text-black-small"&gt;2003&lt;/span&gt;&lt;span class="text-darkgrey-bold"&gt;&lt;em&gt;Sammlung Oskar Reinhart «Am Römerholz» Winterthur, Gesamtkatalog&lt;/em&gt;&lt;/span&gt;&amp;nbsp;Basel • 2003 • p. 330 (ill.).&lt;/p&gt;
&lt;p&gt;&lt;span class="nummerierung text-black-small"&gt;2005&lt;/span&gt;&lt;span class="text-black-bold"&gt;Lukas Gloor, Marco Goldin (ed.)&lt;/span&gt;&amp;nbsp;&lt;em&gt;&lt;span class="text-darkgrey-bold"&gt;Foundation E.G. Bührle Collection, Zurich, Catalogue&amp;nbsp;&lt;/span&gt;&lt;/em&gt;vol. 2 • Conegliano &amp;amp; Zurich • 2005 • no.36 (ill.; German edition: &lt;em&gt;Stiftung Sammlung E.G. Bührle, Katalog&lt;/em&gt; • Italian edition: &lt;em&gt;Fondazione Collezione E.G. Bührle, Catalogo&lt;/em&gt;).&lt;/p&gt;
&lt;p&gt;&lt;span class="nummerierung text-black-small"&gt;2009&lt;/span&gt;&lt;span class="text-black-bold"&gt;Nancy H. Yeide&lt;/span&gt;&amp;nbsp;&lt;span class="text-darkgrey-bold"&gt;&lt;em&gt;Beyond the Dreams of Avarice, The Hermann Goering Collection&lt;/em&gt;&lt;/span&gt;&amp;nbsp;Dallas • 2009 • no. A1155 (ill.).&lt;/p&gt;
&lt;p&gt;&lt;span class="nummerierung text-black-small"&gt;2009&lt;/span&gt;&lt;span class="text-black-bold"&gt;Gabriel Katzenstein&lt;/span&gt;&amp;nbsp;&lt;span class="text-darkgrey-bold"&gt;«&lt;em&gt;Et in Arcadia lego&lt;/em&gt;, Über die Literalität der &lt;em&gt;Mélancolie sur l'herbe&lt;/em&gt; von Camille Corot»&lt;/span&gt;&amp;nbsp;in &lt;em&gt;&lt;span class="text-darkgrey-bold"&gt;Die Lesende Frau&lt;/span&gt;&lt;/em&gt;&amp;nbsp;Wolfenbüttel • 2009 • p. 322, n. 5.&lt;/p&gt;
&lt;p&gt;&lt;span class="nummerierung text-black-small"&gt;2016&lt;/span&gt;&lt;span class="text-black-bold"&gt;Lukas Gloor&lt;/span&gt;&amp;nbsp;&lt;span class="text-darkgrey-bold"&gt;«Emil Bührle and Paul Rosenberg: A business relationship at the dawn of the post-war era»&lt;/span&gt;&amp;nbsp;in &lt;span class="text-darkgrey-bold"&gt;&lt;em&gt;21, rue La Boétie, based on the book by Anne Sinclair&amp;nbsp;&lt;/em&gt;&lt;/span&gt;(exh. cat.) • Musée La Boverie, Liège • 2016–17 • p. 135 (French edition: «Emil Bührle et Paul Rosenberg: Une relation d'affaires au lendemain de la guerre», in &lt;em&gt;21, rue La Boétie, D'après le livre d'Anne Sinclair •&lt;/em&gt;&amp;nbsp;2&lt;sup&gt;nd&lt;/sup&gt; edition: [exh. cat.] Musée Maillol, Paris 2017, p. 137).&lt;/p&gt;
&lt;p&gt;&lt;span class="nummerierung text-black-small"&gt;2018&lt;/span&gt;&lt;span class="text-black-bold"&gt;Sébastien Allard &lt;/span&gt;&lt;span class="text-darkgrey-bold"&gt;«Corot: From Model to Figure»&lt;/span&gt; in &lt;span class="text-darkgrey-bold"&gt;&lt;em&gt;Corot, Women &lt;/em&gt;&lt;/span&gt;(exh.cat.) • National Gallery of Art, Washington D.C. • 2018 •&amp;nbsp;p. 46.&lt;/p&gt;
&lt;p&gt;&lt;span class="nummerierung text-black-small"&gt;2019&lt;/span&gt;&lt;span class="text-black-bold"&gt;Emmanuelle Polack&lt;/span&gt; &lt;span class="text-darkgrey-bold"&gt;Le marché de l'art sous l'Occupation 1940–1944 &lt;/span&gt;Paris • 2019 • p.&amp;nbsp;161.&lt;/p&gt;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159 (ill.).&lt;/p&gt;</t>
  </si>
  <si>
    <t>Harmonie bleue</t>
  </si>
  <si>
    <t>BU 0025</t>
  </si>
  <si>
    <t>Der Bildhauer Louis-Joseph Leboeuf</t>
  </si>
  <si>
    <t>Portrait du sculpteur Louis-Joseph Lebœuf</t>
  </si>
  <si>
    <t>65 x 50 cm</t>
  </si>
  <si>
    <t>Signiert &amp; datiert unten links: 1863 Gustave Courbet</t>
  </si>
  <si>
    <t>Fernier 355</t>
  </si>
  <si>
    <t>&lt;p&gt;&lt;span class="nummerierung text-black-small"&gt;1&lt;/span&gt;&lt;span class="text-black-bold"&gt;Louis-Joseph Leboeuf&lt;/span&gt;&amp;nbsp;&lt;span class="text-darkgrey-bold"&gt;Paris •&amp;nbsp;1863&lt;/span&gt;&amp;nbsp;Most probably a gift of the artist in exchange of a sculpture representing Courbet, made by Leboeuf and exhibited in the Salon of 1861 (now at the Musée Courbet, Ornans, inv. AGC S.AA 003.52).&lt;/p&gt;
&lt;p&gt;&lt;span class="nummerierung text-black-small"&gt;2&lt;/span&gt;&lt;span class="text-black-bold"&gt;Félix Giroud père&lt;/span&gt;&lt;span class="text-darkgrey-bold"&gt;&amp;nbsp;Paris •&amp;nbsp;before 1905&lt;/span&gt;&amp;nbsp;&lt;em&gt;Catalogue de tableaux modernes &lt;/em&gt;[Vente Félix Giroud père],&amp;nbsp;Hôtel Drouot,&amp;nbsp;Paris (28–29 March 1905),&amp;nbsp;no. 18 (sold for FF 805),&amp;nbsp;Fernier no. 355.&lt;/p&gt;
&lt;p&gt;&lt;span class="nummerierung text-black-small"&gt;3&lt;/span&gt;&lt;span class="text-black-bold"&gt;Bernheim-Jeune&lt;/span&gt;&amp;nbsp;&lt;span class="text-darkgrey-bold"&gt;Paris&lt;/span&gt;&amp;nbsp;AStEGB,&amp;nbsp;Inventory Card Courbet,&amp;nbsp;&lt;em&gt;Louis-Joseph Lebœuf&lt;/em&gt;.&lt;/p&gt;
&lt;p&gt;&lt;span class="nummerierung text-black-small"&gt;4&lt;/span&gt;&lt;span class="text-black-bold"&gt;Dr. Julius Elias&lt;/span&gt;&amp;nbsp;&lt;span class="text-darkgrey-bold"&gt;Berlin •&amp;nbsp;by 1908–[d.] 1927&lt;/span&gt;&amp;nbsp;Richard Muther, &lt;em&gt;Courbet&lt;/em&gt;, Berlin 1908, p. 58 (ill.);&amp;nbsp;Kunsthaus Zurich, Archive Zürcher Kunstgesellschaft / Kunsthaus Zürich, Korrespondenz Ausstellungen, Besitzer/Händler, Schachtel 1935, Letter from Dr. Grete Ring, Galerie Paul Cassirer, Berlin, to Wilhelm Wartmann, [director of the] Kunsthaus Zurich, 19 October 1935, has contacted Mrs. Julie Elias, the widow of Dr. Julius Elias, who establishes a direct contact to the painting's new owner, Dr. Franz Ullstein, Berlin.&lt;/p&gt;
&lt;p&gt;&lt;span class="nummerierung text-black-small"&gt;5&lt;/span&gt;&lt;span class="text-black-bold"&gt;Dr. Franz Ullstein&lt;/span&gt;&amp;nbsp;&lt;span class="text-darkgrey-bold"&gt;Berlin •&amp;nbsp;ca. 1927/30–1936&lt;/span&gt;&amp;nbsp;Kunsthaus Zurich, Archive as above, n. (4), Letter from the office of Dr. Franz Ullstein (Frau Udelsmann), Berlin, to Kunsthaus Zurich, 16 November 1935, confirming the loan of the painting to the planned exhibition in Zurich and stating, that Dr. Ullstein has bought the painting from Dr. Elias about 5 years ago. This information is corroborated by a letter (in the same file) from Grete Ring, Paul Cassirer Gallery, Berlin, to Wilhelm Wartmann, Director of the Kunsthaus Zurich, 19 October 1935, stating that according to Mrs. Elias the painting formerly in her husband's collection was now&amp;nbsp;with Dr. Ullstein.&lt;/p&gt;
&lt;p&gt;&lt;span class="nummerierung text-black-small"&gt;6&lt;/span&gt;&lt;span class="text-black-bold"&gt;Dr. Kurt Ullstein&lt;/span&gt;&amp;nbsp;&lt;span class="text-darkgrey-bold"&gt;London •&amp;nbsp;1936–1939&lt;/span&gt;&amp;nbsp;Son of the above, Kunthaus Zurich, Archive Zürcher Kunstgesellschaft / Kunsthaus Zürich, Korrespondenz Ausstellungen, Besitzer/Händler, Schachtel 1936, Letter from Dr. Franz Ullstein, Berlin, to Dr. Wilhelm Wartmann, Kunsthaus Zurich, 29 January 1936, informing Wartmann that his son, Dr. Kurt Ullstein, London, will dispose of the painting after the end of the Zurich exhibition. The painting remains on deposit in the Kunsthaus Zurich, Kunsthaus Zurich, Archive as above, miscellaneous correspondence regarding the painting with various members of the Ullstein family in Estoril, Geneva, London, and São Paolo, February 1936–August 1941.&lt;/p&gt;
&lt;p&gt;&lt;span class="nummerierung text-black-small"&gt;7&lt;/span&gt;&lt;span class="text-black-bold"&gt;Lisbeth Malek-Ullstein&lt;/span&gt;&amp;nbsp;&lt;span class="text-darkgrey-bold"&gt;Estoril, Portugal •&amp;nbsp;1939 until at least 1941&lt;/span&gt;&amp;nbsp;Sister of the above, Kunsthaus Zurich, Archive Zürcher Kunstgesellschaft / Kunsthaus Zürich, Allg. Korrespondenz, vol. 92, Letter from Wilhelm Wartmann, Kunshaus Zurich, to Dr. F. Ullstein, Pension Perrotti, Bvd. des Tranchées, Geneva, 3 February 1941, confirming the receipt of a letter dated 1 November 1939 from Dr. Kurt Ullstein, London, stating that ownership of the painting has passed to his sister, Mrs. Lisbeth Malek, née Ullstein.&lt;/p&gt;
&lt;p&gt;&lt;span class="nummerierung text-black-small"&gt;8&lt;/span&gt;&lt;span class="text-black-bold"&gt;W. S. Kundig&lt;/span&gt;&amp;nbsp;&lt;span class="text-darkgrey-bold"&gt;Geneva •&amp;nbsp;1941&lt;/span&gt;&amp;nbsp;Antiquarian, established in Geneva, 45 rue du Rhône, Kunsthaus Zurich, Archive Zürcher Kunstgesellschaft / Kunsthaus Zürich, Allg. Korrespondenz, vol. 93, Letter from Dr. Wilhelm Wartmann, Kunsthaus Zurich, to W. S. Kundig, Geneva, 29 May 1941, announcing shipment of the painting following instruction from Mrs. Lisbeth Malek, and Notification of transport of the painting with Neuchâtel Insurance Company with a declared value of CHF 10.000, 31 May 1941.&lt;/p&gt;
&lt;p&gt;&lt;span class="nummerierung text-black-small"&gt;9&lt;/span&gt;&lt;span class="text-black-bold"&gt;Art Trade&lt;/span&gt;&amp;nbsp;&lt;span class="text-darkgrey-bold"&gt;Switzerland • 1941&lt;/span&gt; Archive Kunstmuseum Bern, Minutes of the Board (Direktionsprotokoll) no. 47, 16 October 1941, Courbet's portrait of Louis-Joseph Lebœuf had been submitted by Rosengart Gallery, Lucerne, in the previous Board meeting (10 September 1941) for an asking price of CHF 24.000. No acquisition is considered.&lt;/p&gt;
&lt;p&gt;&lt;span class="nummerierung text-black-small"&gt;10&lt;/span&gt;&lt;span class="text-black-bold"&gt;Dr. Fritz Nathan&lt;/span&gt;&amp;nbsp;&lt;span class="text-darkgrey-bold"&gt;St. Gall •&amp;nbsp;by 1941/42&lt;/span&gt;&amp;nbsp;AStEGB, Inventory Card as above, n. (3);&amp;nbsp;Fritz Nathan, &lt;em&gt;Zehn Jahre Tätigkeit in St. Gallen 1936–1946,&lt;/em&gt; St. Gall 1946, p. 30 (ill.).&lt;/p&gt;
&lt;p&gt;&lt;span class="nummerierung text-black-small"&gt;11&lt;/span&gt;&lt;span class="text-black-bold"&gt;Emil Bührle&lt;/span&gt;&amp;nbsp;&lt;span class="text-darkgrey-bold"&gt;Zurich •&amp;nbsp;1942 until [d.] 28 November 1956&lt;/span&gt;&amp;nbsp;Acquired from the above in 1942 for CHF 26.000, Inventory Card as above, n. (3).&amp;nbsp;An indication that the acquisition may&amp;nbsp;have taken place early in 1942 might be found in the custom register kept at&amp;nbsp;the Kunsthaus Zurich, listing the painting as imported into Switzerland with a temporary licence on 23 November 1935, and adding the date of its permanent importation into Switzerland on 20 December 1941, Kunsthaus Zurich, Archive Zürcher Kunstgesellschaft / Kunsthaus Zürich, 10.30.40.80, Zollamt Freipässe, 1933–1954.&lt;/p&gt;
&lt;p&gt;&lt;span class="nummerierung text-black-small"&gt;11&lt;/span&gt;&lt;span class="text-black-bold"&gt;Given by the heirs of Emil Bührle to the Foundation E.G. Bührle Collection&lt;/span&gt;&amp;nbsp;&lt;span class="text-darkgrey-bold"&gt;Zurich&amp;nbsp;• 1960&lt;/span&gt;&amp;nbsp;Inv. 25.&lt;/p&gt;</t>
  </si>
  <si>
    <t>&lt;p&gt;&lt;span class="nummerierung text-black-small"&gt;1906&lt;/span&gt;&lt;span class="text-black-bold"&gt;Gustave Courbet (†)&amp;nbsp;&lt;/span&gt;&lt;span class="text-darkgrey-bold"&gt;Galerie Paul Cassirer&amp;nbsp;•&amp;nbsp;Berlin • 1906&lt;/span&gt;&lt;em&gt;&amp;nbsp;&lt;/em&gt;no. 7.&lt;/p&gt;
&lt;p&gt;&lt;span class="nummerierung text-black-small"&gt;1935&lt;/span&gt;&lt;span class="text-black-bold"&gt;Gustave Courbet&lt;/span&gt;&amp;nbsp;&lt;span class="text-darkgrey-bold"&gt;Kunsthaus Zurich • 1935–36&lt;/span&gt;&amp;nbsp;no. 72.&lt;/p&gt;
&lt;p&gt;&lt;span class="nummerierung text-black-small"&gt;1943&lt;/span&gt;&lt;span class="text-black-bold"&gt;Ausländische Kunst in Zürich&lt;/span&gt;&amp;nbsp;&lt;span class="text-darkgrey-bold"&gt;Kunsthaus Zurich • 1943&lt;/span&gt;&amp;nbsp;no. 57.&lt;/p&gt;
&lt;p&gt;&lt;span class="nummerierung text-black-small"&gt;1950&lt;/span&gt;&lt;span class="text-black-bold"&gt;Europäische Kunst 13.–20. Jahrhundert aus Zürcher Sammlungen&lt;/span&gt;&amp;nbsp;&lt;span class="text-darkgrey-bold"&gt;Kunsthaus Zurich • 1950&lt;/span&gt;&amp;nbsp;p 24.&lt;/p&gt;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131.&lt;/p&gt;
&lt;p&gt;&lt;span class="nummerierung text-black-small"&gt;1958&lt;/span&gt;&lt;span class="text-black-bold"&gt;Hauptwerke der Sammlung Emil Georg Bührle–Zürich&lt;/span&gt;&amp;nbsp;&lt;span class="text-darkgrey-bold"&gt;Haus der Kunst&amp;nbsp;•&amp;nbsp;Munich • 1958–59&lt;/span&gt;&amp;nbsp;no. 30.&lt;/p&gt;
&lt;p&gt;&lt;span class="nummerierung text-black-small"&gt;1961&lt;/span&gt;&lt;span class="text-black-bold"&gt;Masterpieces of French Painting from the Bührle Collection&lt;/span&gt;&amp;nbsp;&lt;span class="text-darkgrey-bold"&gt;Royal Scottish Academy,&amp;nbsp;Edinburgh&amp;nbsp;•&amp;nbsp;National Gallery,&amp;nbsp;London • 1961&lt;/span&gt;&amp;nbsp;no. 8.&lt;/p&gt;
&lt;p&gt;&lt;span class="nummerierung text-black-small"&gt;2010&lt;/span&gt;&lt;span class="text-black-bold"&gt;Van Gogh, Cézanne, Monet, Die Sammlung Bührle zu Gast im Kunsthaus Zürich&lt;/span&gt;&amp;nbsp;&lt;span class="text-darkgrey-bold"&gt;Kunsthaus Zurich • 2010&lt;/span&gt;&amp;nbsp;no. 25.&lt;/p&gt;
&lt;p&gt;&lt;span class="nummerierung text-black-small"&gt;2017&lt;/span&gt;&lt;span class="text-black-bold"&gt;Chefs-d'oeuvre de la collection Bührle, Manet, Cézanne, Monet, Van Gogh…&lt;/span&gt;&amp;nbsp;&lt;span class="text-darkgrey-bold"&gt;Fondation de l'Hermitage&amp;nbsp;•&amp;nbsp;Lausanne • 2017&lt;/span&gt;&amp;nbsp;no. 9.&lt;/p&gt;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5.&lt;/p&gt;
&lt;p&gt;&lt;span class="nummerierung text-black-small"&gt;2019&lt;/span&gt;&lt;span class="text-black-bold"&gt;Wilhelm Leibl, Gut sehen ist alles!&lt;span class="text-darkgrey-bold"&gt; &lt;/span&gt;&lt;/span&gt;&lt;span class="text-darkgrey-bold"&gt;Kunsthaus Zurich&amp;nbsp;• Albertina, Wien • 2019–20&lt;/span&gt; no. 16 (exhibited in Zurich only).&lt;/p&gt;</t>
  </si>
  <si>
    <t>&lt;p&gt;&lt;span class="nummerierung text-black-small"&gt;1908&lt;/span&gt;&lt;span class="text-black-bold"&gt;Richard Muther&lt;/span&gt;&amp;nbsp;&lt;em&gt;&lt;span class="text-darkgrey-bold"&gt;Courbet&lt;/span&gt;&lt;/em&gt;&amp;nbsp;Berlin • 1908&amp;nbsp;•&amp;nbsp;p. 58 (ill.).&lt;/p&gt;
&lt;p&gt;&lt;span class="nummerierung text-black-small"&gt;1936&lt;/span&gt;&lt;span class="text-black-bold"&gt;Haavard Rostrup&lt;/span&gt;&amp;nbsp;&lt;span class="text-darkgrey-bold"&gt;«Om nogle mindre kendte arbejder af Gustave Courbet» &lt;/span&gt;in&lt;span class="text-darkgrey-bold"&gt; &lt;em&gt;Tilskueren&lt;/em&gt;&lt;/span&gt;&amp;nbsp;1936&amp;nbsp;•&amp;nbsp;pp. 183 (ill.)–184.&lt;/p&gt;
&lt;p&gt;&lt;span class="nummerierung text-black-small"&gt;1946&lt;/span&gt;&lt;span class="text-black-bold"&gt;Fritz Nathan&lt;/span&gt;&amp;nbsp;&lt;span class="text-darkgrey-bold"&gt;&lt;em&gt;Zehn Jahre Tätigkeit in St. Gallen 1936–1946&lt;/em&gt;&lt;/span&gt;&amp;nbsp;St. Gall • 1946&amp;nbsp;•&amp;nbsp;p. 30 (ill.).&lt;/p&gt;
&lt;p&gt;&lt;span class="nummerierung text-black-small"&gt;1948&lt;/span&gt;&lt;span class="text-darkgrey-bold"&gt;&lt;em&gt;Courbet raconté par lui-même et par ses amis&lt;/em&gt;&lt;/span&gt;&amp;nbsp;vol. 1&amp;nbsp;•&amp;nbsp;Geneva&amp;nbsp;• 1948.&lt;/p&gt;
&lt;p&gt;&lt;span class="nummerierung text-black-small"&gt;1967&lt;/span&gt;&lt;span class="text-black-bold"&gt;Haavard Rostrup&lt;/span&gt;&amp;nbsp;&lt;span class="text-darkgrey-bold"&gt;&lt;em&gt;Meddelelser fra Ny Carlsberg Glyptotek&lt;/em&gt;&lt;/span&gt;&amp;nbsp;Copenhagen • 1967&amp;nbsp;•&amp;nbsp;p. 38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26 (ill.; &lt;sup&gt;2&lt;/sup&gt;1986).&lt;/p&gt;
&lt;p&gt;&lt;span class="nummerierung text-black-small"&gt;1977&lt;/span&gt;&lt;span class="text-black-bold"&gt;Robert Fernier&lt;/span&gt;&amp;nbsp;&lt;span class="text-darkgrey-bold"&gt;&lt;em&gt;La vie et l'œuvre de Gustave Courbet, Catalogue raisonné&lt;/em&gt;&lt;/span&gt;&amp;nbsp;vol. 1&amp;nbsp;•&amp;nbsp;&lt;em&gt;Peintures 1819–1865&lt;/em&gt;&amp;nbsp;Lausanne &amp;amp; Paris • 1977&amp;nbsp;•&amp;nbsp;no. 355 (ill.).&lt;/p&gt;
&lt;p&gt;&lt;span class="nummerierung text-black-small"&gt;1981&lt;/span&gt;&lt;span class="text-black-bold"&gt;Linda Nochlin&lt;/span&gt;&amp;nbsp;&lt;span class="text-darkgrey-bold"&gt;«Gustave Courbet, Portrait of Armand Gautier»&lt;/span&gt;&amp;nbsp;[entry for cat. no. 150]&amp;nbsp;in Gabriel P. Weisberg (ed.)&amp;nbsp;&lt;em&gt;The Realist Tradition, French Painting and Drawing 1830–1900&lt;/em&gt;&amp;nbsp;(exh. cat.)&amp;nbsp;• Cleveland Museum of Art etc. • 1981–82&amp;nbsp;•&amp;nbsp;p. 177.&lt;/p&gt;
&lt;p&gt;&lt;span class="nummerierung text-black-small"&gt;1987&lt;/span&gt;&lt;span class="text-black-bold"&gt;Pierre Courthion&lt;/span&gt;&lt;em&gt;&amp;nbsp;&lt;span class="text-darkgrey-bold"&gt;L'opera completa di Courbet&lt;/span&gt;&lt;/em&gt;&amp;nbsp;Milan&amp;nbsp;• 1985&amp;nbsp;•&amp;nbsp;no. 339 (ill.; French edition: &lt;em&gt;Tout l'œuvre peint de Courbet&lt;/em&gt;, Paris 1987; &lt;sup&gt;2&lt;/sup&gt;1996).&lt;/p&gt;
&lt;p&gt;&lt;span class="nummerierung text-black-small"&gt;1995&lt;/span&gt;&lt;span class="text-black-bold"&gt;Emil Maurer&lt;/span&gt;&lt;em&gt;&amp;nbsp;&lt;span class="text-darkgrey-bold"&gt;Stiftung Sammlung E.G. Bührle, Zürich&lt;/span&gt;&lt;/em&gt;&amp;nbsp;Bern&amp;nbsp;• 1994&amp;nbsp;•&amp;nbsp;p. 37 (English edition: &lt;em&gt;Foundation E.G. Bührle Collection, Zurich&lt;/em&gt;, Bern 1995).&lt;/p&gt;
&lt;p&gt;&lt;span class="nummerierung text-black-small"&gt;2001&lt;/span&gt;&lt;span class="text-black-bold"&gt;Esther Tisa Francini etc.&lt;/span&gt;&amp;nbsp;&lt;span class="text-darkgrey-bold"&gt;&lt;em&gt;Fluchtgut, Raubgut, Der Transfer von Kulturgütern in und über die Schweiz 1933–1945 und die Frage der Restitution&lt;/em&gt;&lt;/span&gt;&amp;nbsp;Unabhängige Expertenkommission Schweiz–Zweiter Weltkrieg (ed&lt;em&gt;.)&amp;nbsp;•&lt;/em&gt;&amp;nbsp;Zurich&amp;nbsp;• 2001&amp;nbsp;•&amp;nbsp;pp. 79 (n. 116),&amp;nbsp;101 (n. 243)–102.&lt;/p&gt;
&lt;p&gt;&lt;span class="nummerierung text-black-small"&gt;2005&lt;/span&gt;&lt;span class="text-black-bold"&gt;Lukas Gloor&amp;nbsp;•&amp;nbsp;Marco Goldin (ed.)&lt;/span&gt;&amp;nbsp;&lt;span class="text-darkgrey-bold"&gt;&lt;em&gt;Foundation E.G. Bührle Collection, Zurich, Catalogue&lt;/em&gt;&lt;/span&gt;&amp;nbsp;vol. 2&amp;nbsp;•&amp;nbsp;Conegliano &amp;amp; Zurich • 2005&amp;nbsp;•&amp;nbsp;no. 41 (ill.; German edition: &lt;em&gt;Stiftung Sammlung E.G. Bührle, Katalog&amp;nbsp;•&lt;/em&gt;&amp;nbsp;Italian edition: &lt;em&gt;Fondazione Collezione E.G. Bührle, Catalogo&lt;/em&gt;).&lt;/p&gt;
&lt;p&gt;&lt;span class="nummerierung text-black-small"&gt;2013&lt;/span&gt;&lt;span class="text-black-bold"&gt;Bernhard Echte&amp;nbsp;•&amp;nbsp;Walter Feilchenfeldt (ed.)&lt;/span&gt; &lt;span class="text-darkgrey-bold"&gt;&lt;em&gt;Kunstsalon Paul Cassirer&lt;/em&gt;&lt;/span&gt;&amp;nbsp;vol. 3&amp;nbsp;•&amp;nbsp;&lt;em&gt;Die Ausstellungen 1905–1908&lt;/em&gt;&amp;nbsp;• Wädenswil • 2013&amp;nbsp;•&amp;nbsp;pp. 150 (ill.), 158.&lt;/p&gt;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99 (ill.).&lt;/p&gt;</t>
  </si>
  <si>
    <t>Ornans, 1819–1877, La-Tour-de-Peilz</t>
  </si>
  <si>
    <t>C.394</t>
  </si>
  <si>
    <t>BU 0109</t>
  </si>
  <si>
    <t>um 1905</t>
  </si>
  <si>
    <t>38 x 46 cm</t>
  </si>
  <si>
    <t>Signiert unten links: Maurice U. Valadon</t>
  </si>
  <si>
    <t>&lt;p class="Body"&gt;&lt;span class="nummerierung text-black-small"&gt;1&lt;/span&gt;&lt;span class="text-black-bold"&gt;Private collection&lt;/span&gt;&amp;nbsp;&lt;span class="text-darkgrey-bold"&gt;Riehen •&amp;nbsp;by 1942&lt;/span&gt;&amp;nbsp;AStEGB, Receipted invoice from Galerie Aktuaryus, Zurich, made out to Emil Bührle 19 April 1943, identifying the &lt;em&gt;Butte Pinson&lt;/em&gt; as no. 171 of an Utrillo exhibition in Basel 1942 (&lt;em&gt;Maurice Utrillo&lt;/em&gt;, Kunsthalle Basel 1942), listed in the catalogue as Private Collection, Riehen. Contrary to two other paintings with the same title, listed in the exhibition catalogue (nos. 169 and 186), the surviving correspondence of the Kunsthalle Basel does not allow to identify the lender of no. 171&amp;nbsp;(State Archives Basel-Stadt, Archive of the Kunstverein Basel, PA 888a, N 6 [1] 368, File regarding Utrillo-Exhibition 1942).&lt;/p&gt;
&lt;p class="Body"&gt;&lt;span class="nummerierung text-black-small"&gt;2&lt;/span&gt;&lt;span class="text-black-bold"&gt;Galerie Aktuaryus&lt;/span&gt;&amp;nbsp;&lt;span class="text-darkgrey-bold"&gt;Zurich • by 1943&lt;/span&gt; AStEGB, Receipted invoice as above.&lt;/p&gt;
&lt;p class="Body"&gt;&lt;span class="nummerierung text-black-small"&gt;3&lt;/span&gt;&lt;span class="text-black-bold"&gt;Emil Bührle&lt;/span&gt;&amp;nbsp;&lt;span class="text-darkgrey-bold"&gt;Zurich •&amp;nbsp;22 April 1943 until [d.] 28 November 1956&lt;/span&gt;&amp;nbsp;Acquired from the above for CHF 11.000, Receipted invoice as above, n. (1), receipt dated 22 April 1943.&lt;/p&gt;
&lt;p class="Body"&gt;&lt;span class="nummerierung text-black-small"&gt;4&lt;/span&gt;&lt;span class="text-black-bold"&gt;Given by the heirs of Emil Bührle to the Foundation E.G. Bührle Collection&lt;/span&gt;&amp;nbsp;&lt;span class="text-darkgrey-bold"&gt;Zurich •&amp;nbsp;1960&lt;/span&gt;&amp;nbsp;Inv.&amp;nbsp;109&lt;/p&gt;</t>
  </si>
  <si>
    <t>&lt;p&gt;&lt;span class="nummerierung text-black-small"&gt;1942&lt;/span&gt;&lt;span class="text-black-bold"&gt;Maurice Utrillo&lt;/span&gt;&amp;nbsp;&lt;span class="text-darkgrey-bold"&gt;Kunsthalle&amp;nbsp;• Basel • 1942&lt;/span&gt;&amp;nbsp;no. 171.&lt;/p&gt;
&lt;p&gt;&lt;span class="nummerierung text-black-small"&gt;1943&lt;/span&gt;&lt;span class="text-black-bold"&gt;Ausländische Kunst in Zürich&lt;/span&gt;&amp;nbsp;&lt;span class="text-darkgrey-bold"&gt;Kunsthaus Zurich • 1943&lt;/span&gt;&amp;nbsp;no. 699.&lt;/p&gt;
&lt;p&gt;&lt;span class="nummerierung text-black-small"&gt;1949&lt;/span&gt;&lt;span class="text-black-bold"&gt;Maurice Utrillo, Werke aus schweizerischem Privatbesitz&lt;/span&gt;&amp;nbsp;&lt;span class="text-darkgrey-bold"&gt;Kunsthalle Bern • 1949&lt;/span&gt;&amp;nbsp;no. 10.&lt;/p&gt;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283.&lt;/p&gt;
&lt;p&gt;&lt;span class="nummerierung text-black-small"&gt;1961&lt;/span&gt;&lt;span class="text-black-bold"&gt;Masterpieces of French Painting from the Bührle Collection&lt;/span&gt;&amp;nbsp;&lt;span class="text-darkgrey-bold"&gt;Royal Scottish Academy, Edinburgh&amp;nbsp;•&amp;nbsp;National Gallery, London 1961&lt;/span&gt;&amp;nbsp;no. 77.&lt;/p&gt;
&lt;p&gt;&lt;span class="nummerierung text-black-small"&gt;2010&lt;/span&gt;&lt;span class="text-black-bold"&gt;Van Gogh, Cézanne, Monet, Die Sammlung Bührle zu Gast im Kunsthaus Zürich&lt;/span&gt;&amp;nbsp;&lt;span class="text-darkgrey-bold"&gt;Kunsthaus Zurich • 2010&lt;/span&gt;&amp;nbsp;no. 109.&lt;/p&gt;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</si>
  <si>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130 (ill.; &lt;sup&gt;2&lt;/sup&gt;1986).&lt;/p&gt;
&lt;p&gt;&lt;span class="nummerierung text-black-small"&gt;1994&lt;/span&gt;&lt;span class="text-black-bold"&gt;Emil Maurer&lt;/span&gt;&lt;em&gt;&amp;nbsp;&lt;span class="text-darkgrey-bold"&gt;Stiftung Sammlung E.G. Bührle, Zürich&lt;/span&gt;&lt;/em&gt;&amp;nbsp;Bern&amp;nbsp;• 1994&amp;nbsp;•&amp;nbsp;p. 51 (English edition: &lt;em&gt;Foundation E.G. Bührle Collection, Zurich&lt;/em&gt;, Bern 1995).&lt;/p&gt;
&lt;p&gt;&lt;span class="nummerierung text-black-small"&gt;2004&lt;/span&gt;&lt;span class="text-black-bold"&gt;Lukas Gloor, Marco Goldin (ed.)&lt;/span&gt;&amp;nbsp;&lt;em&gt;&lt;span class="text-darkgrey-bold"&gt;Foundation E.G. Bührle Collection, Zurich, Catalogue&lt;/span&gt;&lt;/em&gt;&amp;nbsp;vol. 3&amp;nbsp;•&amp;nbsp;Conegliano &amp;amp; Zurich • 2004&amp;nbsp;•&amp;nbsp;no. 158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&lt;em&gt;T&lt;span class="text-darkgrey-bold"&gt;he Emil Bührle Collection:&amp;nbsp;History, Full Catalogue&amp;nbsp;and 70 Masterpieces&lt;/span&gt;&lt;/em&gt;&amp;nbsp;Swiss Institute for Art Research, Zurich (ed.)&amp;nbsp;•&amp;nbsp;Munich • 2021 • no. 107&amp;nbsp;(ill.).&lt;/p&gt;</t>
  </si>
  <si>
    <t>BU 0126</t>
  </si>
  <si>
    <t>Daniel in der Löwengrube</t>
  </si>
  <si>
    <t>Daniel dans la fosse aux lions</t>
  </si>
  <si>
    <t>Signiert &amp; datiert unten links: Eug. Delacroix 1853</t>
  </si>
  <si>
    <t>Johnson S5</t>
  </si>
  <si>
    <t>&lt;p class="Body"&gt;&lt;span class="nummerierung text-black-small"&gt;1&lt;/span&gt;&lt;span class="text-black-bold"&gt;Comte de Geloës&lt;/span&gt;&amp;nbsp;&lt;span class="text-darkgrey-bold"&gt;Château d'Osen •&amp;nbsp;Roermond (Netherlands)&lt;/span&gt;&lt;span class="text-darkgrey-bold"&gt; &lt;/span&gt;Acquired from the artist for FF 1.000, Johnson no. S5&lt;/p&gt;
&lt;p class="Body"&gt;&lt;span class="nummerierung text-black-small"&gt;2&lt;/span&gt;&lt;span class="text-black-bold"&gt;Thirault&amp;nbsp;&lt;/span&gt;Anonymous Sale [Thirault], Paris (3 April 1857), no. 18 (FF 3.400), Johnson no. S5.&lt;/p&gt;
&lt;p class="Body"&gt;&lt;span class="nummerierung text-black-small"&gt;3&lt;/span&gt;&lt;span class="text-black-bold"&gt;Mélas&lt;/span&gt;&amp;nbsp;&lt;span class="text-darkgrey-bold"&gt;Marseille&amp;nbsp;&lt;/span&gt;Johnson no. S5.&lt;/p&gt;
&lt;p class="Body"&gt;&lt;span class="nummerierung text-black-small"&gt;4&lt;/span&gt;&lt;span class="text-black-bold"&gt;Goupil&lt;/span&gt;&amp;nbsp;&lt;span class="text-darkgrey-bold"&gt;Paris •&amp;nbsp;1873&lt;/span&gt;&amp;nbsp;Acquired from the above in June 1873, Johnson no. S5.&lt;/p&gt;
&lt;p class="Body"&gt;&lt;span class="nummerierung text-black-small"&gt;5&lt;/span&gt;&lt;span class="text-black-bold"&gt;Schwabacher&amp;nbsp;&lt;/span&gt;&lt;span class="text-darkgrey-bold"&gt;by 1873/77&lt;/span&gt;&amp;nbsp;Acquired from the above 6 June 1873 for FF 30.000, Johnson no. S5.&lt;/p&gt;
&lt;p class="Body"&gt;&lt;span class="nummerierung text-black-small"&gt;6&lt;/span&gt;&lt;span class="text-black-bold"&gt;Boussod, Valadon &amp;amp; Cie.&lt;/span&gt;&amp;nbsp;&lt;span class="text-darkgrey-bold"&gt;Paris •&amp;nbsp;1878&lt;/span&gt;&amp;nbsp;Acquired from the above in May 1878, Johnson no. S5.&lt;/p&gt;
&lt;p class="Body"&gt;&lt;span class="nummerierung text-black-small"&gt;7&lt;/span&gt;&lt;span class="text-black-bold"&gt;Daupias&amp;nbsp;&lt;/span&gt;&lt;span class="text-darkgrey-bold"&gt;1878&lt;/span&gt;&amp;nbsp;Acquired from the above in May 1878 for FF 22.000, Johnson no. S5.&lt;/p&gt;
&lt;p class="Body"&gt;&lt;span class="nummerierung text-black-small"&gt;8&lt;/span&gt;&lt;span class="text-black-bold"&gt;Georges Petit&lt;/span&gt;&amp;nbsp;&lt;span class="text-darkgrey-bold"&gt;Paris •&amp;nbsp;by 1885&lt;/span&gt;&amp;nbsp;&lt;em&gt;Exposition Eugène Delacroix au profit de la souscription destinée à élever à Paris un monument à sa mémoire&lt;/em&gt;, Ecole nationale des Beaux-Arts, Paris 1885, no. 236; Johnson no. S5.&lt;/p&gt;
&lt;p class="Body"&gt;&lt;span class="nummerierung text-black-small"&gt;9&lt;/span&gt;&lt;span class="text-black-bold"&gt;Henri Garnier&lt;/span&gt;&amp;nbsp;&lt;span class="text-darkgrey-bold"&gt;Paris • by 1894&amp;nbsp;&lt;/span&gt;&lt;em&gt;Tableaux modernes, aquarelles, pastels et dessins&lt;/em&gt; [Henri Garnier], Galerie Georges Petit, Paris (3–4 December 1894), no. 44; Johnson no. S5.&lt;/p&gt;
&lt;p class="Body"&gt;&lt;span class="nummerierung text-black-small"&gt;10&lt;/span&gt;&lt;span class="text-black-bold"&gt;Boussod, Valdadon &amp;amp; Cie.&lt;/span&gt;&amp;nbsp;&lt;span class="text-darkgrey-bold"&gt;Paris •&amp;nbsp;1894&lt;/span&gt;&amp;nbsp;Acquired at the above sale for FF 5.100, Johnson no. S5.&lt;/p&gt;
&lt;p class="Body"&gt;&lt;span class="nummerierung text-black-small"&gt;11&lt;/span&gt;&lt;span class="text-black-bold"&gt;Durand-Ruel&lt;/span&gt;&amp;nbsp;&lt;span class="text-darkgrey-bold"&gt;Paris •&amp;nbsp;1903&lt;/span&gt;&amp;nbsp;Acquired from the above, Johnson no. S5.&lt;/p&gt;
&lt;p class="Body"&gt;&lt;span class="nummerierung text-black-small"&gt;12&lt;/span&gt;&lt;span class="text-black-bold"&gt;Theodor E. Behrens&lt;/span&gt;&amp;nbsp;&lt;span class="text-darkgrey-bold"&gt;Hamburg •&amp;nbsp;ca. 1913 until [d.] 1921&lt;/span&gt;&amp;nbsp;Julius Meier-Graefe, &lt;em&gt;Tagebuch 1903–1917 und weitere Dokumente,&lt;/em&gt; Catherine Krahmer (ed.), Göttingen 2009, p. 231, n. 386, entry for 25 April 1913: «Von Delacroix der Daniel in der Löwengrube angekommen»;&amp;nbsp;&lt;em&gt;Internationale Ausstellung&lt;/em&gt;, Kunsthalle Bremen 1914, no. 94. On deposit at Kunsthalle Hamburg 1919–1924, Ulrich Luckhardt, «Eduard L. Behrens und Theodor E. Behrens, Sammeln moderner Kunst in zwei Generationen», in &lt;em&gt;Private Schätze, Über das Sammeln von Kunst in Hamburg bis 1933&lt;/em&gt;, Ulrich Luckhardt, Uwe M. Schneede (ed.), Hamburg&amp;nbsp;2001, p. 40, fig. 13.&lt;/p&gt;
&lt;p class="Body"&gt;&lt;span class="nummerierung text-black-small"&gt;13&lt;/span&gt;&lt;span class="text-black-bold"&gt;Etienne Bignou &lt;span class="text-darkgrey-bold"&gt;Paris&amp;nbsp;•&amp;nbsp;&lt;/span&gt;&lt;/span&gt;&lt;span class="text-darkgrey-bold"&gt;by 1930&lt;/span&gt;&amp;nbsp;&lt;em&gt;Exposition Eugène Delacroix, Peintures aquarelles, pastels, dessins, gravures, documents&lt;/em&gt;, Louvre, Paris 1930, no. 153.&lt;/p&gt;
&lt;p class="Body"&gt;&lt;span class="nummerierung text-black-small"&gt;14&lt;/span&gt;&lt;span class="text-black-bold"&gt;Thannhauser&amp;nbsp;&lt;/span&gt;Johnson no. S5 lists Thannhauser, Lucerne, as an intermediary owner; a letter from Justin K. Thannhauser, Paris, to Wilhelm Wartmann, Director of the Kunsthaus Zurich, 4 September 1938, suggests at least an interest of the former in the painting, Kunsthaus Zurich, Archive Zürcher Kunstgesellschaft / Kunsthaus Zürich, Besitzer, Händler, 1&amp;nbsp;January&amp;nbsp;1937–31&amp;nbsp;December&amp;nbsp;1938.&lt;/p&gt;
&lt;p class="Body"&gt;&lt;span class="nummerierung text-black-small"&gt;15&lt;/span&gt;&lt;span class="text-black-bold"&gt;F.&amp;nbsp;Girtanner&lt;/span&gt;&amp;nbsp;&lt;span class="text-darkgrey-bold"&gt;Zurich •&amp;nbsp;by 1940&lt;/span&gt;&amp;nbsp;Kunsthaus Zurich, Archive Zürcher Kunstgesellschaft / Kunsthaus Zürich, Sammlungskommission, Minutes of 9 December 1940, F. Girtanner offers the painting to the Kunsthaus&amp;nbsp;for CHF 35.000.&lt;/p&gt;
&lt;p class="Body"&gt;&lt;span class="nummerierung text-black-small"&gt;16&lt;/span&gt;&lt;span class="text-black-bold"&gt;Gottlieb Tanner&lt;/span&gt;&amp;nbsp;&lt;span class="text-darkgrey-bold"&gt;Zurich • by 1944&amp;nbsp;&lt;/span&gt;AStEGB, Letter from Galerie Tanner, Zurich, to Emil Bührle, 17 January 1944, offering the painting for CHF 35.000.&lt;/p&gt;
&lt;p class="Body"&gt;&lt;span class="nummerierung text-black-small"&gt;17&lt;/span&gt;&lt;span class="text-black-bold"&gt;Emil Bührle&lt;/span&gt;&amp;nbsp;&lt;span class="text-darkgrey-bold"&gt;Zurich •&amp;nbsp;4 May 1944 until [d.] 28 November 1956&lt;/span&gt;&amp;nbsp;Acquired from the above on 4 May 1944 for CHF 35.000, AStEGB, Receipt made out by Galerie Tanner, Zurich, to Emil Bührle for the amount of CHF 35.000, signed by Gottlieb Tanner, 4 May 1944.&lt;/p&gt;
&lt;p class="Body"&gt;&lt;span class="nummerierung text-black-small"&gt;18&lt;/span&gt;&lt;span class="text-black-bold"&gt;Given by the heirs of Emil Bührle to the Foundation E.G. Bührle Collection&amp;nbsp;&lt;span class="text-darkgrey-bold"&gt;Zurich&amp;nbsp;•&lt;/span&gt;&lt;/span&gt;&amp;nbsp;&lt;span class="text-darkgrey-bold"&gt;1960&lt;/span&gt; Inv. 126.&lt;/p&gt;</t>
  </si>
  <si>
    <t>&lt;p&gt;&lt;span class="nummerierung text-black-small"&gt;1885&lt;/span&gt;&lt;span class="text-black-bold"&gt;Exposition Eugène Delacroix au profit de la souscription destinée à élever à Paris un monument à sa mémoir&lt;em&gt;e&lt;/em&gt;&lt;/span&gt;&amp;nbsp;&lt;span class="text-darkgrey-bold"&gt;Ecole nationale des Beaux-Arts&amp;nbsp;•&amp;nbsp;Paris • 1885&lt;/span&gt;&amp;nbsp;no. 236.&lt;/p&gt;
&lt;p&gt;&lt;span class="nummerierung text-black-small"&gt;1900&lt;/span&gt;&lt;span class="text-black-bold"&gt;Eugène Delacroix&lt;/span&gt;&amp;nbsp;&lt;span class="text-darkgrey-bold"&gt;Louvre&amp;nbsp;•&amp;nbsp;Paris&amp;nbsp;• 1900&lt;/span&gt;&amp;nbsp;no. 113.&lt;/p&gt;
&lt;p&gt;&lt;span class="nummerierung text-black-small"&gt;1907&lt;/span&gt;&lt;span class="text-black-bold"&gt;Eugène Delacroix&lt;/span&gt;&amp;nbsp;&lt;span class="text-darkgrey-bold"&gt;Galerie Paul Cassirer&amp;nbsp;•&amp;nbsp;Berlin&amp;nbsp;• 1907&lt;/span&gt;&amp;nbsp;no. 48.&lt;/p&gt;
&lt;p&gt;&lt;span class="nummerierung text-black-small"&gt;1914&lt;/span&gt;&lt;span class="text-black-bold"&gt;Internationale Ausstellung&lt;/span&gt;&amp;nbsp;&lt;span class="text-darkgrey-bold"&gt;Kunsthalle Bremen • 1914&lt;/span&gt;&amp;nbsp;no. 94.&lt;/p&gt;
&lt;p&gt;&lt;span class="nummerierung text-black-small"&gt;1927&lt;/span&gt;&lt;span class="text-black-bold"&gt;Französische Malerei des XIX. Jahrhunderts&lt;/span&gt;&amp;nbsp;&lt;span class="text-darkgrey-bold"&gt;Kunsthandlung Hugo Perls&amp;nbsp;•&amp;nbsp;Berlin • 1927&lt;/span&gt;&amp;nbsp;no. 20.&lt;/p&gt;
&lt;p&gt;&lt;span class="nummerierung text-black-small"&gt;1930&lt;/span&gt;&lt;span class="text-black-bold"&gt;Exposition Eugène Delacroix, Peintures aquarelles, pastels, dessins, gravures, documents&lt;/span&gt;&amp;nbsp;&lt;span class="text-darkgrey-bold"&gt;Louvre&amp;nbsp;•&amp;nbsp;Paris • 1930&lt;/span&gt;&amp;nbsp;no. 153.&lt;/p&gt;
&lt;p&gt;&lt;span class="nummerierung text-black-small"&gt;1930&lt;/span&gt;&lt;span class="text-black-bold"&gt;Nineteenth and Twentieth Century French Paintings&lt;/span&gt;&amp;nbsp;&lt;span class="text-darkgrey-bold"&gt;Reid &amp;amp; Lefevre Galleries&amp;nbsp;•&amp;nbsp;Glasgow&amp;nbsp;• 1930&lt;/span&gt;&amp;nbsp;no. 2.&lt;/p&gt;
&lt;p&gt;&lt;span class="nummerierung text-black-small"&gt;1950&lt;/span&gt;&lt;span class="text-black-bold"&gt;Ausstellung Europäischer Kunst 13.–20. Jahrhundert aus Zürcher Sammlungen&lt;/span&gt;&amp;nbsp;&lt;span class="text-darkgrey-bold"&gt;Kunsthaus Zürich&amp;nbsp;• 1950&lt;/span&gt;&amp;nbsp;p. 24.&lt;/p&gt;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116.&lt;/p&gt;
&lt;p&gt;&lt;span class="nummerierung text-black-small"&gt;1987&lt;/span&gt;&lt;span class="text-black-bold"&gt;Eugène Delacroix&lt;/span&gt;&amp;nbsp;&lt;span class="text-darkgrey-bold"&gt;Kunsthaus Zurich&amp;nbsp;•&amp;nbsp;Städelsches Kunstinstitut,&amp;nbsp;Frankfurt/M. • 1987–88&lt;/span&gt;&amp;nbsp;no. 89.&lt;/p&gt;
&lt;p&gt;&lt;span class="nummerierung text-black-small"&gt;2003&lt;/span&gt;&lt;span class="text-black-bold"&gt;Eugène Delacroix&lt;/span&gt;&amp;nbsp;&lt;span class="text-darkgrey-bold"&gt;Staatliche Kunsthalle&amp;nbsp;•&amp;nbsp;Karlsruhe&amp;nbsp;•&amp;nbsp;2003–04&lt;/span&gt;&amp;nbsp;no. 171.&lt;/p&gt;
&lt;p&gt;&lt;span class="nummerierung text-black-small"&gt;2010&lt;/span&gt;&lt;span class="text-black-bold"&gt;Van Gogh, Cézanne, Monet, Die Sammlung Bührle zu Gast im Kunsthaus Zürich&lt;/span&gt;&amp;nbsp;&lt;span class="text-darkgrey-bold"&gt;Kunsthaus Zurich • 2010&lt;/span&gt;&amp;nbsp;no. 126.&lt;/p&gt;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36.&amp;nbsp;&lt;/p&gt;
&lt;p&gt;&lt;span class="nummerierung text-black-small"&gt;2017&lt;/span&gt;&lt;span class="text-black-bold"&gt;Gefeiert &amp;amp; verspottet, Französische Malerei 1820–1880&lt;/span&gt;&amp;nbsp;&lt;span class="text-darkgrey-bold"&gt;Kunsthaus Zurich • 2017–18&lt;/span&gt;&amp;nbsp;no. 42.&lt;/p&gt;</t>
  </si>
  <si>
    <t>&lt;p&gt;&lt;span class="nummerierung text-black-small"&gt;1855&lt;/span&gt;&lt;span class="text-black-bold"&gt;Théodore Silvestre&lt;/span&gt;&amp;nbsp;&lt;span class="text-darkgrey-bold"&gt;&lt;em&gt;Histoire des artistes vivants, français et étrangers, Etudes d'après nature&lt;/em&gt;&lt;/span&gt;&amp;nbsp;Paris&amp;nbsp;• 1855&amp;nbsp;•&amp;nbsp;p. 81.&lt;/p&gt;
&lt;p&gt;&lt;span class="nummerierung text-black-small"&gt;1873&lt;/span&gt;&lt;span class="text-black-bold"&gt;Adolphe Moreau&lt;/span&gt;&amp;nbsp;&lt;span class="text-darkgrey-bold"&gt;&lt;em&gt;E. Delacroix et son œuvre&lt;/em&gt;&lt;/span&gt;&amp;nbsp;Paris • 1873&amp;nbsp;•&amp;nbsp;p. 256, n. 1.&lt;/p&gt;
&lt;p&gt;&lt;span class="nummerierung text-black-small"&gt;1876&lt;/span&gt;&lt;span class="text-black-bold"&gt;Alfred Bruyas etc.&lt;/span&gt;&amp;nbsp;&lt;span class="text-darkgrey-bold"&gt;&lt;em&gt;La Galerie Bruyas&lt;/em&gt;&lt;/span&gt;&amp;nbsp;Paris&amp;nbsp;• 1876&amp;nbsp;•&amp;nbsp;p. 289.&lt;/p&gt;
&lt;p&gt;&lt;span class="nummerierung text-black-small"&gt;1885&lt;/span&gt;&lt;span class="text-black-bold"&gt;Alfred Robaut&lt;/span&gt;&amp;nbsp;&lt;span class="text-darkgrey-bold"&gt;&lt;em&gt;L'Œuvre complet de Eugène Delacroix, Peintures, dessins, gravures, lithographies&lt;/em&gt;&lt;/span&gt;&amp;nbsp;Paris&amp;nbsp;• 1885&amp;nbsp;•&amp;nbsp;no. 1213.&lt;/p&gt;
&lt;p&gt;&lt;span class="nummerierung text-black-small"&gt;1910&lt;/span&gt;&lt;span class="text-black-bold"&gt;Camille Mauclair&lt;/span&gt;&amp;nbsp;&lt;span class="text-darkgrey-bold"&gt;&lt;em&gt;Eugène Delacroix&lt;/em&gt;&lt;/span&gt;&amp;nbsp;Berlin&amp;nbsp;•&amp;nbsp;c. 1910&amp;nbsp;•&amp;nbsp;p. 54 (ill. right).&lt;/p&gt;
&lt;p&gt;&lt;span class="nummerierung text-black-small"&gt;1913&lt;/span&gt;&lt;span class="text-black-bold"&gt;Julius Meier-Graefe&lt;/span&gt;&amp;nbsp;&lt;span class="text-darkgrey-bold"&gt;&lt;em&gt;Eugène Delacroix, Beiträge zu einer Analyse&lt;/em&gt;&lt;/span&gt;&amp;nbsp;Munich&amp;nbsp;• 1913 •&amp;nbsp;p. 222 (ill.), (&lt;sup&gt;2&lt;/sup&gt;1922, p. 197 [ill.]).&lt;/p&gt;
&lt;p&gt;&lt;span class="nummerierung text-black-small"&gt;1916&lt;/span&gt;&lt;span class="text-black-bold"&gt;Etienne Moreau-Nélaton&lt;/span&gt;&amp;nbsp;&lt;span class="text-darkgrey-bold"&gt;&lt;em&gt;Delacroix raconté par lui-même&lt;/em&gt;&lt;/span&gt;&amp;nbsp;Paris&amp;nbsp;• 1916&amp;nbsp;•&amp;nbsp;vol. 2&amp;nbsp;• fig. 329.&lt;/p&gt;
&lt;p&gt;&lt;span class="nummerierung text-black-small"&gt;1929&lt;/span&gt;&lt;span class="text-black-bold"&gt;Raymond Escholier&lt;/span&gt;&amp;nbsp;&lt;span class="text-darkgrey-bold"&gt;&lt;em&gt;Delacroix, Peintre, graveur, écrivain&lt;/em&gt;&lt;/span&gt;&amp;nbsp;vol. 3,&amp;nbsp;&lt;em&gt;1848–1863&lt;/em&gt;&amp;nbsp;• Paris&amp;nbsp;• 1929&amp;nbsp;• p. 195 (ill.).&lt;/p&gt;
&lt;p&gt;&lt;span class="nummerierung text-black-small"&gt;1930&lt;/span&gt;&lt;span class="text-black-bold"&gt;Louis Hourticq&lt;/span&gt;&amp;nbsp;&lt;span class="text-darkgrey-bold"&gt;&lt;em&gt;Delacroix, L'Œuvre du maître&lt;/em&gt;&lt;/span&gt;&amp;nbsp;Paris&amp;nbsp;• 1930&amp;nbsp;•&amp;nbsp;p. 142 (ill. right).&lt;/p&gt;
&lt;p&gt;&lt;span class="nummerierung text-black-small"&gt;1932&lt;/span&gt;&lt;span class="text-black-bold"&gt;A. Joubin (ed.)&lt;/span&gt;&amp;nbsp;&lt;span class="text-darkgrey-bold"&gt;&lt;em&gt;Journal de Eugène Delacroix&lt;/em&gt;&lt;/span&gt;&amp;nbsp;Paris&amp;nbsp;• 1932&amp;nbsp;•&amp;nbsp;vol. 1, &lt;em&gt;1822–1852,&lt;/em&gt; p. 433, n. 1 (&lt;sup&gt;2&lt;/sup&gt;1960; and various translations).&lt;/p&gt;
&lt;p&gt;&lt;span class="nummerierung text-black-small"&gt;1946&lt;/span&gt;&lt;span class="text-black-bold"&gt;Fritz Nathan&lt;/span&gt;, &lt;span class="text-darkgrey-bold"&gt;&lt;em&gt;Zehn Jahre Tätigkeit in St. Gallen 1936–1946&lt;/em&gt;&lt;/span&gt;&amp;nbsp;St. Gallen&amp;nbsp;• 1946&amp;nbsp;• p. 29 (ill.).&lt;/p&gt;
&lt;p&gt;&lt;span class="nummerierung text-black-small"&gt;1951&lt;/span&gt;&lt;span class="text-black-bold"&gt;Ulrich Christoffel&lt;/span&gt;&amp;nbsp;&lt;span class="text-darkgrey-bold"&gt;&lt;em&gt;Eugène Delacroix&lt;/em&gt;&lt;/span&gt;&amp;nbsp;Munich&amp;nbsp;• 1951&amp;nbsp;•&amp;nbsp;p. 159, fig. 87.&lt;/p&gt;
&lt;p&gt;&lt;span class="nummerierung text-black-small"&gt;1963&lt;/span&gt;&lt;span class="text-black-bold"&gt;René Huyghe&lt;/span&gt;&amp;nbsp;&lt;span class="text-darkgrey-bold"&gt;&lt;em&gt;Delacroix&lt;/em&gt;&lt;/span&gt;&amp;nbsp;London&amp;nbsp;• 1963&amp;nbsp;•&amp;nbsp;p. 491, fig. 362 (French edition: Paris 1964&amp;nbsp;•&amp;nbsp;German edition: Munich 1967, pp. 457, 481, 486, 494, fig. 362).&lt;/p&gt;
&lt;p&gt;&lt;span class="nummerierung text-black-small"&gt;1971&lt;/span&gt;&lt;span class="text-black-bold"&gt;Frank Anderson Trapp&lt;/span&gt;&amp;nbsp;&lt;span class="text-darkgrey-bold"&gt;&lt;em&gt;The Attainment of Delacroix&lt;/em&gt;&lt;/span&gt;&amp;nbsp;Baltimore &amp;amp; London&amp;nbsp;• 1971&amp;nbsp;•&amp;nbsp;pp. 222, 225, fig. 136.&lt;/p&gt;
&lt;p&gt;&lt;span class="nummerierung text-black-small"&gt;1972&lt;/span&gt;&lt;span class="text-black-bold"&gt;Luigina Rossi Bortolatto&lt;/span&gt;&amp;nbsp;&lt;em&gt;&lt;span class="text-darkgrey-bold"&gt;L'opera pittorica completa di Delacroix&lt;/span&gt;&lt;/em&gt;&amp;nbsp;Milan&amp;nbsp;• 1972&amp;nbsp;•&amp;nbsp;no. 650 (ill.; German edition: &lt;em&gt;Das gemalte Gesamtwerk von Delacroix,&lt;/em&gt; Lucerne etc. 1972&amp;nbsp;•&amp;nbsp;French edition: Henriette Bessis, Luigina Rossi Bortolatto, &lt;em&gt;Tout l'œuvre peint de Delacroix&lt;/em&gt;, Paris 1975; &lt;sup&gt;2&lt;/sup&gt;1984).&lt;/p&gt;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14 (ill.; &lt;sup&gt;2&lt;/sup&gt;1986).&lt;/p&gt;
&lt;p&gt;&lt;span class="nummerierung text-black-small"&gt;1980&lt;/span&gt;&lt;span class="text-black-bold"&gt;Susan Elisabeth Strauber&lt;/span&gt;&amp;nbsp;&lt;span class="text-darkgrey-bold"&gt;&lt;em&gt;The Religious Paintings of Eugène Delacroix&lt;/em&gt;&lt;/span&gt;&amp;nbsp;University Microfilms International, Ann Arbor (Michigan) • 1980&amp;nbsp;•&amp;nbsp;pp. 224–228.&lt;/p&gt;
&lt;p&gt;&lt;span class="nummerierung text-black-small"&gt;1986&lt;/span&gt;&lt;span class="text-black-bold"&gt;Lee Johnson&lt;/span&gt;&amp;nbsp;&lt;span class="text-darkgrey-bold"&gt;&lt;em&gt;The Paintings of Eugène Delacroix, A Critical Catalogue&lt;/em&gt;&lt;/span&gt;&amp;nbsp;vol. 3, &lt;em&gt;1832–1863&amp;nbsp;•&lt;/em&gt;&amp;nbsp;Oxford&amp;nbsp;• 1986&amp;nbsp;•&amp;nbsp;p. 304, no. S5, vol. 4, &lt;em&gt;Plates&lt;/em&gt;, Oxford 1986, fig. 323.&lt;/p&gt;
&lt;p&gt;&lt;span class="nummerierung text-black-small"&gt;1986&lt;/span&gt;&lt;em&gt;&lt;span class="text-darkgrey-bold"&gt;Delacroix, Peintures et dessins d'inspiration religieuse&lt;/span&gt;&amp;nbsp;&lt;/em&gt;(exh. cat.) • Musée National Message Biblique Marc Chagall, Nice • 1986&amp;nbsp;•&amp;nbsp;p. 64 (entry for cat. no. 12).&lt;/p&gt;
&lt;p&gt;&lt;span class="nummerierung text-black-small"&gt;1993&lt;/span&gt;&lt;span class="text-black-bold"&gt;Daniela Tandecki&lt;/span&gt;&amp;nbsp;&lt;span class="text-darkgrey-bold"&gt;&lt;em&gt;Die Bibel in der Kunst, Das 19. &lt;/em&gt;&lt;em&gt;Jahrhundert&lt;/em&gt;&lt;/span&gt;&amp;nbsp;Stuttgart&amp;nbsp;• 1993&amp;nbsp;•&amp;nbsp;pp. 67 (ill.), 128.&lt;/p&gt;
&lt;p&gt;&lt;span class="nummerierung text-black-small"&gt;1994&lt;/span&gt;&lt;span class="text-black-bold"&gt;Emil Maurer&lt;/span&gt;&lt;em&gt;&amp;nbsp;&lt;span class="text-darkgrey-bold"&gt;Stiftung Sammlung E.G. Bührle, Zürich&lt;/span&gt;&lt;/em&gt;&amp;nbsp;Bern&amp;nbsp;• 1994&amp;nbsp;•&amp;nbsp;p. 32 (English edition: &lt;em&gt;Foundation E.G. Bührle Collection, Zurich&lt;/em&gt;, Bern 1995).&lt;/p&gt;
&lt;p&gt;&lt;span class="nummerierung text-black-small"&gt;2001&lt;/span&gt;&lt;span class="text-black-bold"&gt;Ulrich Luckhardt&lt;/span&gt;&amp;nbsp;&lt;span class="text-darkgrey-bold"&gt;«Eduard L. Behrens und Theodor E. Behrens, Sammeln moderner Kunst in zwei Generationen»&lt;/span&gt;&amp;nbsp;in &lt;span class="text-darkgrey-bold"&gt;&lt;em&gt;Private Schätze, Über das Sammeln von Kunst in Hamburg bis 1933&lt;/em&gt;&lt;/span&gt;&amp;nbsp;Ulrich Luckhardt, Uwe M. Schneede (ed.)&amp;nbsp;•&amp;nbsp;Hamburg • 2001&amp;nbsp;•&amp;nbsp;p. 40, fig. 13.&lt;/p&gt;
&lt;p&gt;&lt;span class="nummerierung text-black-small"&gt;2005&lt;/span&gt;&lt;span class="text-black-bold"&gt;Lukas Gloor, Marco Goldin (ed.)&lt;/span&gt;&amp;nbsp;&lt;span class="text-darkgrey-bold"&gt;&lt;em&gt;Foundation E.G. Bührle Collection, Zurich, Catalogue&lt;/em&gt;&lt;/span&gt;&amp;nbsp;vol. 2&amp;nbsp;•&amp;nbsp;Conegliano &amp;amp; Zurich • 2005&amp;nbsp;•&amp;nbsp;no. 59 (ill.; German edition: &lt;em&gt;Stiftung Sammlung E.G. Bührle, Katalog&amp;nbsp;•&lt;/em&gt;&amp;nbsp;Italian edition: &lt;em&gt;Fondazione Collezione E.G. Bührle, Catalogo&lt;/em&gt;).&lt;/p&gt;
&lt;p&gt;&lt;span class="nummerierung text-black-small"&gt;2009&lt;/span&gt;&lt;span class="text-black-bold"&gt;Julius Meier-Graefe&lt;/span&gt;&amp;nbsp;&lt;em&gt;&lt;span class="text-darkgrey-bold"&gt;Tagebuch 1903–1917 und weitere Dokumente&lt;/span&gt;&lt;/em&gt;&amp;nbsp;Catherine Krahmer (ed.)&amp;nbsp;• Göttingen • 2009&amp;nbsp;•&amp;nbsp;p. 231, n. 386, entry for 25 April 1913.&lt;/p&gt;
&lt;p&gt;&lt;span class="nummerierung text-black-small"&gt;2013&lt;/span&gt;&lt;span class="text-black-bold"&gt;Bernhard Echte, Walter Feilchenfeldt (ed.)&lt;/span&gt;&amp;nbsp;&lt;span class="text-darkgrey-bold"&gt;&lt;em&gt;Kunstsalon Paul Cassirer&lt;/em&gt;&lt;/span&gt;&amp;nbsp;vol. 3, &lt;em&gt;Die Ausstellungen 1905–1908&amp;nbsp;•&lt;/em&gt;&amp;nbsp;Wädenswil&amp;nbsp;• 2013&amp;nbsp;•&amp;nbsp;pp. 564 (ill.)–565, 595.&lt;/p&gt;
&lt;p&gt;&lt;span class="nummerierung text-black-small"&gt;2013&lt;/span&gt;&lt;span class="text-black-bold"&gt;Holger Jacob-Friesen&lt;/span&gt;&amp;nbsp;&lt;span class="text-darkgrey-bold"&gt;«Delacroix und die Moderne»&lt;/span&gt;&amp;nbsp;in &lt;span class="text-darkgrey-bold"&gt;&lt;em&gt;Jahrbuch der Staatlichen Kunstsammlungen in Baden-Württemberg&lt;/em&gt;&lt;/span&gt; (50)&amp;nbsp;• 2013/14&amp;nbsp;•&amp;nbsp;p. 156, fig. 21.&lt;/p&gt;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114 (ill.).&lt;/p&gt;</t>
  </si>
  <si>
    <t>Charenton-Saint-Maurice, 1798–1863, Paris</t>
  </si>
  <si>
    <t>BU 0005</t>
  </si>
  <si>
    <t>Interieur</t>
  </si>
  <si>
    <t>Intérieur</t>
  </si>
  <si>
    <t>59.5 x 40.5 cm</t>
  </si>
  <si>
    <t>Signiert unten links: Bonnard</t>
  </si>
  <si>
    <t>Dauberville 344</t>
  </si>
  <si>
    <t>&lt;p class="Body"&gt;&lt;span class="nummerierung text-black-small"&gt;1&lt;/span&gt;&lt;span class="text-black-bold"&gt;Bernheim-Jeune&lt;/span&gt;&amp;nbsp;&lt;span class="text-darkgrey-bold"&gt;Paris&amp;nbsp;&lt;/span&gt;&lt;em&gt;Sammlung Richard Bühler, Winterthur, Französische Impressionisten&lt;/em&gt;, &lt;em&gt;Moderne Schweizer Meister, Zeichnungen, Graphik, Plastik&lt;/em&gt;, (sale cat.) Galerie Fischer, Lucerne (2 September 1935), no. 14 (ill.).&lt;/p&gt;
&lt;p class="Body"&gt;&lt;span class="nummerierung text-black-small"&gt;2&lt;/span&gt;&lt;span class="text-black-bold"&gt;Richard Bühler&lt;/span&gt;&amp;nbsp;&lt;span class="text-darkgrey-bold"&gt;Winterthur • before 1918 (?) until after 1935 &lt;/span&gt;Sale cat. as above, n. (1); unsold, AStEGB, Information given by Galerie Fischer, Lucerne, to Foundation E.G. Bührle Collection, 1 April 2008; Matthias Frehner,&amp;nbsp;«Eine 'grosse Sammlerleistung'&lt;sup&gt;1&lt;/sup&gt;: Die Sammliung Richard Bührler, in&amp;nbsp;&lt;em&gt;Modernité, Renoir, Bonnard, Vallotton, Der Sammler Richard Bühler&lt;/em&gt;, (exh. cat.) Kunst Museum Winterthur 2020–21, pp. 67, 75 (n. 67);&amp;nbsp;Richard Bühler was among the group of pioneering collectors of French Modern Art in Winterthur, and an active buyer especially before and during World War I.&lt;/p&gt;
&lt;p class="Body"&gt;&lt;span class="nummerierung text-black-small"&gt;3&lt;/span&gt;&lt;span class="text-black-bold"&gt;Dr. Fritz Nathan&lt;/span&gt;&amp;nbsp;&lt;span class="text-darkgrey-bold"&gt;St. Gall • by 1944&amp;nbsp;&lt;/span&gt;AStEGB, Inventory Card Bonnard, &lt;em&gt;Intérieur&lt;/em&gt;.&lt;/p&gt;
&lt;p class="Body"&gt;&lt;span class="nummerierung text-black-small"&gt;4&lt;/span&gt;&lt;span class="text-black-bold"&gt;Emil Bührle&lt;/span&gt;&amp;nbsp;&lt;span class="text-darkgrey-bold"&gt;Zurich • 15 June 1944 until [d.] 28 November 1956&amp;nbsp;&lt;/span&gt;Acquired from the above for CHF 8.000, Inventory Card as above, n. (3); AStEGB, Record concerning a visit of Dr. Fritz Nathan, accompanied by Mme Bondanini [Athénée, Geneva], at Werkzeugmaschinenfabrik Oerlikon Bührle &amp;amp; Co., 15 June 1944, with handwritten annotation by Bührle,&amp;nbsp;referring to the purchase of two paintings by Bonnard, the other one being &lt;em&gt;La Fruitière&lt;/em&gt; [Dauberville no. 164].&lt;/p&gt;
&lt;p class="Body"&gt;&lt;span class="nummerierung text-black-small"&gt;5&lt;/span&gt;&lt;span class="text-black-bold"&gt;Given by the heirs of Emil Bührle to the Foundation E.G. Bührle Collection&lt;/span&gt;&amp;nbsp;&lt;span class="text-darkgrey-bold"&gt;Zurich • 1960&lt;/span&gt; Inv. 5.&lt;/p&gt;</t>
  </si>
  <si>
    <t>&lt;p&gt;&lt;span class="nummerierung text-black-small"&gt;1949&lt;/span&gt;&lt;span class="text-black-bold"&gt;Pierre Bonnard&lt;/span&gt;&amp;nbsp;&lt;span class="text-darkgrey-bold"&gt;Kunsthaus Zurich • 1949&lt;/span&gt;&amp;nbsp;no. 28.&lt;/p&gt;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261.&lt;/p&gt;
&lt;p&gt;&lt;span class="nummerierung text-black-small"&gt;2004&lt;/span&gt;&lt;span class="text-black-bold"&gt;Hauptwerke der Sammlung Emil Georg Bührle–Zürich&lt;/span&gt;&amp;nbsp;&lt;span class="text-darkgrey-bold"&gt;Haus der Kunst&amp;nbsp;•&amp;nbsp;Munich • 1958–59&lt;/span&gt;&amp;nbsp;no. 3.&lt;/p&gt;
&lt;p&gt;&lt;span class="nummerierung text-black-small"&gt;2004&lt;/span&gt;&lt;span class="text-black-bold"&gt;Pierre Bonnard, Gemälde und Zeichnungen, Werke aus Schweizer Sammlungen&lt;/span&gt;&amp;nbsp;&lt;span class="text-darkgrey-bold"&gt;Kunstmuseum Winterthur • 2004&lt;/span&gt;&amp;nbsp;no. 16.&lt;/p&gt;
&lt;p&gt;&lt;span class="nummerierung text-black-small"&gt;2010&lt;/span&gt;&lt;span class="text-black-bold"&gt;Van Gogh, Cézanne, Monet, Die Sammlung Bührle zu Gast im Kunsthaus Zürich&lt;/span&gt;&amp;nbsp;&lt;span class="text-darkgrey-bold"&gt;Kunsthaus Zurich • 2010&lt;/span&gt;&amp;nbsp;no. 5.&lt;/p&gt;
&lt;p&gt;&lt;span class="nummerierung text-black-small"&gt;2012&lt;/span&gt;&lt;span class="text-black-bold"&gt;A Window on the World, Looking Through the Window of Art from The Renaissance to Today&lt;/span&gt;&amp;nbsp;&lt;span class="text-darkgrey-bold"&gt;Museo Cantonale d'Arte et Museo d'Arte&amp;nbsp;• Lugano • 2012&lt;/span&gt;&amp;nbsp;no. 64;&lt;/p&gt;
&lt;p&gt;&lt;span class="nummerierung text-black-small"&gt;2012&lt;/span&gt;&lt;span class="text-black-bold"&gt;Fenêtres de la Renaissance à nos jours, Dürer, Monet, Magritte…&lt;/span&gt;&amp;nbsp;&lt;span class="text-darkgrey-bold"&gt;Fondation de l'Hermitage&amp;nbsp;•&amp;nbsp;Lausanne • 2012–13&lt;/span&gt;&amp;nbsp;no. 74.&lt;/p&gt;
&lt;p&gt;&lt;span class="nummerierung text-black-small"&gt;2017&lt;/span&gt;&lt;span class="text-darkgrey-bold"&gt;Chefs-d'oeuvre de la collection Bührle, Manet, Cézanne, Monet, Van Gogh…&lt;/span&gt;&amp;nbsp;&lt;span class="text-darkgrey-bold"&gt;Fondation de l'Hermitage&amp;nbsp;•&amp;nbsp;Lausanne&amp;nbsp;• 2017&lt;/span&gt;&amp;nbsp;no. 45.&lt;/p&gt;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 • 2018&lt;/span&gt;&amp;nbsp;no. 56.&lt;/p&gt;</t>
  </si>
  <si>
    <t>&lt;p&gt;&lt;span class="nummerierung text-black-small"&gt;1965&lt;/span&gt;&lt;span class="text-black-bold"&gt;Jean Dauberville • Henry Dauberville&lt;/span&gt;&amp;nbsp;&lt;span class="text-darkgrey-bold"&gt;&lt;em&gt;Bonnard, Catalogue raisonné de l'oeuvre peint&amp;nbsp;&lt;/em&gt;&amp;nbsp;&lt;/span&gt;vol. 1&lt;span class="text-darkgrey-bold"&gt;&amp;nbsp;&lt;em&gt;1888–1905&lt;/em&gt;&lt;/span&gt;&amp;nbsp; Paris • 1965&amp;nbsp;• no. 344 (ill.; &lt;sup&gt;2&lt;/sup&gt;1992).&lt;/p&gt;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 Zurich &amp;amp; Munich • 1973&amp;nbsp;• no. 101 (ill.; &lt;sup&gt;2&lt;/sup&gt;1986).&lt;/p&gt;
&lt;p&gt;&lt;span class="nummerierung text-black-small"&gt;2004&lt;/span&gt;&lt;span class="text-black-bold"&gt;Lukas Gloor&amp;nbsp;• Marco Goldin (ed.)&lt;/span&gt;&amp;nbsp;&lt;em&gt;&lt;span class="text-darkgrey-bold"&gt;Foundation E.G. Bührle Collection, Zurich, Catalogue&lt;/span&gt;&lt;/em&gt;&amp;nbsp;vol. 3&amp;nbsp;•&amp;nbsp;Conegliano &amp;amp; Zurich • 2004&amp;nbsp;• no. 103 (ill.; German edition: &lt;em&gt;Stiftung Sammlung E.G. Bührle, Katalog&amp;nbsp;•&lt;/em&gt;&amp;nbsp;Italian edition: &lt;em&gt;Fondazione Collezione E.G. Bührle, Catalogo&lt;/em&gt;).&lt;/p&gt;
&lt;p&gt;&lt;span class="nummerierung text-black-small"&gt;2020&lt;/span&gt;&lt;span class="text-darkgrey-bold"&gt;&lt;span class="text-black-bold"&gt;Matthias Frehner&amp;nbsp;&lt;/span&gt;«Eine 'grosse Sammlerleistung'&lt;sup&gt;1&lt;/sup&gt;: Die Kunstsammlung Richard Bühler»&lt;em&gt;&amp;nbsp;&lt;/em&gt;&lt;/span&gt;in&lt;span class="text-darkgrey-bold"&gt;&lt;em&gt; Modernité, Renoir, Bonnard, Vallotton, Der Sammler Richard Bühler&lt;/em&gt;&lt;/span&gt;&amp;nbsp;(exh. cat.) Kunst Museum • Winterthur • 2020–21, pp. 67, 75 (n. 67).&lt;/p&gt;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115 (ill.).&lt;/p&gt;</t>
  </si>
  <si>
    <t>Fontenay-aux-Roses, Seine, 1867–1947, Le Cannet</t>
  </si>
  <si>
    <t>Lausanne</t>
  </si>
  <si>
    <t>BU 0075</t>
  </si>
  <si>
    <t>Das Nachtessen</t>
  </si>
  <si>
    <t>Le Dîner</t>
  </si>
  <si>
    <t>50 x 65 cm</t>
  </si>
  <si>
    <t>Wildenstein 129</t>
  </si>
  <si>
    <t>&lt;p class="Body"&gt;&lt;span class="nummerierung text-black-small"&gt;1&lt;/span&gt;&lt;span class="text-black-bold"&gt;Durand-Ruel&lt;/span&gt;&amp;nbsp;&lt;span class="text-darkgrey-bold"&gt;Paris • 1873&lt;/span&gt;&amp;nbsp;Acquired from the artist in February 1873, Wildenstein no. 129.&lt;/p&gt;
&lt;p class="Body"&gt;&lt;span class="nummerierung text-black-small"&gt;2&lt;/span&gt;&lt;span class="text-black-bold"&gt;François Depeaux&lt;/span&gt;&amp;nbsp;&lt;span class="text-darkgrey-bold"&gt;Rouen • until 1906&lt;/span&gt; &lt;em&gt;Collection Depeaux, Tableaux modernes, aquarelles, pastels, dessins, Vente à Paris,&lt;/em&gt; Galerie Georges Petit, Paris (31 May–1 June 1906), no. 19; &lt;em&gt;François Depeaux, L'Homme aux 600 tableaux,&lt;/em&gt;(exh. cat.) Musée des Beaux-Arts, Rouen 2020,&amp;nbsp;no. 100 (répertoire no. 153).&lt;/p&gt;
&lt;p class="Body"&gt;&lt;span class="nummerierung text-black-small"&gt;3&lt;/span&gt;&lt;span class="text-black-bold"&gt;Bernheim-Jeune&lt;/span&gt;&amp;nbsp;&lt;span class="text-darkgrey-bold"&gt;Paris • 1906&lt;/span&gt;&amp;nbsp;Acquired at the above sale for 3.000 francs, Tellier as above, n. (2).&lt;/p&gt;
&lt;p class="Body"&gt;&lt;span class="nummerierung text-black-small"&gt;4&lt;/span&gt;&lt;span class="text-black-bold"&gt;Julius Stern&lt;/span&gt;&amp;nbsp;&lt;span class="text-darkgrey-bold"&gt;Berlin&lt;/span&gt; Wildenstein no. 129.&lt;/p&gt;
&lt;p class="Body"&gt;&lt;span class="nummerierung text-black-small"&gt;5&lt;/span&gt;&lt;span class="text-black-bold"&gt;Hugo Nathan&lt;/span&gt;&amp;nbsp;&lt;span class="text-darkgrey-bold"&gt;Frankfurt/Main • by 1913 until [d.] 1922&lt;/span&gt;&amp;nbsp;&lt;em&gt;Frankfurter Kunstschätze, Eine Auswahl der schönsten und wertvollsten Gemälde des 19. Jahrhunderts aus Frankfurter Privatbesitz&lt;/em&gt;, (exh. cat.) Frankfurter Kunstverein, Frankfurt/Main 1913, no. 59.&lt;/p&gt;
&lt;p class="Body"&gt;&lt;span class="nummerierung text-black-small"&gt;6&lt;/span&gt;&lt;span class="text-black-bold"&gt;Martha Nathan&lt;/span&gt;&amp;nbsp;&lt;span class="text-darkgrey-bold"&gt;Frankfurt/Main &amp;amp; Paris • 1922 until at least 1938&lt;/span&gt;&amp;nbsp;Widow of the above; AStEGB, Copies&amp;nbsp;of documents regarding provenance history of Monet, &lt;em&gt;Le Dîner&lt;/em&gt;, sent by Rowland &amp;amp; Associates, New York, to Kunsthalle Basel, 14 June 2005, and forwarded to Foundation E.G. Bührle Collection, Zurich, 21 July 2005: Letter from Dr. Fritz Mertens [the lawyer representing Martha Nathan during her emigration from Germany], to Polizeipräsidium Frankfurt, 21 April 1938, stating that the paintings belonging to Martha Nathan were on deposit with the Kunsthalle Basle since September 1930; Letter from Martha Nathan, Paris, to Kunsthalle Basel, 1 December 1938, authorizing bearer to view her paintings in the Kunsthalle Basel; Typewritten list of 17 paintings, including the present picture, with handwritten notes by Georges Wildenstein&amp;nbsp;from a&amp;nbsp;visit in the Kunsthalle Basel. Martha Nathan, who owned French citizenship, moved to Switzerland in August 1939 and settled in Geneva, where she died in 1958.&lt;/p&gt;
&lt;p class="Body"&gt;&lt;span class="nummerierung text-black-small"&gt;7&lt;/span&gt;&lt;span class="text-black-bold"&gt;Galerie Aktuaryus&lt;/span&gt;&amp;nbsp;&lt;span class="text-darkgrey-bold"&gt;Zurich • by 1944&lt;/span&gt;&amp;nbsp;AStEGB, Receipted invoice from Galerie Aktuaryus made out to Emil Bührle, 11 October 1944, and confirming that the painting had&amp;nbsp;been in Switzerland since before 1939.&lt;/p&gt;
&lt;p class="Body"&gt;&lt;span class="nummerierung text-black-small"&gt;8&lt;/span&gt;&lt;span class="text-black-bold"&gt;Emil Bührle&lt;/span&gt;&amp;nbsp;&lt;span class="text-darkgrey-bold"&gt;Zurich • 16 October 1944 until [d.] 28 November 1956&lt;/span&gt;&amp;nbsp;Acquired from the above for CHF 28.000, AStEGB, Receipted invoice as above n. (7), receipt dated 16 October 1944.&lt;/p&gt;
&lt;p class="Body"&gt;&lt;span class="nummerierung text-black-small"&gt;9&lt;/span&gt;&lt;span class="text-black-bold"&gt;Given by the heirs of Emil Bührle to the Foundation E.G. Bührle Collection&lt;/span&gt;&amp;nbsp;&lt;span class="text-darkgrey-bold"&gt;Zurich • 1960&lt;/span&gt;&amp;nbsp;Inv. 75.&lt;/p&gt;</t>
  </si>
  <si>
    <t>&lt;p&gt;&lt;span class="nummerierung text-black-small"&gt;1880&lt;/span&gt;&lt;span class="text-black-bold"&gt;La Vie moderne&lt;/span&gt;&amp;nbsp;&lt;span class="text-darkgrey-bold"&gt;Galerie de la Gazette • Bvd. des Italiens&amp;nbsp;•&amp;nbsp;Paris • 1880&lt;/span&gt;&amp;nbsp;no. 16 (?).&lt;/p&gt;
&lt;p&gt;&lt;span class="nummerierung text-black-small"&gt;1913&lt;/span&gt;&lt;span class="text-black-bold"&gt;Frankfurter Kunstschätze, Eine Auswahl der schönsten und wertvollsten Gemälde des 19. Jahrhunderts aus Frankfurter Privatbesitz&lt;/span&gt;&amp;nbsp;&lt;span class="text-darkgrey-bold"&gt;Frankfurter Kunstverein&amp;nbsp;•&amp;nbsp;Frankfurt/Main&amp;nbsp;• 1913&lt;/span&gt;&amp;nbsp;no. 59.&lt;/p&gt;
&lt;p&gt;&lt;span class="nummerierung text-black-small"&gt;1928&lt;/span&gt;&lt;span class="text-black-bold"&gt;Claude Monet 1840–1926, Gedächtnis-Ausstellung&lt;/span&gt;&amp;nbsp;&lt;span class="text-darkgrey-bold"&gt;Galerie Thannhauser&amp;nbsp;•&amp;nbsp;Berlin&amp;nbsp;• 1928&lt;/span&gt;&amp;nbsp;no. 4.&lt;/p&gt;
&lt;p&gt;&lt;span class="nummerierung text-black-small"&gt;1944&lt;/span&gt;&lt;span class="text-black-bold"&gt;«Paris d'autrefois»&lt;/span&gt;&amp;nbsp;&lt;span class="text-darkgrey-bold"&gt;Galerie Aktuaryus&amp;nbsp;•&amp;nbsp;Zurich&amp;nbsp;• 1944&lt;/span&gt;&amp;nbsp;no. 35.&lt;/p&gt;
&lt;p&gt;&lt;span class="nummerierung text-black-small"&gt;1949&lt;/span&gt;&lt;span class="text-black-bold"&gt;Impressionisten, Monet, Pissarro, Sisley, Vorläufer und Zeitgenossen&lt;/span&gt;&amp;nbsp;&lt;span class="text-darkgrey-bold"&gt;Kunsthalle Basel&amp;nbsp;• 1949&lt;/span&gt;&amp;nbsp;no. 76.&lt;/p&gt;
&lt;p&gt;&lt;span class="nummerierung text-black-small"&gt;1952&lt;/span&gt;&lt;span class="text-black-bold"&gt;Claude Monet 1840–1926&lt;/span&gt;&amp;nbsp;&lt;span class="text-darkgrey-bold"&gt;Kunsthaus Zurich&amp;nbsp;• 1952&lt;/span&gt;&amp;nbsp;no. 24.&lt;/p&gt;
&lt;p&gt;&lt;span class="nummerierung text-black-small"&gt;1952&lt;/span&gt;&lt;span class="text-black-bold"&gt;Claude Monet&lt;/span&gt;&amp;nbsp;&lt;span class="text-darkgrey-bold"&gt;Galerie de la &lt;em&gt;Gazette des Beaux-Arts&lt;/em&gt; (Wildenstein)&amp;nbsp;•&amp;nbsp;Paris&amp;nbsp;• 1952&lt;/span&gt;&amp;nbsp;no. 12.&lt;/p&gt;
&lt;p&gt;&lt;span class="nummerierung text-black-small"&gt;1952&lt;/span&gt;&lt;span class="text-black-bold"&gt;Claude Monet&lt;/span&gt;&amp;nbsp;&lt;span class="text-darkgrey-bold"&gt;Gemeentemuseum Den Haag&amp;nbsp;• 1952&lt;/span&gt;&amp;nbsp;no. 12.&lt;/p&gt;
&lt;p&gt;&lt;span class="nummerierung text-black-small"&gt;1954&lt;/span&gt;&lt;span class="text-black-bold"&gt;Claude Monet 1840–1926&lt;/span&gt;&amp;nbsp;&lt;span class="text-darkgrey-bold"&gt;Marlborough Fine Art Ltd.&amp;nbsp;•&amp;nbsp;London&amp;nbsp;• 1954&lt;/span&gt;&amp;nbsp;no. 1.&lt;/p&gt;
&lt;p&gt;&lt;span class="nummerierung text-black-small"&gt;1957&lt;/span&gt;&lt;span class="text-black-bold"&gt;Claude Monet, An Exhibition of Paintings&lt;/span&gt;&amp;nbsp;&lt;span class="text-darkgrey-bold"&gt;Royal Scottish Academy, Edinburgh&amp;nbsp;•&amp;nbsp;Tate Gallery, London&amp;nbsp;• 1957&lt;/span&gt;&amp;nbsp;no. 14.&lt;/p&gt;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179.&lt;/p&gt;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 1958&lt;/span&gt;&amp;nbsp;no. 8.&lt;/p&gt;
&lt;p&gt;&lt;span class="nummerierung text-black-small"&gt;1958&lt;/span&gt;&lt;span class="text-black-bold"&gt;Hauptwerke der Sammlung Emil Georg Bührle–Zürich&lt;/span&gt;&amp;nbsp;&lt;span class="text-darkgrey-bold"&gt;Haus der Kunst&amp;nbsp;•&amp;nbsp;Munich&amp;nbsp;• 1958–59&lt;/span&gt;&amp;nbsp;no. 111.&lt;/p&gt;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40.&lt;/p&gt;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46.&lt;/p&gt;
&lt;p&gt;&lt;span class="nummerierung text-black-small"&gt;1996&lt;/span&gt;&lt;span class="text-black-bold"&gt;Claude Monet&lt;/span&gt;&amp;nbsp;&lt;span class="text-darkgrey-bold"&gt;Österreichische Galerie Belvedere&amp;nbsp;•&amp;nbsp;Vienna&amp;nbsp;• 1996&lt;/span&gt;&amp;nbsp;no. 13.&lt;/p&gt;
&lt;p&gt;&lt;span class="nummerierung text-black-small"&gt;2009&lt;/span&gt;&lt;span class="text-black-bold"&gt;La Sombra&lt;/span&gt;&amp;nbsp;&lt;span class="text-darkgrey-bold"&gt;Museo Thyssen-Bornemisza&amp;nbsp;•&amp;nbsp;Madrid&amp;nbsp;• 2009&lt;/span&gt;&amp;nbsp;no. 39.&lt;/p&gt;
&lt;p&gt;&lt;span class="nummerierung text-black-small"&gt;2010&lt;/span&gt;&lt;span class="text-black-bold"&gt;Van Gogh, Cézanne, Monet, Die Sammlung Bührle zu Gast im Kunsthaus Zürich&lt;/span&gt;&amp;nbsp;&lt;span class="text-darkgrey-bold"&gt;Kunsthaus Zurich&amp;nbsp;• 2010&lt;/span&gt;&amp;nbsp;no. 75.&lt;/p&gt;
&lt;p&gt;&lt;span class="nummerierung text-black-small"&gt;2010&lt;/span&gt;&lt;span class="text-black-bold"&gt;Claude Monet 1840–1926&lt;/span&gt;&amp;nbsp;&lt;span class="text-darkgrey-bold"&gt;Grand Palais&amp;nbsp;•&amp;nbsp;Paris&amp;nbsp;• 2010–11&lt;/span&gt;&amp;nbsp;no. 99.&lt;/p&gt;
&lt;p&gt;&lt;span class="nummerierung text-black-small"&gt;2015&lt;/span&gt;&lt;span class="text-black-bold"&gt;Monet and the Birth of Impressionism (Monet und die Geburt des Impressionismus)&lt;/span&gt;&amp;nbsp;&lt;span class="text-darkgrey-bold"&gt;Städel Museum&amp;nbsp;•&amp;nbsp;Frankfurt/Main&amp;nbsp;• 2015&lt;/span&gt;&amp;nbsp;no. 38.&lt;/p&gt;
&lt;p&gt;&lt;span class="nummerierung text-black-small"&gt;2020&lt;/span&gt;&lt;span class="text-black-bold"&gt;François Depeaux, L'Homme aux 600 tableaux &lt;/span&gt;&lt;span class="text-darkgrey-bold"&gt;Musée des Beaux-Arts&amp;nbsp;• Rouen&amp;nbsp;• 2020 &lt;/span&gt;no. 100 (répertoire no. 153).&lt;/p&gt;</t>
  </si>
  <si>
    <t>&lt;p&gt;&lt;span class="nummerierung text-black-small"&gt;1908&lt;/span&gt;&lt;span class="text-black-bold"&gt;Vittorio Pica&lt;/span&gt;&amp;nbsp;&lt;span class="text-darkgrey-bold"&gt;&lt;em&gt;Gl' Impressionisti Francesi&lt;/em&gt;&lt;/span&gt;&amp;nbsp;Bergamo&amp;nbsp;• 1908&amp;nbsp;•&amp;nbsp;p. 58 (ill.).&lt;/p&gt;
&lt;p&gt;&lt;span class="nummerierung text-black-small"&gt;1916&lt;/span&gt;&lt;span class="text-black-bold"&gt;Georg Swarzenski&lt;/span&gt;&amp;nbsp;&lt;span class="text-darkgrey-bold"&gt;«Die Sammlung Hugo Nathan in Frankfurt a. M.»&lt;/span&gt;&amp;nbsp;in &lt;span class="text-darkgrey-bold"&gt;&lt;em&gt;Kunst und Künstler&lt;/em&gt;&lt;/span&gt; (15) • 1916/17&amp;nbsp;•&amp;nbsp;pp. 112–113 (ill.).&lt;/p&gt;
&lt;p&gt;&lt;span class="nummerierung text-black-small"&gt;1924&lt;/span&gt;&lt;span class="text-black-bold"&gt;Marc Elder&lt;/span&gt;&amp;nbsp;&lt;span class="text-darkgrey-bold"&gt;&lt;em&gt;A Giverny, Chez Claude Monet&lt;/em&gt;&lt;/span&gt;&amp;nbsp;Paris&amp;nbsp;• 1924&amp;nbsp;•&amp;nbsp;fig. 13.&lt;/p&gt;
&lt;p&gt;&lt;span class="nummerierung text-black-small"&gt;1925&lt;/span&gt;&lt;span class="text-black-bold"&gt;Florent Fels&lt;/span&gt;&amp;nbsp;&lt;span class="text-darkgrey-bold"&gt;&lt;em&gt;Claude Monet&lt;/em&gt;&lt;/span&gt;&amp;nbsp;Paris&amp;nbsp;• 1925&amp;nbsp;•&amp;nbsp;p. 31 (ill.).&lt;/p&gt;
&lt;p&gt;&lt;span class="nummerierung text-black-small"&gt;1945&lt;/span&gt;&lt;span class="text-black-bold"&gt;Georg Schmidt&lt;/span&gt;&amp;nbsp;&lt;span class="text-darkgrey-bold"&gt;«Die Stellung des Künstlers in der menschlichen Gesellschaft»&lt;/span&gt;&amp;nbsp;in &lt;span class="text-darkgrey-bold"&gt;&lt;em&gt;Du&lt;/em&gt;&lt;/span&gt; (May) • 1945&amp;nbsp;•&amp;nbsp;p. 16&amp;nbsp; (ill.).&lt;/p&gt;
&lt;p&gt;&lt;span class="nummerierung text-black-small"&gt;1948&lt;/span&gt;&lt;span class="text-black-bold"&gt;Oscar Reuterswärd&lt;/span&gt;&amp;nbsp;&lt;span class="text-darkgrey-bold"&gt;&lt;em&gt;Monet, En konstnärshistorik&lt;/em&gt;&lt;/span&gt;&amp;nbsp;Stockholm&amp;nbsp;• 1948&amp;nbsp;•&amp;nbsp;pp. 37 (ill.), 280.&lt;/p&gt;
&lt;p&gt;&lt;span class="nummerierung text-black-small"&gt;1956&lt;/span&gt;&lt;span class="text-black-bold"&gt;Viktor Griessmaier&lt;/span&gt;&amp;nbsp;&lt;span class="text-darkgrey-bold"&gt;&lt;em&gt;Impressionismus&lt;/em&gt;&lt;/span&gt;&amp;nbsp;Vienna&amp;nbsp;• 1956&amp;nbsp;•&amp;nbsp;fig. 7.&lt;/p&gt;
&lt;p&gt;&lt;span class="nummerierung text-black-small"&gt;1958&lt;/span&gt;&lt;span class="text-black-bold"&gt;Doris Wild&lt;/span&gt;&amp;nbsp;&lt;span class="text-darkgrey-bold"&gt;«Zur Ausstellung der Sammlung Bührle»&lt;/span&gt;&amp;nbsp;in &lt;span class="text-darkgrey-bold"&gt;&lt;em&gt;Alte und neue Kunst&lt;/em&gt;&lt;/span&gt; (9, no. 1/2) • 1958&amp;nbsp;•&amp;nbsp;p. 18.&lt;/p&gt;
&lt;p&gt;&lt;span class="nummerierung text-black-small"&gt;1959&lt;/span&gt;&lt;span class="text-black-bold"&gt;Benno Reifenberg&lt;/span&gt;&amp;nbsp;&lt;em&gt;&lt;span class="text-darkgrey-bold"&gt;Auguste Renoir, Das Ehepaar Sisley&lt;/span&gt;&amp;nbsp;&lt;/em&gt;Stuttgart&amp;nbsp;• 1959&amp;nbsp;•&amp;nbsp;p. 26, fig. 11.&lt;/p&gt;
&lt;p&gt;&lt;span class="nummerierung text-black-small"&gt;1961&lt;/span&gt;&lt;span class="text-black-bold"&gt;John Rewald&lt;/span&gt;&amp;nbsp;&lt;span class="text-darkgrey-bold"&gt;&lt;em&gt;The History of Impressionism&lt;/em&gt;&lt;/span&gt;&amp;nbsp;New York&amp;nbsp;•&amp;nbsp;&lt;sup&gt;3&lt;/sup&gt;1961&amp;nbsp;•&amp;nbsp;p. 233 (ill., top; &lt;sup&gt;4&lt;/sup&gt;1973, &amp;amp; various translations and editions).&lt;/p&gt;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(ed.)&amp;nbsp;•&amp;nbsp;New York&amp;nbsp;• 1963&amp;nbsp;•&amp;nbsp;p. 219.&lt;/p&gt;
&lt;p&gt;&lt;span class="nummerierung text-black-small"&gt;1967&lt;/span&gt;&lt;span class="text-black-bold"&gt;John Rewald&lt;/span&gt;&amp;nbsp;&lt;span class="text-darkgrey-bold"&gt;«Notes sur deux tableaux de Claude Monet»&lt;/span&gt;&amp;nbsp;in &lt;span class="text-darkgrey-bold"&gt;&lt;em&gt;Gazette des Beaux-Arts&lt;/em&gt;&lt;/span&gt; (70) • 1967&amp;nbsp;•&amp;nbsp;pp. 245-248, fig. 1.&lt;/p&gt;
&lt;p&gt;&lt;span class="nummerierung text-black-small"&gt;1972&lt;/span&gt;&lt;span class="text-black-bold"&gt;Luigina Rossi Bortolatto&lt;/span&gt;&amp;nbsp;&lt;span class="text-darkgrey-bold"&gt;&lt;em&gt;L'Opera completa di Claude Monet 1870–1889&lt;/em&gt;&lt;/span&gt;&amp;nbsp;Milan&amp;nbsp;• 1972&amp;nbsp;•&amp;nbsp;no. 58 (ill.; &lt;sup&gt;2&lt;/sup&gt;1978; German edition: &lt;em&gt;Das Gesamtwerk von Monet 1870–1889,&lt;/em&gt; Lucerne etc. 1972&amp;nbsp;• French edition: Janine Bailly-Herzberg, Luigina Rossi Bortolatto, &lt;em&gt;Tout l'œuvre peint de Monet 1870–1889&lt;/em&gt;, Paris 1981, no. 26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69 (ill.; &lt;sup&gt;2&lt;/sup&gt;1986).&lt;/p&gt;
&lt;p&gt;&lt;span class="nummerierung text-black-small"&gt;1973&lt;/span&gt;&lt;span class="text-black-bold"&gt;Kermit Swiler Champa&lt;/span&gt;&amp;nbsp;&lt;span class="text-darkgrey-bold"&gt;&lt;em&gt;Studies in Early Impressionism&lt;/em&gt;&lt;/span&gt;&amp;nbsp;New Haven &amp;amp; London&amp;nbsp;• 1973&amp;nbsp;•&amp;nbsp;p. 29, fig. 38.&lt;/p&gt;
&lt;p&gt;&lt;span class="nummerierung text-black-small"&gt;1974&lt;/span&gt;&lt;span class="text-black-bold"&gt;Daniel Wildenstein&lt;/span&gt;&amp;nbsp;&lt;span class="text-darkgrey-bold"&gt;&lt;em&gt;Claude Monet, Biographie et catalogue raisonné&lt;/em&gt;&lt;/span&gt;&amp;nbsp;vol. 1, &lt;em&gt;Peintures 1840–1881&amp;nbsp;&lt;/em&gt;•&amp;nbsp;Lausanne &amp;amp; Paris&amp;nbsp;• 1974&amp;nbsp;•&amp;nbsp;p. 112, n. 848, no. 129 (ill.; &lt;sup&gt;2&lt;/sup&gt;&lt;em&gt;Monet, Catalogue raisonné; Werkverzeichnis&lt;/em&gt;, vol. 2, &lt;em&gt;Nos. 1–968&lt;/em&gt;, Cologne 1996).&lt;/p&gt;
&lt;p&gt;&lt;span class="nummerierung text-black-small"&gt;1976&lt;/span&gt;&lt;span class="text-black-bold"&gt;Theodore Reff&lt;/span&gt;&amp;nbsp;&lt;span class="text-darkgrey-bold"&gt;&lt;em&gt;Degas, The Artist's Mind&lt;/em&gt;&lt;/span&gt;&amp;nbsp;New York&amp;nbsp;• 1976&amp;nbsp;•&amp;nbsp;pp. 222–223, fig. 148.&lt;/p&gt;
&lt;p&gt;&lt;span class="nummerierung text-black-small"&gt;1977&lt;/span&gt;&lt;span class="text-black-bold"&gt;Theodore Reff&lt;/span&gt;&amp;nbsp;&lt;em&gt;&lt;span class="text-darkgrey-bold"&gt;Degas, A Master among Masters&lt;/span&gt;&lt;/em&gt;&amp;nbsp;New York&amp;nbsp;• 1977&amp;nbsp;•&amp;nbsp;fig. 36.&lt;/p&gt;
&lt;p&gt;&lt;span class="nummerierung text-black-small"&gt;1978&lt;/span&gt;&lt;span class="text-black-bold"&gt;Joel Isaacson&lt;/span&gt;&amp;nbsp;&lt;span class="text-darkgrey-bold"&gt;&lt;em&gt;Observation and Reflection, Claude Monet&lt;/em&gt;&lt;/span&gt;&amp;nbsp;Oxford&amp;nbsp;• 1978&amp;nbsp;•&amp;nbsp;pp. 63 (ill.), 197 (French Edition: &lt;em&gt;Claude Monet, Observation et réflexion&lt;/em&gt;, Neuchâtel 1978).&lt;/p&gt;
&lt;p&gt;&lt;span class="nummerierung text-black-small"&gt;1991&lt;/span&gt;&lt;span class="text-darkgrey-bold"&gt;&lt;em&gt;ReVision, Die Moderne im Städel 1906–1937&lt;/em&gt;&lt;/span&gt;&amp;nbsp;Städelsches Kunstinstitut&amp;nbsp;• Frankfurt/Main&amp;nbsp;• 1991–92&amp;nbsp;•&amp;nbsp;p. 36, fig. 6.&lt;/p&gt;
&lt;p&gt;&lt;span class="nummerierung text-black-small"&gt;1992&lt;/span&gt;&lt;span class="text-darkgrey-bold"&gt;&lt;em&gt;Alfred Sisley&lt;/em&gt;&lt;/span&gt;&amp;nbsp;(exh.cat.) • Royal Academy of Art&amp;nbsp;•&amp;nbsp;London etc.&amp;nbsp;• 1992–93&amp;nbsp;•&amp;nbsp;fig. 138.&lt;/p&gt;
&lt;p&gt;&lt;span class="nummerierung text-black-small"&gt;1994&lt;/span&gt;&lt;span class="text-black-bold"&gt;Emil Maurer&lt;/span&gt;&lt;em&gt;&amp;nbsp;&lt;span class="text-darkgrey-bold"&gt;Stiftung Sammlung E.G. Bührle, Zürich&lt;/span&gt;&lt;/em&gt;&amp;nbsp;Bern&amp;nbsp;• 1994&amp;nbsp;•&amp;nbsp;p. 39 (ill.; English edition: &lt;em&gt;Foundation E.G. Bührle Collection, Zurich&lt;/em&gt;, Bern 1995).&lt;/p&gt;
&lt;p&gt;&lt;span class="nummerierung text-black-small"&gt;2005&lt;/span&gt;&lt;span class="text-black-bold"&gt;Pamela Todd&lt;/span&gt;&amp;nbsp;&lt;span class="text-darkgrey-bold"&gt;&lt;em&gt;Im Salon, Zu Besuch bei den Impressionisten&lt;/em&gt;&lt;/span&gt;&amp;nbsp;Stuttgart&amp;nbsp;• 2005&amp;nbsp;•&amp;nbsp;p. 72 (ill.).&lt;/p&gt;
&lt;p&gt;&lt;span class="nummerierung text-black-small"&gt;2005&lt;/span&gt;&lt;span class="text-black-bold"&gt;Lukas Gloor&amp;nbsp;•&amp;nbsp;Marco Goldin (ed.)&amp;nbsp;&lt;/span&gt;&lt;em&gt;&lt;span class="text-darkgrey-bold"&gt;Foundation E.G. Bührle Collection, Zurich, Catalogue&lt;/span&gt;&amp;nbsp;&lt;/em&gt;vol. 2&amp;nbsp;•&amp;nbsp;Conegliano &amp;amp; Zurich&amp;nbsp;• 2005&amp;nbsp;•&amp;nbsp;no. 78 (ill.; German edition: &lt;em&gt;Stiftung Sammlung E.G. Bührle, Katalog&amp;nbsp;&lt;/em&gt;•&amp;nbsp;Italian edition: &lt;em&gt;Fondazione Collezione E.G. Bührle, Catalogo&lt;/em&gt;).&lt;/p&gt;
&lt;p&gt;&lt;span class="nummerierung text-black-small"&gt;2005&lt;/span&gt;&lt;span class="text-darkgrey-bold"&gt;&lt;em&gt;Monet und Camille, Frauenportraits im Impressionismus&lt;/em&gt;&lt;/span&gt;&amp;nbsp;(exh. cat.)&amp;nbsp;• Kunsthalle Bremen&amp;nbsp;• 2005–06&amp;nbsp;•&amp;nbsp;p. 26 (ill.).&lt;/p&gt;
&lt;p&gt;&lt;span class="nummerierung text-black-small"&gt;2010&lt;/span&gt;&lt;span class="text-black-bold"&gt;Marc-Henri Tellier&lt;/span&gt;&amp;nbsp;&lt;em&gt;&lt;span class="text-darkgrey-bold"&gt;François Depeaux (1853–1920), Le charbonnier et les impressionnistes&lt;/span&gt;&lt;/em&gt;&amp;nbsp;Rouen&amp;nbsp;• 2010&amp;nbsp;•&amp;nbsp;p. 187 (ill. top), no. 290.&lt;/p&gt;
&lt;p&gt;&lt;span class="nummerierung text-black-small"&gt;2010&lt;/span&gt;&lt;span class="text-black-bold"&gt;Mary Mathews Gedo&lt;/span&gt;&amp;nbsp;&lt;em&gt;&lt;span class="text-darkgrey-bold"&gt;Monet and His Muse, Camille Monet in the Artist's Life&lt;/span&gt;&lt;/em&gt;&amp;nbsp;Chicago &amp;amp; London&amp;nbsp;• 2010&amp;nbsp;•&amp;nbsp;p. 89.&lt;/p&gt;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2021&amp;nbsp;•&amp;nbsp;no. 119 (ill.).&lt;/p&gt;
&lt;p&gt;&lt;span class="nummerierung text-black-small"&gt;2021&lt;/span&gt;&lt;span class="text-black-bold"&gt;Elisabeth Eggimann Gerber&lt;/span&gt; &lt;span class="text-darkgrey-bold"&gt;Jüdische Kunsthändler und Galeristen, Eine Kulturgeschichte des Schweizer Kunsthandels mit einem Porträt der Galerie Aktuaryus in Zürich, 1924–1946&lt;/span&gt; Cologne &amp;amp; Vienna&amp;nbsp;• 2021 pp. 277, 280, fig. 39, 41.&lt;/p&gt;</t>
  </si>
  <si>
    <t>BU 0171</t>
  </si>
  <si>
    <t>Le Havre</t>
  </si>
  <si>
    <t>65 x 81 cm</t>
  </si>
  <si>
    <t>Signiert unten links: Marquet</t>
  </si>
  <si>
    <t>&lt;p class="Body"&gt;&lt;span class="nummerierung text-black-small"&gt;1&lt;/span&gt;&lt;span class="text-black-bold"&gt;Art trade&lt;/span&gt;&amp;nbsp;&lt;span class="text-darkgrey-bold"&gt;Paris • 1908/10&lt;/span&gt;&amp;nbsp;AStEGB, Letter from Wilhelm Wartmann&amp;nbsp;[Director of the Kunsthaus]&amp;nbsp;Zurich, to Emil Bührle, 1 July 1948, quoting a letter from Claude Vallotton, Lausanne, to the Kunsthaus in regard to the painting's provenance, according to which the painting had been bought by Claude's father Paul Vallotton ca. 1908/10 from either the&amp;nbsp;Bernheim-Jeune or the Druet Galleries.&lt;/p&gt;
&lt;p class="Body"&gt;&lt;span class="nummerierung text-black-small"&gt;2&lt;/span&gt;&lt;span class="text-black-bold"&gt;Galerie Paul Vallotton&lt;/span&gt;&amp;nbsp;&lt;span class="text-darkgrey-bold"&gt;Lausanne&amp;nbsp;• 1908/10–1944&lt;/span&gt;&amp;nbsp;The offer by Galerie Paul Vallotton, Lausanne, to the Zürcher Kunstgesellschaft to purchase&amp;nbsp;the painting for CHF&amp;nbsp;5.500 was discussed among&amp;nbsp;the Collection Committee in the&amp;nbsp;meeting of 10 November 1944. Upon Emil Bührle's proposal to acquire the painting in case the Committee shouldn't wish to do so, the Committee relinquished the purchase, Archive Kunsthaus Zurich, Archive Zürcher Kunstgesellschaft / Kunsthaus Zürich, Sammlungskommission, Minutes of 10 November 1944.&lt;/p&gt;
&lt;p class="Body"&gt;&lt;span class="nummerierung text-black-small"&gt;3&lt;/span&gt;&lt;span class="text-black-bold"&gt;Emil Bührle&lt;/span&gt;&amp;nbsp;&lt;span class="text-darkgrey-bold"&gt;Zurich • 23 November 1944 until [d.] 28 November 1956&lt;/span&gt;&amp;nbsp;Acquired from the above for CHF 5.500, AStEGB, Letter from Maxime Vallotton, Lausanne, to Emil Bührle, 23 November 1944, acknowledging receipt of the above amount, to balance the invoice [now lost] made out on 14 November 1944.&lt;/p&gt;
&lt;p class="Body"&gt;&lt;span class="nummerierung text-black-small"&gt;4&lt;/span&gt;&lt;span class="text-black-bold"&gt;Given by the heirs of Emil Bührle to the Foundation E.G. Bührle Collection, to be sold for the benefit of the Foundation&lt;/span&gt;&amp;nbsp;&lt;span class="text-darkgrey-bold"&gt;Zurich&amp;nbsp;•&amp;nbsp;1960&lt;/span&gt;&amp;nbsp;AStEGB, Charter of the Foundation E.G. Bührle Collection, Zurich, 24 February 1960, List of Objects to be Sold, Paintings, no. 14.&lt;/p&gt;
&lt;p class="Body"&gt;&lt;span class="nummerierung text-black-small"&gt;5&lt;/span&gt;&lt;span class="text-black-bold"&gt;Transferred to the permanent collection of the Foundation E.G. Bührle Collection&lt;/span&gt;&amp;nbsp;&lt;span class="text-darkgrey-bold"&gt;Zurich • 1965&lt;/span&gt;&amp;nbsp;Inv. 171,&amp;nbsp;Foundation E.G. Bührle Collection, Annual Report 1965, p. 1.&lt;/p&gt;</t>
  </si>
  <si>
    <t>&lt;p&gt;&lt;span class="nummerierung text-black-small"&gt;1953&lt;/span&gt;&lt;span class="text-black-bold"&gt;Exposition Albert Marquet&lt;/span&gt;&amp;nbsp;&lt;span class="text-darkgrey-bold"&gt;Musée Jenisch&amp;nbsp;• Vevey&amp;nbsp;• 1953&lt;/span&gt;&amp;nbsp;no. 27.&lt;/p&gt;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 1958&lt;/span&gt;&amp;nbsp;no. 75.&lt;/p&gt;
&lt;p&gt;&lt;span class="nummerierung text-black-small"&gt;1958&lt;/span&gt;&lt;span class="text-black-bold"&gt;Hauptwerke der Sammlung Emil Georg Bührle–Zürich&lt;/span&gt;&amp;nbsp;&lt;span class="text-darkgrey-bold"&gt;Haus der Kunst&amp;nbsp;•&amp;nbsp;Munich&amp;nbsp;• 1958–59&lt;/span&gt;&amp;nbsp;no. 102.&lt;/p&gt;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71.&lt;/p&gt;
&lt;p&gt;&lt;span class="nummerierung text-black-small"&gt;1963&lt;/span&gt;&lt;span class="text-black-bold"&gt;Sammlung Emil G. Bührle, Französische Meister von Delacroix bis Matisse&lt;/span&gt;&amp;nbsp;&lt;span class="text-darkgrey-bold"&gt;Kunstmuseum Lucerne&amp;nbsp;• 1963&lt;/span&gt;&amp;nbsp;no. 66.&lt;/p&gt;
&lt;p&gt;&lt;span class="nummerierung text-black-small"&gt;1973&lt;/span&gt;&lt;span class="text-black-bold"&gt;50 Jahre Kunsthandelsverband der Schweiz, Jubiläumsausstellung mit Werken des 15.–20. Jahrhunderts aus öffentlichem und privatem Besitz&lt;/span&gt;&amp;nbsp;&lt;span class="text-darkgrey-bold"&gt;Kunsthaus Zurich&amp;nbsp;• 1973&lt;/span&gt;&amp;nbsp;no. 56.&lt;/p&gt;
&lt;p&gt;&lt;span class="nummerierung text-black-small"&gt;2008&lt;/span&gt;&lt;span class="text-black-bold"&gt;Sur les quais, Ports, docks et dockers de Boudin à Marquet&lt;/span&gt;&amp;nbsp;&lt;span class="text-darkgrey-bold"&gt;Musée d'Art moderne André Malraux, Le Havre&amp;nbsp;•&amp;nbsp;Musée des Beaux-Arts, Bordeaux&amp;nbsp;• 2008–09&lt;/span&gt;&amp;nbsp;no. 155 (exhibited in Le Havre only).&lt;/p&gt;
&lt;p&gt;&lt;span class="nummerierung text-black-small"&gt;2010&lt;/span&gt;&lt;span class="text-black-bold"&gt;Van Gogh, Cézanne, Monet, Die Sammlung Bührle zu Gast im Kunsthaus Zürich&lt;/span&gt;&amp;nbsp;&lt;span class="text-darkgrey-bold"&gt;Kunsthaus Zurich&amp;nbsp;• 2010&lt;/span&gt;&amp;nbsp;no. 171.&lt;/p&gt;
&lt;p&gt;&lt;span class="nummerierung text-black-small"&gt;2013&lt;/span&gt;&lt;span class="text-black-bold"&gt;Pissarro dans les ports, Rouen, Dieppe, Le Havre&lt;/span&gt;&amp;nbsp;&lt;span class="text-darkgrey-bold"&gt;Musée d'Art moderne André Malraux&amp;nbsp;•&amp;nbsp;Le Havre&amp;nbsp;• 2013&lt;/span&gt;&amp;nbsp;no. 25.&lt;/p&gt;
&lt;p&gt;&lt;span class="nummerierung text-black-small"&gt;2016&lt;/span&gt;&lt;span class="text-black-bold"&gt;Albert Marquet, Peintre du temps suspendu&lt;/span&gt;&amp;nbsp;&lt;span class="text-darkgrey-bold"&gt;Musée d'Art moderne de la Ville de Paris&amp;nbsp;• 2016&lt;/span&gt;&amp;nbsp;no. 21.&lt;/p&gt;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</si>
  <si>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115 (ill.; &lt;sup&gt;2&lt;/sup&gt;1986).&lt;/p&gt;
&lt;p&gt;&lt;span class="nummerierung text-black-small"&gt;1988&lt;/span&gt;&lt;span class="text-black-bold"&gt;Guy Ducrey&amp;nbsp;•&amp;nbsp;Marina Ducrey&lt;/span&gt;&amp;nbsp;&lt;span class="text-darkgrey-bold"&gt;&lt;em&gt;La galérie Paul Vallotton depuis 1913...&lt;/em&gt;&lt;/span&gt;&amp;nbsp;Lausanne&amp;nbsp;• 1988&amp;nbsp;•&amp;nbsp;pp. 15, 85&amp;nbsp;(ill.).&lt;/p&gt;
&lt;p&gt;&lt;span class="nummerierung text-black-small"&gt;2004&lt;/span&gt;&lt;span class="text-black-bold"&gt;Lukas Gloor&amp;nbsp;•&amp;nbsp;Marco Goldin (ed.)&lt;/span&gt;&amp;nbsp;&lt;span class="text-darkgrey-bold"&gt;&lt;em&gt;Foundation E.G. Bührle Collection, Zurich, Catalogue&lt;/em&gt;&lt;/span&gt;&amp;nbsp;vol. 3&amp;nbsp;•&amp;nbsp;Conegliano &amp;amp; Zurich • 2004&amp;nbsp;•&amp;nbsp;no.135&amp;nbsp;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•&amp;nbsp;no.&amp;nbsp;120 (ill.).&lt;/p&gt;</t>
  </si>
  <si>
    <t>Bordeaux, 1875–1947, Paris</t>
  </si>
  <si>
    <t>BU 0110</t>
  </si>
  <si>
    <t>Lastschiff auf der Seine bei Le Pecq</t>
  </si>
  <si>
    <t>Chaland sur la Seine au Pecq</t>
  </si>
  <si>
    <t>65 x 92 cm</t>
  </si>
  <si>
    <t>Signiert unten rechts: Vlaminck</t>
  </si>
  <si>
    <t>Vallès-Bled 144</t>
  </si>
  <si>
    <t>&lt;p class="Body"&gt;&lt;span class="nummerierung text-black-small"&gt;1&lt;/span&gt;&lt;span class="text-black-bold"&gt;Max Kaganovitch&lt;/span&gt;&amp;nbsp;&lt;span class="text-darkgrey-bold"&gt;Paris&amp;nbsp;&lt;/span&gt;AStEGB, Inventory Card Vlaminck, &lt;em&gt;Chaland sur la Seine.&lt;/em&gt;&lt;/p&gt;
&lt;p class="Body"&gt;&lt;span class="nummerierung text-black-small"&gt;2&lt;/span&gt;&lt;span class="text-black-bold"&gt;Dr. Fritz Nathan&lt;/span&gt;&amp;nbsp;&lt;span class="text-darkgrey-bold"&gt;St. Gall&amp;nbsp;• by 1944&amp;nbsp;&lt;/span&gt;Inventory Card as above, n. (1).&lt;/p&gt;
&lt;p class="Body"&gt;&lt;span class="nummerierung text-black-small"&gt;3&lt;/span&gt;&lt;span class="text-black-bold"&gt;Emil Bührle&lt;/span&gt;&amp;nbsp;&lt;span class="text-darkgrey-bold"&gt;Zurich •&amp;nbsp;29 November 1944 until [d.] 28 November 1956&amp;nbsp;&lt;/span&gt;Acquired from the above, Inventory Card as above, n. (1).&lt;/p&gt;
&lt;p class="Body"&gt;&lt;span class="nummerierung text-black-small"&gt;4&lt;/span&gt;&lt;span class="text-black-bold"&gt;Given by the heirs of Emil Bührle to the Foundation E.G. Bührle Collection&lt;/span&gt;&amp;nbsp;&lt;span class="text-darkgrey-bold"&gt;Zurich •&amp;nbsp;1960&lt;/span&gt;&amp;nbsp;Inv. 110.&lt;/p&gt;</t>
  </si>
  <si>
    <t>&lt;p&gt;&lt;span class="nummerierung text-black-small"&gt;1942&lt;/span&gt;&lt;span class="text-black-bold"&gt;Jeunes peintres français et leurs maîtres&lt;/span&gt;&amp;nbsp;&lt;span class="text-darkgrey-bold"&gt;Musée de l'Athénée, Geneva&amp;nbsp;• Kunsthaus Zurich • Kunsthalle Bern&amp;nbsp;• Kunsthaus Lucerne&amp;nbsp;• 1942–43&lt;/span&gt;&amp;nbsp;no. 18.&lt;/p&gt;
&lt;p&gt;&lt;span class="nummerierung text-black-small"&gt;1949&lt;/span&gt;&lt;span class="text-black-bold"&gt;Het expressionisme, van van Gogh tot Picasso&lt;/span&gt;&amp;nbsp;&lt;span class="text-darkgrey-bold"&gt;Stedelijk Museum Amsterdam&amp;nbsp;• 1949&amp;nbsp;&lt;/span&gt;no. 172.&lt;/p&gt;
&lt;p&gt;&lt;span class="nummerierung text-black-small"&gt;1950&lt;/span&gt;&lt;span class="text-black-bold"&gt;Les Fauves und die Zeitgenossen&lt;/span&gt;&amp;nbsp;&lt;span class="text-darkgrey-bold"&gt;Kunsthalle Berne&amp;nbsp;• 1950&lt;/span&gt;&amp;nbsp;no. 117.&lt;/p&gt;
&lt;p&gt;&lt;span class="nummerierung text-black-small"&gt;1950&lt;/span&gt;&lt;span class="text-black-bold"&gt;«Fauves»&lt;/span&gt;&amp;nbsp;&amp;nbsp;&lt;span class="text-darkgrey-bold"&gt;XXV Biennale di Venezia (Palazzo Centrale)&amp;nbsp;• Venice&amp;nbsp;• 1950&lt;/span&gt;&amp;nbsp;p. 48, no. 51.&lt;/p&gt;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272.&lt;/p&gt;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69.&lt;/p&gt;
&lt;p&gt;&lt;span class="nummerierung text-black-small"&gt;1958&lt;/span&gt;&lt;span class="text-black-bold"&gt;Hauptwerke der Sammlung Emil Georg Bührle–Zürich&lt;/span&gt;&amp;nbsp;&lt;span class="text-darkgrey-bold"&gt;Haus der Kunst&amp;nbsp;• Munich&amp;nbsp;• 1958–59&lt;/span&gt;&amp;nbsp;no. 167.&lt;/p&gt;
&lt;p&gt;&lt;span class="nummerierung text-black-small"&gt;1960&lt;/span&gt;&lt;span class="text-black-bold"&gt;Dem wiedereröffneten Museum Folkwang zum Gruss&lt;/span&gt;&amp;nbsp;&lt;span class="text-darkgrey-bold"&gt;Museum Folkwang&amp;nbsp;• Essen&amp;nbsp;• 1960&lt;/span&gt;&amp;nbsp;no cat. no.&lt;/p&gt;
&lt;p&gt;&lt;span class="nummerierung text-black-small"&gt;2008&lt;/span&gt;&lt;span class="text-black-bold"&gt;Vlaminck, Un instinct fauve&lt;/span&gt;&amp;nbsp;&lt;span class="text-darkgrey-bold"&gt;Musée du Luxembourg&amp;nbsp;• Paris&amp;nbsp;• 2008&lt;/span&gt;&amp;nbsp;no. 25.&lt;/p&gt;
&lt;p&gt;&lt;span class="nummerierung text-black-small"&gt;2010&lt;/span&gt;&lt;span class="text-black-bold"&gt;Van Gogh, Cézanne, Monet, Die Sammlung Bührle zu Gast im Kunsthaus Zürich&lt;/span&gt;&amp;nbsp;&lt;span class="text-darkgrey-bold"&gt;Kunsthaus Zurich&amp;nbsp;• 2010&lt;/span&gt;&amp;nbsp;no. 110.&lt;/p&gt;
&lt;p&gt;&lt;span class="nummerierung text-black-small"&gt;2017&lt;/span&gt;&lt;span class="text-black-bold"&gt;Chefs-d'oeuvre de la collection Bührle, Manet, Cézanne, Monet, Van Gogh…&lt;/span&gt;&amp;nbsp;&lt;span class="text-darkgrey-bold"&gt;Fondation de l'Hermitage&amp;nbsp;• Lausanne&amp;nbsp;• 2017&lt;/span&gt;&amp;nbsp;no. 48.&lt;/p&gt;
&lt;p&gt;&lt;span class="nummerierung text-black-small"&gt;2018&lt;/span&gt;&lt;span class="text-black-bold"&gt;Bührle Collection: Impressionist Masterpieces from the E.G. Bührle Collection, Zurich (Switzerland)&amp;nbsp;&lt;/span&gt;&lt;span class="text-darkgrey-bold"&gt;National Art Center, Tokyo&amp;nbsp;• Kyushu National Museum, Fukuoka&amp;nbsp;• Nagoya City Art Museum&amp;nbsp;• 2018&lt;/span&gt;&amp;nbsp;no. 57.&lt;/p&gt;
&lt;p&gt;&lt;span class="nummerierung text-black-small"&gt;2019&lt;/span&gt;&lt;span class="text-black-bold"&gt;La Collection Emil Bührle&lt;/span&gt; &lt;span class="text-darkgrey-bold"&gt;Musée Maillol • Paris • 2019 &lt;/span&gt;no. 52.&lt;/p&gt;</t>
  </si>
  <si>
    <t>&lt;p&gt;&lt;span class="nummerierung text-black-small"&gt;1949&lt;/span&gt;&lt;span class="text-black-bold"&gt;Georges Duthuit&lt;/span&gt;&amp;nbsp;&lt;span class="text-darkgrey-bold"&gt;&lt;em&gt;Les Fauves, Braque, Derain, Van Dongen, Dufy, Friesz, Manguin, Marquet, Matisse, Puy, Vlaminck&lt;/em&gt;&lt;/span&gt;&amp;nbsp;Geneva • 1949 • pp. 111 (ill.).&lt;/p&gt;
&lt;p&gt;&lt;span class="nummerierung text-black-small"&gt;1954&lt;/span&gt;&lt;span class="text-black-bold"&gt;Maurice Genevoix&lt;/span&gt;&amp;nbsp;&lt;span class="text-darkgrey-bold"&gt;&lt;em&gt;Vlaminck, L'Homme, l'œuvre&lt;/em&gt;&lt;/span&gt;&amp;nbsp;Paris • 1954 • p. 45 (ill. top).&lt;/p&gt;
&lt;p&gt;&lt;span class="nummerierung text-black-small"&gt;1955&lt;/span&gt;&lt;span class="text-black-bold"&gt;L. Siemer&amp;nbsp;&lt;/span&gt;&lt;span class="text-darkgrey-bold"&gt;«Maurice Vlaminck, Vortreffliches und Unzutreffendes»&lt;/span&gt; in &lt;span class="text-darkgrey-bold"&gt;&lt;em&gt;Kunsthandel&lt;/em&gt;&lt;/span&gt; (8) • 1955 • p. 14 (ill.).&lt;/p&gt;
&lt;p&gt;&lt;span class="nummerierung text-black-small"&gt;1959&lt;/span&gt;&lt;span class="text-black-bold"&gt;Umbro Apollonio&lt;/span&gt;&amp;nbsp;&lt;span class="text-darkgrey-bold"&gt;&lt;em&gt;Fauves et cubistes&lt;/em&gt;&lt;/span&gt;&amp;nbsp;Bergamo &amp;amp; Paris • 1959 • p. 25 (ill.; German edition: &lt;em&gt;Fauves und Kubisten&lt;/em&gt;, Bergamo &amp;amp; Stuttgart 1959).&lt;/p&gt;
&lt;p&gt;&lt;span class="nummerierung text-black-small"&gt;1967&lt;/span&gt;&lt;span class="text-black-bold"&gt;Jacques Catinat&lt;/span&gt;&amp;nbsp;&lt;em&gt;&lt;span class="text-darkgrey-bold"&gt;XII grandes heures de Chatou et la naissance du Vésinet&lt;/span&gt;&amp;nbsp;&lt;/em&gt;Paris • 1967 • p. 125 (ill.).&lt;/p&gt;
&lt;p&gt;&lt;span class="nummerierung text-black-small"&gt;1969&lt;/span&gt;&lt;span class="text-darkgrey-bold"&gt;&lt;em&gt;Schätze aus Museen und Sammlungen in Zürich&lt;/em&gt;&lt;/span&gt;&amp;nbsp;Zurich • 1969 • pp. 310–311 (ill.).&lt;/p&gt;
&lt;p&gt;&lt;span class="nummerierung text-black-small"&gt;1972&lt;/span&gt;&lt;span class="text-black-bold"&gt;Guido Marinelli&lt;/span&gt;&amp;nbsp;&lt;em&gt;&lt;span class="text-darkgrey-bold"&gt;Pittura Moderna dai Nabis a Picasso&lt;/span&gt;&lt;/em&gt;&amp;nbsp;Bergamo • 1972 • fig. 33.&lt;/p&gt;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117 (ill.; &lt;sup&gt;2&lt;/sup&gt;1986).&lt;/p&gt;
&lt;p&gt;&lt;span class="nummerierung text-black-small"&gt;1994&lt;/span&gt;&lt;span class="text-black-bold"&gt;Emil Maurer&lt;/span&gt;&lt;em&gt;&amp;nbsp;&lt;span class="text-darkgrey-bold"&gt;Stiftung Sammlung E.G. Bührle, Zürich&lt;/span&gt;&lt;/em&gt;&amp;nbsp;Bern • 1994 • pp. 33 (ill.)–34 (English edition: &lt;em&gt;Foundation E.G. Bührle Collection, Zurich&lt;/em&gt;, Bern 1995).&lt;/p&gt;
&lt;p&gt;&lt;span class="nummerierung text-black-small"&gt;2004&lt;/span&gt;&lt;span class="text-black-bold"&gt;Lukas Gloor, Marco Goldin (ed.)&lt;/span&gt;&amp;nbsp;&lt;em&gt;&lt;span class="text-darkgrey-bold"&gt;Foundation E.G. Bührle Collection, Zurich, Catalogue&lt;/span&gt;&lt;/em&gt;&amp;nbsp;vol. 3 • Conegliano &amp;amp; Zurich • 2004 • no. 161 (ill.; German edition: &lt;em&gt;Stiftung Sammlung E.G. Bührle, Katalog&lt;/em&gt; • Italian edition: &lt;em&gt;Fondazione Collezione E.G. Bührle, Catalogo&lt;/em&gt;).&lt;/p&gt;
&lt;p&gt;&lt;span class="nummerierung text-black-small"&gt;2008&lt;/span&gt;&lt;span class="text-black-bold"&gt;Maïthé Vallès-Bled&lt;/span&gt;&amp;nbsp;&lt;span class="text-darkgrey-bold"&gt;&lt;em&gt;Vlaminck, Catalogue critique des peintures et céramique de la période fauve&lt;/em&gt;&lt;/span&gt;&amp;nbsp;Paris • 2008 • no. 144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122&amp;nbsp;(ill.).&lt;/p&gt;</t>
  </si>
  <si>
    <t>Paris, 1876–1958, Rueil-la-Gadelière</t>
  </si>
  <si>
    <t>Bûcheron</t>
  </si>
  <si>
    <t>Monaco</t>
  </si>
  <si>
    <t>W.327</t>
  </si>
  <si>
    <t>BU 0054</t>
  </si>
  <si>
    <t>Selbstbildnis</t>
  </si>
  <si>
    <t>Autoportrait</t>
  </si>
  <si>
    <t>47 x 35.5 cm</t>
  </si>
  <si>
    <t>De la Faille 366</t>
  </si>
  <si>
    <t>&lt;p class="Body"&gt;&lt;span class="nummerierung text-black-small"&gt;1&lt;/span&gt;&lt;span class="text-black-bold"&gt;Emile Bernard (?)&amp;nbsp;&lt;/span&gt;Received as a gift from the artist, Walter Feilchenfeldt, &lt;em&gt;Vincent van Gogh, Die Gemälde 1886–1890, Händler, Sammler, Ausstellungen, Die frühen Provenienzen&lt;/em&gt;, Wädenswil 2009, p. 43.&lt;/p&gt;
&lt;p class="Body"&gt;&lt;span class="nummerierung text-black-small"&gt;2&lt;/span&gt;&lt;span class="text-black-bold"&gt;Louis Bernard&lt;/span&gt;&amp;nbsp;&lt;span class="text-darkgrey-bold"&gt;Paris •&amp;nbsp;by 1909/12&amp;nbsp;&lt;/span&gt;&lt;em&gt;Cinquante tableaux de Vincent van Gogh&lt;/em&gt;, Galerie E. Druet, Paris 1909, no. 35; &lt;em&gt;Exposition de portraits du XIX&lt;sup&gt;e&lt;/sup&gt; siècle&lt;/em&gt;, 10&lt;sup&gt;e&lt;/sup&gt; Salon d'Automne (Grand Palais), Paris 1912, no. 206 (as «Portrait de mon frère»).&lt;/p&gt;
&lt;p class="Body"&gt;&lt;span class="nummerierung text-black-small"&gt;3&lt;/span&gt;&lt;span class="text-black-bold"&gt;Galerie Henri Barbazanges&lt;/span&gt;&amp;nbsp;&lt;span class="text-darkgrey-bold"&gt;Paris&lt;/span&gt; &lt;span class="text-black-bold"&gt;Dr. Hermann Eissler&lt;/span&gt;&amp;nbsp;&lt;span class="text-darkgrey-bold"&gt;Vienna &lt;/span&gt;&lt;span class="text-black-bold"&gt;Dr. Alfred Gold&lt;/span&gt;&amp;nbsp;&lt;span class="text-darkgrey-bold"&gt;Berlin&amp;nbsp;•&amp;nbsp;by 1925&amp;nbsp;&lt;/span&gt;&lt;em&gt;Exposition rétrospective d'œuvres de Vincent van Gogh 1853–1890&lt;/em&gt;, Galerie Marcel Bernheim, Paris 1925, no. 206; &lt;em&gt;Die führenden Meister der französischen Kunst im 19. Jahrhundert, &lt;/em&gt;(exh. cat.) &lt;em&gt;Secession&lt;/em&gt;, Vienna 1925, no. 93;&amp;nbsp;Hermann Eissler and Alfred Gold acted often as agents for the Galerie Barbazanges.&lt;/p&gt;
&lt;p class="Body"&gt;&lt;span class="nummerierung text-black-small"&gt;4&lt;/span&gt;&lt;span class="text-black-bold"&gt;Alexander Lewin&lt;/span&gt;&amp;nbsp;&lt;span class="text-darkgrey-bold"&gt;Guben&amp;nbsp;&amp;amp;&amp;nbsp;Monte Carlo • by 1930 until [d.] 1942&amp;nbsp;&lt;/span&gt;&lt;em&gt;Vincent van Gogh en zijn tijdgenooten,&lt;/em&gt; (exh. cat.) Stedelijk Museum Amsterdam 1930, no. 34. The painting entered the Amsterdamsche Kunsthandel Paul Cassirer &amp;amp; Co. N.V., Amsterdam, for deposit and was sent to the warehouse of Véron-Grauer, Geneva, on 18 March 1940, AStEGB, Letter from Walter Feilchenfeldt, Zurich, to the Foundation E.G. Bührle Collection, 10 June 2008, quoting the inventory book of Amsterdamsche Kunsthandel Paul Cassirer &amp;amp; Co. N.V., Amsterdam, entry no. 67, referring to consignment A. Lewin.&lt;/p&gt;
&lt;p class="Body"&gt;&lt;span class="nummerierung text-black-small"&gt;5&lt;/span&gt;&lt;span class="text-black-bold"&gt;Gräfin Hedwig Bopp von Oberstadt, née Salomon&lt;/span&gt; &lt;span class="text-darkgrey-bold"&gt;1942–1945&amp;nbsp;&lt;/span&gt;Received from the above as a gift, as confirmed after Lewin's death by his daughter, Mrs. Alice J. Kurz, AStEGB, Letter as above, n. (4), accompanied by a copy of Letter from Mrs. Alice J. Kurz, Hastings-on-Hudson, N.Y., to Dr. Walter Feilchenfeldt, Zurich, 19 January 1948, confirming that she agrees that the paintings should now belong to Countess Bopp;&amp;nbsp;attached to the letter is the transcription of a list of Lewin's paintings that have come into her possession, compiled by Hedwig Bopp and including van Gogh's Self-Portrait.&lt;/p&gt;
&lt;p class="Body"&gt;&lt;span class="nummerierung text-black-small"&gt;6&lt;/span&gt;&lt;span class="text-black-bold"&gt;Emil Bührle&lt;/span&gt;&amp;nbsp;&lt;span class="text-darkgrey-bold"&gt;Zurich •&amp;nbsp;3 August 1945 until [d.] 28 November 1956&lt;/span&gt;&amp;nbsp;Acquired from the above for CHF 75.000, AStEGB, Inventory Card van Gogh, &lt;em&gt;Self-Portrait&lt;/em&gt;, and File with references to provenance, publications, and custom stamps of 8 paintings, which Bührle all acquired from Gräfin Hedwig Bopp von Oberstadt in August 1945, except for van Gogh's Self-Portrait none of them today in the Emil Bührle Collection&amp;nbsp;(for an identification of the lot see Lukas Gloor,&amp;nbsp;«The Holdings of the Emil Bührle Collection: Illustrated List of All 633 Purchases», in &lt;em&gt;The Emi Bührle Collection: History, Full Catalogue and 70 Masterpieces&lt;/em&gt;, Swiss Institute for Art Research, Zurich (ed.), Munich 2021, nos. 126–133);&amp;nbsp;all 8 paintings appear also in the above quoted list, n. (5); AStEGB, Letter of Maître Marc Bellay, Paris/Geneva, acting on behalf of Hedwig Bopp von Oberstadt, to Emil Bührle, 3 August 1945, declaring the transfer of ownership for all 8 paintings to Emil Bührle.&lt;/p&gt;
&lt;p class="Body"&gt;&lt;span class="nummerierung text-black-small"&gt;7&lt;/span&gt;&lt;span class="text-black-bold"&gt;Given by the heirs of Emil Bührle to the Foundation E.G. Bührle Collection&lt;/span&gt;&amp;nbsp;&lt;span class="text-darkgrey-bold"&gt;Zurich • 1960&lt;/span&gt;&amp;nbsp;Inv. 54.&lt;/p&gt;</t>
  </si>
  <si>
    <t>&lt;p&gt;&lt;span class="nummerierung text-black-small"&gt;1901&lt;/span&gt;&lt;span class="text-black-bold"&gt;Exposition d'Œuvres de Vincent van Gogh&lt;/span&gt;&amp;nbsp;&lt;span class="text-darkgrey-bold"&gt;Galerie Bernheim-Jeune&amp;nbsp;• Paris&amp;nbsp;• 1901&lt;/span&gt;&amp;nbsp;no. 11 (as Theodor van Gogh).&lt;/p&gt;
&lt;p&gt;&lt;span class="nummerierung text-black-small"&gt;1909&lt;/span&gt;&lt;span class="text-black-bold"&gt;Cinquante tableaux de Vincent van Gogh&lt;/span&gt;&amp;nbsp;&lt;span class="text-darkgrey-bold"&gt;Galerie E. Druet&amp;nbsp;• Paris&amp;nbsp;• 1909&lt;/span&gt;&amp;nbsp;no. 35.&lt;/p&gt;
&lt;p&gt;&lt;span class="nummerierung text-black-small"&gt;1912&lt;/span&gt;&lt;span class="text-black-bold"&gt;Exposition de portraits du XIX&lt;sup&gt;e&lt;/sup&gt; siècle&lt;/span&gt;&amp;nbsp;&lt;span class="text-darkgrey-bold"&gt;10&lt;sup&gt;e&lt;/sup&gt; Salon d'Automne (Grand Palais)&amp;nbsp;• Paris&amp;nbsp;• 1912&lt;/span&gt;&amp;nbsp;no. 206 (as «Portrait de mon frère»).&lt;/p&gt;
&lt;p&gt;&lt;span class="nummerierung text-black-small"&gt;1925&lt;/span&gt;&lt;span class="text-black-bold"&gt;Exposition rétrospective d'œuvres de Vincent van Gogh 1853–1890&lt;/span&gt;&amp;nbsp;&lt;span class="text-darkgrey-bold"&gt;Galerie Marcel Bernheim&amp;nbsp;• Paris&amp;nbsp;• 1925&lt;/span&gt;&amp;nbsp;no. 206.&lt;/p&gt;
&lt;p&gt;&lt;span class="nummerierung text-black-small"&gt;1925&lt;/span&gt;&lt;span class="text-black-bold"&gt;Die führenden Meister der französischen Kunst im 19. Jahrhundert&lt;/span&gt;&amp;nbsp;&lt;span class="text-darkgrey-bold"&gt;Secession&amp;nbsp;• Vienna&amp;nbsp;• 1925&lt;/span&gt;&amp;nbsp;no. 93.&lt;/p&gt;
&lt;p&gt;&lt;span class="nummerierung text-black-small"&gt;1930&lt;/span&gt;&lt;span class="text-black-bold"&gt;Vincent van Gogh en zijn tijdgenooten&lt;/span&gt;&amp;nbsp;&lt;span class="text-darkgrey-bold"&gt;Stedelijk Museum Amsterdam&amp;nbsp;• 1930&lt;/span&gt;&amp;nbsp;no. 34.&lt;/p&gt;
&lt;p&gt;&lt;span class="nummerierung text-black-small"&gt;1933&lt;/span&gt;&lt;span class="text-black-bold"&gt;Schilderijen van Delacroix tot Cézanne en Vincent van Gogh&lt;/span&gt;&amp;nbsp;&lt;span class="text-darkgrey-bold"&gt;Museum Boymans&amp;nbsp;• Rotterdam&amp;nbsp;• 1933–34&lt;/span&gt;&amp;nbsp;no. 37.&lt;/p&gt;
&lt;p&gt;&lt;span class="nummerierung text-black-small"&gt;1947&lt;/span&gt;&lt;span class="text-black-bold"&gt;Vincent van Gogh 1853–1890&lt;/span&gt;&amp;nbsp;&lt;span class="text-darkgrey-bold"&gt;Kunsthalle Basel&amp;nbsp;• 1947&lt;/span&gt;&amp;nbsp;no. 46.&lt;/p&gt;
&lt;p&gt;&lt;span class="nummerierung text-black-small"&gt;1950&lt;/span&gt;&lt;span class="text-black-bold"&gt;Europäische Kunst 13.–20. Jahrhundert aus Zürcher Sammlungen&lt;/span&gt;&amp;nbsp;&lt;span class="text-darkgrey-bold"&gt;Kunsthaus Zurich&amp;nbsp;• 1950&lt;/span&gt;&amp;nbsp;p. 28.&lt;/p&gt;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238.&lt;/p&gt;
&lt;p&gt;&lt;span class="nummerierung text-black-small"&gt;1958&lt;/span&gt;&lt;span class="text-black-bold"&gt;Hauptwerke der Sammlung Emil Georg Bührle–Zürich&lt;/span&gt;&amp;nbsp;&lt;span class="text-darkgrey-bold"&gt;Haus der Kunst&amp;nbsp;• Munich&amp;nbsp;• 1958–59&lt;/span&gt;&amp;nbsp;no. 69.&lt;/p&gt;
&lt;p&gt;&lt;span class="nummerierung text-black-small"&gt;1960&lt;/span&gt;&lt;span class="text-black-bold"&gt;Van Gogh, Self Portraits&lt;/span&gt;&amp;nbsp;&lt;span class="text-darkgrey-bold"&gt;Marlborough Fine Art Ltd.&amp;nbsp;• London&amp;nbsp;• 1960&lt;/span&gt;&amp;nbsp;no. 6.&lt;/p&gt;
&lt;p&gt;&lt;span class="nummerierung text-black-small"&gt;1961&lt;/span&gt;&lt;span class="text-black-bold"&gt;Masterpieces of French Painting from the Bührle Collection&lt;/span&gt;&amp;nbsp;&lt;span class="text-darkgrey-bold"&gt;Royal Scottish Academy, Edinburgh&amp;nbsp;• National Gallery, London&amp;nbsp;• 1961&lt;/span&gt;&amp;nbsp;no. 56.&lt;/p&gt;
&lt;p&gt;&lt;span class="nummerierung text-black-small"&gt;2002&lt;/span&gt;&lt;span class="text-black-bold"&gt;L'impressionismo e l'età di van Gogh&lt;/span&gt;&amp;nbsp;&lt;span class="text-darkgrey-bold"&gt;Casa dei Carraresi&amp;nbsp;• Treviso&amp;nbsp;• 2002–03&lt;/span&gt;&amp;nbsp;no. 149.&lt;/p&gt;
&lt;p&gt;&lt;span class="nummerierung text-black-small"&gt;2005&lt;/span&gt;&lt;span class="text-black-bold"&gt;Van Gogh echt falsch, Zwei Selbstbildnisse der Sammlung Emil Bührle&lt;/span&gt;&amp;nbsp;&lt;span class="text-darkgrey-bold"&gt;Stiftung Sammlung E.G. Bührle&amp;nbsp;• Zurich&amp;nbsp;• 2005–06&lt;/span&gt;&amp;nbsp;no. 1.&lt;/p&gt;
&lt;p&gt;&lt;span class="nummerierung text-black-small"&gt;2010&lt;/span&gt;&lt;span class="text-black-bold"&gt;Van Gogh, Cézanne, Monet, Die Sammlung Bührle zu Gast im Kunsthaus Zürich&lt;/span&gt;&amp;nbsp;&lt;span class="text-darkgrey-bold"&gt;Kunsthaus Zurich&amp;nbsp;• 2010&lt;/span&gt;&amp;nbsp;no. 54.&lt;/p&gt;
&lt;p&gt;&lt;span class="nummerierung text-black-small"&gt;2012&lt;/span&gt;&lt;span class="text-black-bold"&gt;Raffaello verso Picasso, Storie di sguardi, volti e figure&lt;/span&gt;&amp;nbsp;&lt;span class="text-darkgrey-bold"&gt;Basilica Palladiana&amp;nbsp;• Vicenza&amp;nbsp;• 2012–13&lt;/span&gt;&amp;nbsp;no. 68.&lt;/p&gt;
&lt;p&gt;&lt;span class="nummerierung text-black-small"&gt;2017&lt;/span&gt;&lt;span class="text-black-bold"&gt;Calme et Exaltation, Van Gogh dans la Collection Bührle&amp;nbsp;• Calm and Exaltation, Van Gogh in the Bührle Collection&lt;/span&gt;&amp;nbsp;&lt;span class="text-darkgrey-bold"&gt;Fondation Vincent van Gogh&amp;nbsp;• Arles&amp;nbsp;• 2017&lt;/span&gt;&amp;nbsp;no. 4.&lt;/p&gt;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44.&lt;/p&gt;
&lt;p&gt;&lt;span class="nummerierung text-black-small"&gt;2019&lt;/span&gt;&lt;span class="text-black-bold"&gt;La Collection Emil Bührle&lt;/span&gt; &lt;span class="text-darkgrey-bold"&gt;Musée Maillol • Paris • 2019 &lt;/span&gt;no. 43.&lt;/p&gt;
&lt;p&gt;&lt;span class="nummerierung text-black-small"&gt;2019&lt;/span&gt;&lt;span class="text-black-bold"&gt;Richard Gerstl, Inspiration, Vermächtnis&lt;/span&gt; &lt;span class="text-darkgrey-bold"&gt;Leopold Museum, Wien&amp;nbsp;• Kunsthus Zug • 2019–20&lt;/span&gt; p. 137 (exhibited in Vienna only).&lt;/p&gt;</t>
  </si>
  <si>
    <t>&lt;p&gt;&lt;span class="nummerierung text-black-small"&gt;1911&lt;/span&gt;&lt;span class="text-black-bold"&gt;Ambroise Vollard (ed.)&lt;/span&gt; &lt;span class="text-darkgrey-bold"&gt;&lt;em&gt;Lettres de Vincent van Gogh à Emile Bernard&amp;nbsp;&amp;nbsp;&lt;/em&gt;&lt;/span&gt;Paris • 1911 • fig. 97.&lt;/p&gt;
&lt;p&gt;&lt;span class="nummerierung text-black-small"&gt;1927&lt;/span&gt;&lt;span class="text-black-bold"&gt;Paul Colin&lt;/span&gt;&amp;nbsp;&lt;span class="text-darkgrey-bold"&gt;&lt;em&gt;Van Gogh&amp;nbsp;&lt;/em&gt;&lt;/span&gt;&amp;nbsp;Paris • 1927 • fig. 40.&lt;/p&gt;
&lt;p&gt;&lt;span class="nummerierung text-black-small"&gt;1928&lt;/span&gt;&lt;span class="text-black-bold"&gt;Jacob-Baart de la Faille&lt;/span&gt;&amp;nbsp;&lt;span class="text-darkgrey-bold"&gt;&lt;em&gt;L'œuvre de Vincent van Gogh, Catalogue raisonné&amp;nbsp;&lt;/em&gt;&lt;/span&gt;&amp;nbsp;Paris &amp;amp; Brussels • 1928 • vol. 1 &lt;span class="text-darkgrey-bold"&gt;&lt;em&gt;Tableaux, texte&lt;/em&gt;&lt;/span&gt; no. 366 • vol. 2 &lt;span class="text-darkgrey-bold"&gt;&lt;em&gt;Tableaux, planches &lt;/em&gt;&lt;/span&gt;fig. 99 (bottom right).&lt;/p&gt;
&lt;p&gt;&lt;span class="nummerierung text-black-small"&gt;1939&lt;/span&gt;&lt;span class="text-black-bold"&gt;Jacob-Baart de la Faille&lt;/span&gt;&amp;nbsp;&lt;span class="text-darkgrey-bold"&gt;&lt;em&gt;Vincent van Gogh&amp;nbsp;&lt;/em&gt;&lt;/span&gt;&amp;nbsp;Paris • 1939 • no. 405 (ill.).&lt;/p&gt;
&lt;p&gt;&lt;span class="nummerierung text-black-small"&gt;1952&lt;/span&gt;&lt;span class="text-black-bold"&gt;Marco Valsecchi&lt;/span&gt;&amp;nbsp;&lt;span class="text-darkgrey-bold"&gt;&lt;em&gt;Van Gogh&amp;nbsp;&lt;/em&gt;&lt;/span&gt;&amp;nbsp;Milan • 1952 • fig. 9.&lt;/p&gt;
&lt;p&gt;&lt;span class="nummerierung text-black-small"&gt;1955&lt;/span&gt;&lt;span class="text-black-bold"&gt;Katharina Bromig-Kolleritz von Novisancz&lt;/span&gt;&amp;nbsp;&lt;span class="text-darkgrey-bold"&gt;&lt;em&gt;Die Selbstbildnisse Vincent van Goghs&lt;/em&gt;&lt;/span&gt;&amp;nbsp;(Diss. phil.) • Munich • 1955 • pp. 103–104 (ill.).&lt;/p&gt;
&lt;p&gt;&lt;span class="nummerierung text-black-small"&gt;1963&lt;/span&gt;&lt;span class="text-black-bold"&gt;Fritz Erpel&lt;/span&gt;&amp;nbsp;&lt;span class="text-darkgrey-bold"&gt;&lt;em&gt;Die Selbstbildnisse Vincent van Goghs&amp;nbsp;&lt;/em&gt;&lt;/span&gt;&amp;nbsp;Berlin • 1963 • p. 57, fig. 23.&lt;/p&gt;
&lt;p&gt;&lt;span class="nummerierung text-black-small"&gt;1963&lt;/span&gt;&lt;span class="text-black-bold"&gt;René Wehrli&lt;/span&gt;&amp;nbsp;&lt;span class="text-darkgrey-bold"&gt;«Emil G. Bührle, Zurich, French Nineteenth-Century Paintings»&lt;/span&gt; in &lt;span class="text-darkgrey-bold"&gt;&lt;em&gt;Great Private Collections&lt;/em&gt;&lt;/span&gt;&amp;nbsp;Douglas Cooper (ed.) • New York • 1963 • p. 221.&lt;/p&gt;
&lt;p&gt;&lt;span class="nummerierung text-black-small"&gt;1970&lt;/span&gt;&lt;span class="text-black-bold"&gt;Jacob-Baart de la Faille&lt;/span&gt;&amp;nbsp;&lt;span class="text-darkgrey-bold"&gt;&lt;em&gt;The Works of Vincent van Gogh, His Paintings and Drawings&amp;nbsp;&lt;/em&gt;&lt;/span&gt;&amp;nbsp;Amsterdam • 1970 • no. F 366 (ill.).&lt;/p&gt;
&lt;p&gt;&lt;span class="nummerierung text-black-small"&gt;1971&lt;/span&gt;&lt;span class="text-black-bold"&gt;Paolo Lecaldano&lt;/span&gt;&amp;nbsp;&lt;span class="text-darkgrey-bold"&gt;&lt;em&gt;L'opera pittorica completa di van Gogh e i suoi nessi grafici&amp;nbsp;&lt;/em&gt;&lt;/span&gt;&amp;nbsp;vol. 1&amp;nbsp;&lt;span class="text-darkgrey-bold"&gt;&lt;em&gt;Da Etten a Parigi&amp;nbsp;&lt;/em&gt;&lt;/span&gt;&amp;nbsp;Milan • 1971 • no 455 (ill.; &lt;sup&gt;2&lt;/sup&gt;1977; French edition: &lt;em&gt;Tout l'œuvre peint de Vincent van Gogh&lt;/em&gt;, vol. 1, Paris 1971 • German edition: &lt;em&gt;Das gemalte Gesamtwerk des Van Gogh,&lt;/em&gt; vol. 1, &lt;em&gt;Von Etten bis Paris&lt;/em&gt;, Lucerne etc. 1971 • Spanish edition: &lt;em&gt;La obra pictórica completa de Van Gogh&lt;/em&gt;, vol. 1, Barcelona 1972).&lt;/p&gt;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85 (ill.; &lt;sup&gt;2&lt;/sup&gt;1986).&lt;/p&gt;
&lt;p&gt;&lt;span class="nummerierung text-black-small"&gt;1977&lt;/span&gt;&lt;span class="text-black-bold"&gt;Jan Hulsker&lt;/span&gt;&amp;nbsp;&lt;span class="text-darkgrey-bold"&gt;&lt;em&gt;Van Gogh en zijn weg, Het complete werk&amp;nbsp;&lt;/em&gt;&lt;/span&gt;&amp;nbsp;Amsterdam • 1977 • no. 1345 (ill.; &lt;sup&gt;2&lt;/sup&gt;1979, &lt;sup&gt;3&lt;/sup&gt;1985, &lt;sup&gt;4&lt;/sup&gt;1985, &lt;sup&gt;5&lt;/sup&gt;1986,&lt;sup&gt; 6&lt;/sup&gt;1989; English edition&lt;em&gt;: The Complete Van Gogh, Paintings, Drawings, Sketches&lt;/em&gt;, Oxford &amp;amp; New York 1980).&lt;/p&gt;
&lt;p&gt;&lt;span class="nummerierung text-black-small"&gt;1980&lt;/span&gt;&lt;span class="text-black-bold"&gt;Sophie Monneret&lt;/span&gt;&amp;nbsp;&lt;span class="text-darkgrey-bold"&gt;&lt;em&gt;L'Impressionnisme et son époque, Dictionnaire international illustré&amp;nbsp;&lt;/em&gt;&lt;/span&gt;&amp;nbsp;vol. 3 • Paris • 1980 • p. 140.&lt;/p&gt;
&lt;p&gt;&lt;span class="nummerierung text-black-small"&gt;1989&lt;/span&gt;&lt;span class="text-black-bold"&gt;Pascal Bonafoux&lt;/span&gt;&amp;nbsp;&lt;span class="text-darkgrey-bold"&gt;&lt;em&gt;Van Gogh, Self Portraits, With Accompanying Letters from Vincent to His Brother Theo&amp;nbsp;&lt;/em&gt;&lt;/span&gt;&amp;nbsp;Secaucus (New Jersey) • 1989 • fig. 27.&lt;/p&gt;
&lt;p&gt;&lt;span class="nummerierung text-black-small"&gt;1989&lt;/span&gt;&lt;span class="text-black-bold"&gt;Rainer Metzger&amp;nbsp;•&amp;nbsp;Ingo F. Walther&lt;/span&gt;&amp;nbsp;&lt;span class="text-darkgrey-bold"&gt;&lt;em&gt;Vincent van Gogh, Sämtliche Gemälde&amp;nbsp;&lt;/em&gt;&lt;/span&gt;&amp;nbsp;Cologne • 1989 • vol. 1&amp;nbsp;&lt;span class="text-darkgrey-bold"&gt;&lt;em&gt;Etten, April 1881–Paris, Februar 1888&amp;nbsp;&lt;/em&gt;&lt;/span&gt;&amp;nbsp;p. 297 (ill. right; &lt;sup&gt;2&lt;/sup&gt;1993; &lt;sup&gt;3&lt;/sup&gt;2001).&lt;/p&gt;
&lt;p&gt;&lt;span class="nummerierung text-black-small"&gt;1990&lt;/span&gt;&lt;span class="text-black-bold"&gt;Stephan Koja • Erhard Stöber&lt;/span&gt;&amp;nbsp;&lt;span class="text-darkgrey-bold"&gt;«Zu einem Selbstbildnis Vincent van Goghs, Eine Urheberschaft van Goghs ist kaum mehr zu halten»&lt;/span&gt; in &lt;span class="text-darkgrey-bold"&gt;&lt;em&gt;Mitteilungen der Österreichischen Galerie&lt;/em&gt;&lt;/span&gt; (34/35) • 1990/91 • p. 116, fig. 77.&lt;/p&gt;
&lt;p&gt;&lt;span class="nummerierung text-black-small"&gt;1994&lt;/span&gt;&lt;span class="text-black-bold"&gt;Emil Maurer&lt;/span&gt;&lt;em&gt;&amp;nbsp;&lt;span class="text-darkgrey-bold"&gt;Stiftung Sammlung E.G. Bührle, Zürich&amp;nbsp;&lt;/span&gt;&lt;/em&gt;&amp;nbsp;Bern • 1994 • p. 33 (English edition: &lt;em&gt;Foundation E.G. Bührle Collection, Zurich&lt;/em&gt;, Bern 1995).&lt;/p&gt;
&lt;p&gt;&lt;span class="nummerierung text-black-small"&gt;1996&lt;/span&gt;&lt;span class="text-black-bold"&gt;Jan Hulsker&lt;/span&gt;&amp;nbsp;&lt;em&gt;&lt;span class="text-darkgrey-bold"&gt;The New Complete Van Gogh, Enlarged Edition of the Catalogue Raisonné of the Works of Vincent van Gogh&amp;nbsp;&lt;/span&gt;&lt;/em&gt;&amp;nbsp;Amsterdam &amp;amp; Philadelphia • 1996 • no. 1345 (ill.).&lt;/p&gt;
&lt;p&gt;&lt;span class="nummerierung text-black-small"&gt;2004&lt;/span&gt;&lt;span class="text-black-bold"&gt;Lukas Gloor, Marco Goldin (ed.)&lt;/span&gt;&amp;nbsp;&lt;span class="text-darkgrey-bold"&gt;&lt;em&gt;Foundation E.G. Bührle Collection, Zurich, Catalogue&amp;nbsp;&lt;/em&gt;&lt;/span&gt;&amp;nbsp;vol. 3 • Conegliano &amp;amp; Zurich • 2004 • no. 129 (ill.; German edition: &lt;em&gt;Stiftung Sammlung E.G. Bührle, Katalog&lt;/em&gt; • Italian edition: &lt;em&gt;Fondazione Collezione E.G. Bührle, Catalogo&lt;/em&gt;).&lt;/p&gt;
&lt;p&gt;&lt;span class="nummerierung text-black-small"&gt;2009&lt;/span&gt;&lt;span class="text-black-bold"&gt;Walter Feilchenfeldt&lt;/span&gt;&amp;nbsp;&lt;span class="text-darkgrey-bold"&gt;&lt;em&gt;Vincent van Gogh, Die Gemälde 1886–1890, Händler, Sammler, Ausstellungen, Die frühen Provenienzen&amp;nbsp;&lt;/em&gt;&lt;/span&gt;&amp;nbsp;Wädenswil • 2009 • pp. 43 (ill.), 276.&lt;/p&gt;
&lt;p&gt;&lt;span class="nummerierung text-black-small"&gt;&lt;span class="text-black-bold"&gt;2021&lt;/span&gt;&lt;/span&gt;&lt;span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 • Munich • 2021&amp;nbsp;• no. 127&amp;nbsp;(ill.).&lt;/p&gt;</t>
  </si>
  <si>
    <t>Bronze</t>
  </si>
  <si>
    <t>BU 0051</t>
  </si>
  <si>
    <t>Der alte Turm</t>
  </si>
  <si>
    <t>Le vieux clocher</t>
  </si>
  <si>
    <t>47.5 x 55 cm</t>
  </si>
  <si>
    <t>Signiert unten rechts: Vincent</t>
  </si>
  <si>
    <t>De la Faille 88</t>
  </si>
  <si>
    <t>&lt;p class="Body"&gt;&lt;span class="nummerierung text-black-small"&gt;1&lt;/span&gt;&lt;span class="text-black-bold"&gt;Kunstzaal Oldenzeel&lt;/span&gt;&amp;nbsp;&lt;span class="text-darkgrey-bold"&gt;Rotterdam&amp;nbsp;&lt;/span&gt;Paul Cassirer/Walter Feilchenfeldt-Archiv, Zurich, File regarding Van Gogh, &lt;em&gt;The Old Tower&lt;/em&gt;.&lt;/p&gt;
&lt;p class="Body"&gt;&lt;span class="nummerierung text-black-small"&gt;2&lt;/span&gt;&lt;span class="text-black-bold"&gt;J. A. Maas Geesteranus&lt;/span&gt;&amp;nbsp;&lt;span class="text-darkgrey-bold"&gt;Utrecht •&amp;nbsp;1937&amp;nbsp;&lt;/span&gt;File as above, n. (1).&lt;/p&gt;
&lt;p class="Body"&gt;&lt;span class="nummerierung text-black-small"&gt;3&lt;/span&gt;&lt;span class="text-black-bold"&gt;Dr. Walter Feilchenfeldt for N. V. Amsterdamsche Kunsthandel Paul Cassirer &amp;amp; Co.&lt;/span&gt;&amp;nbsp;&lt;span class="text-darkgrey-bold"&gt;Amsterdam &amp;amp; St. Gall •&amp;nbsp;1937–1942 &lt;/span&gt;File as above, n. (1). Dr. Feilchenfeldt kept operating&amp;nbsp;the Galerie Paul Cassirer, Berlin, through its Amsterdam branch from November 1933, when he emigrated from Germany. Various artworks in his possession, including Van Gogh's &lt;em&gt;Old Tower&lt;/em&gt;,&amp;nbsp;were transferred to Switzerland before the war. At the outbreak of World War II in September 1939, Dr. Feilchenfeldt was in Switzerland where he settled with his family.&lt;/p&gt;
&lt;p class="Body"&gt;&lt;span class="nummerierung text-black-small"&gt;4&lt;/span&gt;&lt;span class="text-black-bold"&gt;Dr. Fritz Nathan &lt;span class="text-darkgrey-bold"&gt;St. Gall 1942–1945&lt;/span&gt;&amp;nbsp;&lt;/span&gt;Acquired from the above in April 1942 for CHF 12.000, Paul Cassirer/Walter Feilchenfeldt-Archiv, Zurich, Notebook of Dr. Feilchenfeldt 1940–1942, with an entry referring to the sale of Van Gogh's &lt;em&gt;Old Tower&lt;/em&gt; and the amount received.&lt;/p&gt;
&lt;p class="Body"&gt;&lt;span class="nummerierung text-black-small"&gt;5&lt;/span&gt;&lt;span class="text-black-bold"&gt;Emil Bührle&lt;/span&gt;&amp;nbsp;&lt;span class="text-darkgrey-bold"&gt;Zurich •&amp;nbsp;27 November 1945 until [d.] 28 November 1956&amp;nbsp;&lt;/span&gt;Acquired from the above for CHF 20.000, AStEGB, Memorandum made at Werkzeugmaschinenfabrik Oerlikon Bührle &amp;amp; Co., 27 November 1945,summarizing details of the purchase of Van Gogh's &lt;em&gt;Old Tower&lt;/em&gt; from Dr. Fritz Nathan.&lt;/p&gt;
&lt;p class="Body"&gt;&lt;span class="nummerierung text-black-small"&gt;6&lt;/span&gt;&lt;span class="text-black-bold"&gt;Given by the heirs of Emil Bührle to the Foundation E.G. Bührle Collection&lt;/span&gt;&amp;nbsp;&lt;span class="text-darkgrey-bold"&gt;Zurich&amp;nbsp;• 1960&lt;/span&gt;&amp;nbsp;Inv. 51.&lt;/p&gt;</t>
  </si>
  <si>
    <t>&lt;p&gt;&lt;span class="nummerierung text-black-small"&gt;1940&lt;/span&gt;&lt;span class="text-black-bold"&gt;Exposition d'Art Français&lt;/span&gt; &lt;span class="text-darkgrey-bold"&gt;Galerie Aktuaryus • Zürich&amp;nbsp;• 1940&lt;/span&gt; no. 29.&lt;/p&gt;
&lt;p&gt;&lt;span class="nummerierung text-black-small"&gt;1947&lt;/span&gt;&lt;span class="text-black-bold"&gt;Vincent van Gogh 1853–1890&lt;/span&gt;&amp;nbsp;&lt;span class="text-darkgrey-bold"&gt;Kunsthalle Basel&amp;nbsp;•&amp;nbsp;1947&lt;/span&gt;&amp;nbsp;no. 6.&amp;nbsp;&lt;/p&gt;
&lt;p&gt;&lt;span class="nummerierung text-black-small"&gt;1950&lt;/span&gt;&lt;span class="text-black-bold"&gt;Europäische Kunst 13.–20. Jahrhundert aus Zürcher Sammlungen&lt;/span&gt;&amp;nbsp;&lt;span class="text-darkgrey-bold"&gt;Kunsthaus Zurich&amp;nbsp;• 1950&lt;/span&gt;&amp;nbsp;p. 28. &amp;nbsp;&lt;/p&gt;
&lt;p&gt;&lt;span class="nummerierung text-black-small"&gt;1957&lt;/span&gt;&lt;span class="text-black-bold"&gt;Vincent van Gogh (1853–1890), Leben und Schaffen&lt;/span&gt;&lt;span class="text-darkgrey-bold"&gt;&amp;nbsp;Museum Folkwang (Villa Hügel)&amp;nbsp;•&amp;nbsp;Essen&amp;nbsp;• 1957&lt;/span&gt;&amp;nbsp;no. 163. &amp;nbsp;&lt;/p&gt;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233. &amp;nbsp;&lt;/p&gt;
&lt;p&gt;&lt;span class="nummerierung text-black-small"&gt;1961&lt;/span&gt;&lt;span class="text-black-bold"&gt;Masterpieces of French Painting from the Bührle Collection&amp;nbsp;&lt;/span&gt;&lt;span class="text-darkgrey-bold"&gt;Royal Scottish Academy,&amp;nbsp;Edinburgh&amp;nbsp;• National Gallery, London&amp;nbsp;• 1961&lt;/span&gt;&amp;nbsp;no. 43. &amp;nbsp;&lt;/p&gt;
&lt;p&gt;&lt;span class="nummerierung text-black-small"&gt;1998&lt;/span&gt;&lt;span class="text-black-bold"&gt;Millet, Van Gogh&lt;/span&gt;&amp;nbsp;&lt;span class="text-darkgrey-bold"&gt;Musée d'Orsay&amp;nbsp;•&amp;nbsp;Paris&amp;nbsp;• 1998–99&lt;/span&gt;&amp;nbsp;no. 37. &amp;nbsp;&lt;/p&gt;
&lt;p&gt;&lt;span class="nummerierung text-black-small"&gt;2006&lt;/span&gt;&lt;span class="text-black-bold"&gt;Van Gogh Budapesten (Van Gogh in Budapest)&lt;/span&gt;&amp;nbsp;&lt;span class="text-darkgrey-bold"&gt;Szépművészeti Múzeum&amp;nbsp;•&amp;nbsp;Budapest&amp;nbsp;• 2006–07&lt;/span&gt;&amp;nbsp;no. 25. &amp;nbsp;&lt;/p&gt;
&lt;p&gt;&lt;span class="nummerierung text-black-small"&gt;2009&lt;/span&gt;&lt;span class="text-black-bold"&gt;Vincent van Gogh, Zwischen Himmel und Erde&lt;/span&gt;&amp;nbsp;&lt;span class="text-darkgrey-bold"&gt;Kunstmuseum Basel&amp;nbsp;• 2009&lt;/span&gt;&amp;nbsp;no. 4.&amp;nbsp;&lt;/p&gt;
&lt;p&gt;&lt;span class="nummerierung text-black-small"&gt;2010&lt;/span&gt;&lt;span class="text-black-bold"&gt;Van Gogh, Cézanne, Monet, Die Sammlung Bührle zu Gast im Kunsthaus Zürich&lt;/span&gt;&amp;nbsp;&lt;span class="text-darkgrey-bold"&gt;Kunsthaus Zurich&amp;nbsp;• 2010&lt;/span&gt;&amp;nbsp;no. 51. &amp;nbsp;&lt;/p&gt;
&lt;p&gt;&lt;span class="nummerierung text-black-small"&gt;2010&lt;/span&gt;&lt;span class="text-black-bold"&gt;Vincent van Gogh, Timeless Country, Modern City (Campagna senza tempo, città moderna)&lt;/span&gt;&lt;span class="text-darkgrey-bold"&gt;&amp;nbsp;Complesso del Vittoriano&amp;nbsp;•&amp;nbsp;Rome&amp;nbsp;• 2010–11&lt;/span&gt;&amp;nbsp;no. 39.&amp;nbsp;&lt;/p&gt;
&lt;p&gt;&lt;span class="nummerierung text-black-small"&gt;2017&lt;/span&gt;&lt;span class="text-black-bold"&gt;Calme et Exaltation, Van Gogh dans la Collection Bührle; Calm and Exaltation, Van Gogh in the Bührle Collection&lt;/span&gt;&amp;nbsp;&lt;span class="text-darkgrey-bold"&gt;Fondation Vincent van Gogh&amp;nbsp;•&amp;nbsp;Arles&amp;nbsp;• 2017&lt;/span&gt; no. 3. &amp;nbsp;&lt;/p&gt;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43.&lt;/p&gt;
&lt;p&gt;&lt;span class="nummerierung text-black-small"&gt;2019&lt;/span&gt;&lt;span class="text-black-bold"&gt;La Collection Emil Bührle&lt;/span&gt; &lt;span class="text-darkgrey-bold"&gt;Musée Maillol • Paris • 2019 &lt;/span&gt;no. 41.&lt;/p&gt;</t>
  </si>
  <si>
    <t>&lt;p&gt;&lt;span class="nummerierung text-black-small"&gt;1928&lt;/span&gt;&lt;span class="text-black-bold"&gt;Jacob-Baart de la Faille&lt;/span&gt;&amp;nbsp;&lt;span class="text-darkgrey-bold"&gt;&lt;em&gt;L'œuvre de Vincent van Gogh, Catalogue raisonné&amp;nbsp;&lt;/em&gt;&lt;/span&gt;&amp;nbsp;Paris &amp;amp; Brussels • 1928 • vol. 1 &lt;span class="text-darkgrey-bold"&gt;&lt;em&gt;Tableaux, texte •&lt;/em&gt;&lt;/span&gt;&amp;nbsp;no. 88 • vol. 2, &lt;span class="text-darkgrey-bold"&gt;&lt;em&gt;Tableaux, planches •&lt;/em&gt;&lt;/span&gt;&amp;nbsp;fig. 24 (bottom left).&lt;/p&gt;
&lt;p&gt;&lt;span class="nummerierung text-black-small"&gt;1937&lt;/span&gt;&lt;span class="text-black-bold"&gt;Walther Vanbeselaere&lt;/span&gt;&amp;nbsp;&lt;span class="text-darkgrey-bold"&gt;&lt;em&gt;De Hollandsche periode (1880–1885) in het werk van Vincent van Gogh (1853–1890)&amp;nbsp;&lt;/em&gt;&lt;/span&gt;&amp;nbsp;Amsterdam &amp;amp; Antwerp • 1937 • pp. 282 (no. 88), 414.&lt;/p&gt;
&lt;p&gt;&lt;span class="nummerierung text-black-small"&gt;1939&lt;/span&gt;&lt;span class="text-black-bold"&gt;Jacob-Baart de la Faille&lt;/span&gt;&amp;nbsp;&lt;span class="text-darkgrey-bold"&gt;&lt;em&gt;Vincent van Gogh&amp;nbsp;&lt;/em&gt;&lt;/span&gt;&amp;nbsp;Paris • 1939 • no. 97 (ill.).&lt;/p&gt;
&lt;p&gt;&lt;span class="nummerierung text-black-small"&gt;1946&lt;/span&gt;&lt;span class="text-black-bold"&gt;Fritz Nathan&lt;/span&gt;&amp;nbsp;&lt;span class="text-darkgrey-bold"&gt;&lt;em&gt;Zehn Jahre Tätigkeit in St. Gallen 1936–1946&amp;nbsp;&lt;/em&gt;&lt;/span&gt;&amp;nbsp;St. Gallen • 1946 • p. 45 (ill.).&lt;/p&gt;
&lt;p&gt;&lt;span class="nummerierung text-black-small"&gt;1949&lt;/span&gt;&lt;span class="text-black-bold"&gt;Werner Weisbach&lt;/span&gt;&amp;nbsp;&lt;span class="text-darkgrey-bold"&gt;&lt;em&gt;Vincent van Gogh, Kunst und Schicksal&lt;/em&gt;&lt;/span&gt;&amp;nbsp; vol. 1&amp;nbsp;&lt;span class="text-darkgrey-bold"&gt;&lt;em&gt;Die Frühzeit&amp;nbsp;&lt;/em&gt;&lt;/span&gt;&amp;nbsp;Basel • 1949&amp;nbsp;• p. 194, fig. 44.&lt;/p&gt;
&lt;p&gt;&lt;span class="nummerierung text-black-small"&gt;1952&lt;/span&gt;&lt;span class="text-black-bold"&gt;Marco Valsecchi&lt;/span&gt;&amp;nbsp;&lt;span class="text-darkgrey-bold"&gt;&lt;em&gt;Van Gogh&amp;nbsp;&lt;/em&gt;&lt;/span&gt;&amp;nbsp;Milan • 1952 • fig. 2.&lt;/p&gt;
&lt;p&gt;&lt;span class="nummerierung text-black-small"&gt;1963&lt;/span&gt;&lt;span class="text-black-bold"&gt;Heinz R. Graetz&lt;/span&gt;&amp;nbsp;&lt;span class="text-darkgrey-bold"&gt;&lt;em&gt;The Symbolic Language of Vincent van Gogh&amp;nbsp;&lt;/em&gt;&lt;/span&gt;&amp;nbsp;New York etc. • 1963 • p. 270, fig. 107.&lt;/p&gt;
&lt;p&gt;&lt;span class="nummerierung text-black-small"&gt;1970&lt;/span&gt;&lt;span class="text-black-bold"&gt;Jacob-Baart de la Faille&lt;/span&gt;&amp;nbsp;&lt;span class="text-darkgrey-bold"&gt;&lt;em&gt;The Works of Vincent van Gogh, His Paintings and Drawings&amp;nbsp;&lt;/em&gt;&lt;/span&gt;&amp;nbsp;Amsterdam • 1970 • no. F 88 (ill.).&lt;/p&gt;
&lt;p&gt;&lt;span class="nummerierung text-black-small"&gt;1971&lt;/span&gt;&lt;span class="text-black-bold"&gt;Paolo Lecaldano&lt;/span&gt;&amp;nbsp;&lt;span class="text-darkgrey-bold"&gt;&lt;em&gt;L'opera pittorica completa di van Gogh e i suoi nessi grafici&amp;nbsp;&lt;/em&gt;&lt;/span&gt;&amp;nbsp;vol. 1&amp;nbsp;&lt;span class="text-darkgrey-bold"&gt;&lt;em&gt;Da Etten a Parigi&amp;nbsp;&lt;/em&gt;&lt;/span&gt;&amp;nbsp;Milan • 1971 • no 44 (ill.;&lt;sup&gt; 2&lt;/sup&gt;1977; French edition: &lt;em&gt;Tout l'œuvre peint de Vincent van Gogh&lt;/em&gt;, vol. 1, Paris 1971 • German edition: &lt;em&gt;Das gemalte Gesamtwerk des Van Gogh,&lt;/em&gt; vol. 1, &lt;em&gt;Von Etten bis Paris&lt;/em&gt;, Lucerne etc. 1971 • Spanish edition: &lt;em&gt;La obra pictórica completa de Van Gogh&lt;/em&gt;, vol. 1, Barcelona 1972).&lt;/p&gt;
&lt;p&gt;&lt;span class="nummerierung text-black-small"&gt;1973&lt;/span&gt;&lt;span class="text-black-bold"&gt;Jan Hulsker&lt;/span&gt;&amp;nbsp;&lt;em&gt;&lt;span class="text-darkgrey-bold"&gt;Van Gogh door Van Gogh, De brieven als commentaar op zijn werk&amp;nbsp;&lt;/span&gt;&amp;nbsp;&lt;/em&gt;Amsterdam • 1973 • p. 368.&lt;/p&gt;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83 (ill.; &lt;sup&gt;2&lt;/sup&gt;1986).&lt;/p&gt;
&lt;p&gt;&lt;span class="nummerierung text-black-small"&gt;1977&lt;/span&gt;&lt;span class="text-black-bold"&gt;Jan Hulsker&lt;/span&gt;&amp;nbsp;&lt;span class="text-darkgrey-bold"&gt;&lt;em&gt;Van Gogh en zijn weg, Het complete werk&amp;nbsp;&lt;/em&gt;&lt;/span&gt;&amp;nbsp;Amsterdam • 1977 • no. 490 (ill.; &lt;sup&gt;2&lt;/sup&gt;1979, &lt;sup&gt;3&lt;/sup&gt;1985, &lt;sup&gt;4&lt;/sup&gt;1985, &lt;sup&gt;5&lt;/sup&gt;1986,&lt;sup&gt; 6&lt;/sup&gt;1989; English edition: &lt;em&gt;The&amp;nbsp; Complete van Gogh, Paintings, Drawings, Sketches&lt;/em&gt;, Oxford &amp;amp; New York 1980).&lt;/p&gt;
&lt;p&gt;&lt;span class="nummerierung text-black-small"&gt;1989&lt;/span&gt;&lt;span class="text-black-bold"&gt;Rainer Metzger • Ingo F. Walther&lt;/span&gt;&amp;nbsp;&lt;span class="text-darkgrey-bold"&gt;&lt;em&gt;Vincent van Gogh, Sämtliche Gemälde&amp;nbsp;&lt;/em&gt;&lt;/span&gt;&amp;nbsp;Cologne • 1989 •&amp;nbsp;vol. 1&amp;nbsp;&lt;span class="text-darkgrey-bold"&gt;&lt;em&gt;Etten, April 1881–Paris, Februar 1888&lt;/em&gt;&lt;/span&gt;&amp;nbsp;p. 41 (ill.; &lt;sup&gt;2&lt;/sup&gt;1993; &lt;sup&gt;3&lt;/sup&gt;2001).&lt;/p&gt;
&lt;p&gt;&lt;span class="nummerierung text-black-small"&gt;1993&lt;/span&gt;&lt;span class="text-black-bold"&gt;Jan Hulsker&lt;/span&gt;&amp;nbsp;&lt;em&gt;&lt;span class="text-darkgrey-bold"&gt;Vincent van Gogh, A Guide to His Works and Letters&amp;nbsp;&lt;/span&gt;&lt;/em&gt;&amp;nbsp;Amsterdam • 1993 • letter no. 373.&lt;/p&gt;
&lt;p&gt;&lt;span class="nummerierung text-black-small"&gt;1994&lt;/span&gt;&lt;span class="text-black-bold"&gt;Emil Maurer&lt;/span&gt;&lt;em&gt;&amp;nbsp;&lt;span class="text-darkgrey-bold"&gt;Stiftung Sammlung E.G. Bührle, Zürich&amp;nbsp;&lt;/span&gt;&lt;/em&gt;&amp;nbsp;Bern • 1994 • p. 44 (English edition: &lt;em&gt;Foundation E.G. Bührle Collection, Zurich&lt;/em&gt;, Bern 1995).&lt;/p&gt;
&lt;p&gt;&lt;span class="nummerierung text-black-small"&gt;1996&lt;/span&gt;&lt;span class="text-black-bold"&gt;Jan Hulsker&lt;/span&gt;&amp;nbsp;&lt;em&gt;&lt;span class="text-darkgrey-bold"&gt;The New Complete Van Gogh, Enlarged Edition of the Catalogue Raisonné of the Works of Vincent van Gogh&amp;nbsp;&lt;/span&gt;&lt;/em&gt;&amp;nbsp;Amsterdam &amp;amp; Philadelphia • 1996 • no. 490 (ill.).&lt;/p&gt;
&lt;p&gt;&lt;span class="nummerierung text-black-small"&gt;2000&lt;/span&gt;&lt;span class="text-black-bold"&gt;Ton de Brouwer&amp;nbsp;&lt;/span&gt;&lt;span class="text-darkgrey-bold"&gt;&lt;em&gt;De oude toren en Van Gogh en Nuenen&amp;nbsp;&lt;/em&gt;&lt;/span&gt;&amp;nbsp;Venlo • 2000 • no. 9, fig. 26.&lt;/p&gt;
&lt;p&gt;&lt;span class="nummerierung text-black-small"&gt;2004&lt;/span&gt;&lt;span class="text-black-bold"&gt;Lukas Gloor • Marco Goldin (ed.)&lt;/span&gt;&amp;nbsp;&lt;em&gt;&lt;span class="text-darkgrey-bold"&gt;Foundation E.G. Bührle Collection, Zurich, Catalogue&amp;nbsp;&lt;/span&gt;&lt;/em&gt;&amp;nbsp;vol.&amp;nbsp;3 • Conegliano &amp;amp; Zurich • 2004 • no. 126 (ill.; German edition: &lt;em&gt;Stiftung Sammlung E.G. Bührle, Katalog&lt;/em&gt; • Italian edition: &lt;em&gt;Fondazione Collezione E.G. Bührle, Catalogo&lt;/em&gt;).&lt;/p&gt;
&lt;p&gt;&lt;span class="nummerierung text-black-small"&gt;2007&lt;/span&gt;&lt;span class="text-black-bold"&gt;Guillermo Solana&lt;/span&gt;&amp;nbsp;&lt;span class="text-darkgrey-bold"&gt;«Epílogo en Auvers»&lt;/span&gt; in &lt;span class="text-darkgrey-bold"&gt;&lt;em&gt;Van Gogh, Los últimos paisajes&lt;/em&gt;&lt;/span&gt;&amp;nbsp;(exh. cat.) • Museo Thyssen-Bornemisza • Madrid • 2007 • pp. 41–42, fig. 22.&lt;/p&gt;
&lt;p&gt;&lt;span class="nummerierung text-black-small"&gt;2009&lt;/span&gt;&lt;span class="text-black-bold"&gt;Tsukasa Kôdera&lt;/span&gt;&amp;nbsp;&lt;span class="text-darkgrey-bold"&gt;&lt;em&gt;The Life of Vincent van Gogh&lt;/em&gt;&lt;/span&gt; (in Japanese) • Tokyo • 2009 • p. 101 (ill.).&lt;/p&gt;
&lt;p&gt;&lt;span class="nummerierung text-black-small"&gt;2009&lt;/span&gt;&lt;span class="text-black-bold"&gt;Leo Jansen etc. (eds.)&lt;/span&gt;&amp;nbsp;&lt;span class="text-darkgrey-bold"&gt;&lt;em&gt;Vincent van Gogh, The Letters, The Complete Illustrated and Annotated Edition&amp;nbsp;&lt;/em&gt;&lt;/span&gt;&amp;nbsp;London &amp;amp; New York • vol. 3&amp;nbsp;&lt;em&gt;&lt;span class="text-darkgrey-bold"&gt;Drenthe–Paris, 1883–1887&amp;nbsp;&lt;/span&gt;&lt;/em&gt;&amp;nbsp;entry for no. 446, n. 3; entry for no. 452, fig. 6; entry for no. 519, fig. 1, n. 4; entry for no. 529, fig. 2, n. 8.&lt;/p&gt;
&lt;p&gt;&lt;span class="nummerierung text-black-small"&gt;2017&lt;/span&gt;&lt;span class="text-black-bold"&gt;Carmen Fernández Jacob&lt;/span&gt;&amp;nbsp;&lt;span class="text-darkgrey-bold"&gt;&lt;em&gt;La patología ocular en la pintura a través de la historia clínica oftalmológica&amp;nbsp;&lt;/em&gt;&lt;/span&gt;&amp;nbsp;Sociedad Española de Oftalmología (ed.) • Madrid • 2017 • p. 164, fig. 27.&lt;/p&gt;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135&amp;nbsp;(ill.).&lt;/p&gt;</t>
  </si>
  <si>
    <t>1946-1950</t>
  </si>
  <si>
    <t>BU 0003</t>
  </si>
  <si>
    <t>Das Mittagessen</t>
  </si>
  <si>
    <t>Le Déjeuner</t>
  </si>
  <si>
    <t>54.5 x 70.5 cm</t>
  </si>
  <si>
    <t>Signiert &amp; datiert oben links: Bonnard 1899</t>
  </si>
  <si>
    <t>Dauberville 216</t>
  </si>
  <si>
    <t>&lt;p class="Body"&gt;&lt;span class="nummerierung text-black-small"&gt;1&lt;/span&gt;&lt;span class="text-black-bold"&gt;Rosenberg&lt;/span&gt;&amp;nbsp;&lt;span class="text-darkgrey-bold"&gt;Paris&amp;nbsp;&lt;/span&gt;Dauberville no. 216.&lt;/p&gt;
&lt;p class="Body"&gt;&lt;span class="nummerierung text-black-small"&gt;2&lt;/span&gt;&lt;span class="text-black-bold"&gt;Bernheim-Jeune&lt;/span&gt;&amp;nbsp;&lt;span class="text-darkgrey-bold"&gt;Paris • 1900&amp;nbsp;&lt;/span&gt;Acquired from the above in 1900, Dauberville no. 216&lt;/p&gt;
&lt;p class="Body"&gt;&lt;span class="nummerierung text-black-small"&gt;3&lt;/span&gt;&lt;span class="text-black-bold"&gt;Ambroise Vollard&lt;/span&gt;&amp;nbsp;&lt;span class="text-darkgrey-bold"&gt;Paris&amp;nbsp;&lt;/span&gt;Dauberville no. 216.&lt;/p&gt;
&lt;p class="Body"&gt;&lt;span class="nummerierung text-black-small"&gt;4&lt;/span&gt;&lt;span class="text-black-bold"&gt;Bernheim-Jeune&lt;/span&gt;&amp;nbsp;&lt;span class="text-darkgrey-bold"&gt;Paris • 1903&amp;nbsp;&lt;/span&gt;Repurchased from the above, 4 March 1903, Dauberville no. 216.&lt;/p&gt;
&lt;p class="Body"&gt;&lt;span class="nummerierung text-black-small"&gt;5&lt;/span&gt;&lt;span class="text-black-bold"&gt;Alexandre Natanson&lt;/span&gt;&amp;nbsp;&lt;span class="text-darkgrey-bold"&gt;Paris • 1907–1914&amp;nbsp;&lt;/span&gt;Acquired from the above, 30 January 1907, Dauberville no. 216.&lt;/p&gt;
&lt;p class="Body"&gt;&lt;span class="nummerierung text-black-small"&gt;6&lt;/span&gt;&lt;span class="text-black-bold"&gt;Bernheim-Jeune&lt;/span&gt;&amp;nbsp;&lt;span class="text-darkgrey-bold"&gt;Paris • 1914–1916&amp;nbsp;&lt;/span&gt;Repurchased from the above in 1914, Dauberville no. 216.&lt;/p&gt;
&lt;p class="Body"&gt;&lt;span class="nummerierung text-black-small"&gt;7&lt;/span&gt;&lt;span class="text-black-bold"&gt;Swedish private collection&lt;/span&gt; &lt;span class="text-darkgrey-bold"&gt;from 1916&amp;nbsp;&lt;/span&gt;Acquired by a Swedish private collector through the Kunstnerforbundet, Stockholm, 5 February 1916, Dauberville no. 216.&lt;/p&gt;
&lt;p class="Body"&gt;&lt;span class="nummerierung text-black-small"&gt;8&lt;/span&gt;&lt;span class="text-black-bold"&gt;John Scheidegger&lt;/span&gt;&amp;nbsp;&lt;span class="text-darkgrey-bold"&gt;Scandinavia • by 1946&amp;nbsp;&lt;/span&gt;The offer of 5 February 1946 by John Scheidegger, a Swiss living in Scandinavia, to the Zürcher Kunstgesellschaft to buy the painting for CHF 22.000 was discussed in the Collection Committee during the meetings of 20 February 1946 and of 20 March 1946. The Committee considered the painting desirable, but too expensive, Kunsthaus Zurich, Archive Zürcher Kunstgesellschaft / Kunsthaus Zürich, Sammlungskommission, Minutes of 20 February 1946 and of 20 March 1946.&lt;/p&gt;
&lt;p class="Body"&gt;&lt;span class="nummerierung text-black-small"&gt;9&lt;/span&gt;&lt;span class="text-black-bold"&gt;Emil Bührle&lt;/span&gt;&amp;nbsp;&lt;span class="text-darkgrey-bold"&gt;Zurich • 22 March 1946 until [d.] 28 November 1956&amp;nbsp;&lt;/span&gt;Acquired from the above for CHF 16.000, Canton of Zurich, State Archives, Zurich, Z 418.789, Taxation 1947 Emil Bührle-Schalk, («Steuerpflichtige Fahrhabe») List of paintings purchased between November 1945 and January 1948: Payment of CHF 16.000 to Scheidegger, for Bonnard, on 22 March 1946.&lt;/p&gt;
&lt;p class="Body"&gt;&lt;span class="nummerierung text-black-small"&gt;10&lt;/span&gt;&lt;span class="text-black-bold"&gt;Given by the heirs of Emil Bührle to the Foundation E.G. Bührle Collection&lt;/span&gt;&amp;nbsp;&lt;span class="text-darkgrey-bold"&gt;Zurich&amp;nbsp;•&amp;nbsp; 1960&lt;/span&gt; Inv.&amp;nbsp;3.&lt;/p&gt;</t>
  </si>
  <si>
    <t>&lt;p&gt;&lt;span class="nummerierung text-black-small"&gt;1916&lt;/span&gt;&lt;span class="text-black-bold"&gt;Den Franske utstilling&lt;/span&gt;&lt;em&gt;&amp;nbsp;&lt;/em&gt;&lt;span class="text-darkgrey-bold"&gt;Kunstnerforbundet&amp;nbsp;•&amp;nbsp;Kristiania (Oslo) • 1916&lt;/span&gt;&amp;nbsp;no. 3.&lt;/p&gt;
&lt;p&gt;&lt;span class="nummerierung text-black-small"&gt;1949&lt;/span&gt;&lt;span class="text-black-bold"&gt;Pierre Bonnard&lt;/span&gt;&amp;nbsp;&lt;span class="text-darkgrey-bold"&gt;Kunsthaus Zurich • 1949&lt;/span&gt;&amp;nbsp;no. 11.&lt;/p&gt;
&lt;p&gt;&lt;span class="nummerierung text-black-small"&gt;1951&lt;/span&gt;&lt;span class="text-black-bold"&gt;Die Maler der Revue Blanche, Toulouse-Lautrec und die Nabis&lt;/span&gt;&amp;nbsp;&lt;span class="text-darkgrey-bold"&gt;Kunsthalle Bern • 1951&lt;/span&gt;&amp;nbsp;no. 11.&lt;/p&gt;
&lt;p&gt;&lt;span class="nummerierung text-black-small"&gt;1955&lt;/span&gt;&lt;span class="text-black-bold"&gt;Bonnard, Vuillard et les Nabis (1888–1903)&lt;/span&gt;&amp;nbsp;&lt;span class="text-darkgrey-bold"&gt;Musée national d'Art moderne&amp;nbsp;•&amp;nbsp;Paris • 1955&lt;/span&gt;&amp;nbsp;no. 74.&lt;/p&gt;
&lt;p&gt;&lt;span class="nummerierung text-black-small"&gt;1956&lt;/span&gt;&lt;span class="text-black-bold"&gt;Pierre Bonnard 1867–1947&lt;/span&gt;&amp;nbsp;&lt;span class="text-darkgrey-bold"&gt;Haus Salve Hospes, Braunschweig&amp;nbsp;•&amp;nbsp;Kunsthalle Bremen&amp;nbsp;•&amp;nbsp;Kunsthaus Lempertz, Cologne • 1956–57&lt;/span&gt;&amp;nbsp;no. 6.&lt;/p&gt;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259.&lt;/p&gt;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Charlottenburg&amp;nbsp;•&amp;nbsp;Berlin • 1958&lt;/span&gt;&amp;nbsp;no. 61.&lt;/p&gt;
&lt;p&gt;&lt;span class="nummerierung text-black-small"&gt;1958&lt;/span&gt;&lt;span class="text-black-bold"&gt;Hauptwerke der Sammlung Emil Georg Bührle–Zürich&lt;/span&gt;&amp;nbsp;&lt;span class="text-darkgrey-bold"&gt;Haus der Kunst&amp;nbsp;•&amp;nbsp;Munich • 1958–59&lt;/span&gt;&amp;nbsp;no. 2.&lt;/p&gt;
&lt;p&gt;&lt;span class="nummerierung text-black-small"&gt;1961&lt;/span&gt;&lt;span class="text-black-bold"&gt;Masterpieces of French Painting from the Bührle Collection&lt;/span&gt;&amp;nbsp;&lt;span class="text-darkgrey-bold"&gt;Royal Scottish Academy, Edinburgh&amp;nbsp;•&amp;nbsp;National Gallery, London • 1961&lt;/span&gt;&amp;nbsp;no. 66.&lt;/p&gt;
&lt;p&gt;&lt;span class="nummerierung text-black-small"&gt;1984&lt;/span&gt;&lt;span class="text-black-bold"&gt;Pierre Bonnard&lt;/span&gt;&amp;nbsp;&lt;span class="text-darkgrey-bold"&gt;Kunsthaus Zurich • 1984–85&lt;/span&gt;&amp;nbsp;no. 29.&lt;/p&gt;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 • 1990–91&lt;/span&gt;&amp;nbsp;no. 71.&lt;/p&gt;
&lt;p&gt;&lt;span class="nummerierung text-black-small"&gt;2004&lt;/span&gt;&lt;span class="text-black-bold"&gt;Pierre Bonnard, Gemälde und Zeichnungen, Werke aus Schweizer Sammlungen&lt;/span&gt;&lt;em&gt;,&lt;/em&gt; &lt;span class="text-darkgrey-bold"&gt;Kunstmuseum Winterthur • 2004&lt;/span&gt;&amp;nbsp;no. 10.&lt;/p&gt;
&lt;p&gt;&lt;span class="nummerierung text-black-small"&gt;2010&lt;/span&gt;&lt;span class="text-black-bold"&gt;Van Gogh, Cézanne, Monet, Die Sammlung Bührle zu Gast im Kunsthaus Zürich&lt;/span&gt;&amp;nbsp;&lt;span class="text-darkgrey-bold"&gt;Kunsthaus Zurich • 2010&lt;/span&gt;&amp;nbsp;no. 3.&lt;/p&gt;
&lt;p&gt;&lt;span class="nummerierung text-black-small"&gt;2014&lt;/span&gt;&lt;span class="text-black-bold"&gt;Secessione e avanguardia, L'arte in Italia prima della Grande Guerra 1905–1915&lt;/span&gt;&amp;nbsp;&lt;span class="text-darkgrey-bold"&gt;Galleria nazionale d'arte moderna&amp;nbsp;•&amp;nbsp;Rome • 2014–15&lt;/span&gt;&amp;nbsp;pp. 185–186.&lt;/p&gt;
&lt;p&gt;&lt;span class="nummerierung text-black-small"&gt;2017&lt;/span&gt;&lt;span class="text-black-bold"&gt;Chefs-d'oeuvre de la collection Bührle, Manet, Cézanne, Monet, Van Gogh…&lt;/span&gt;&amp;nbsp;&lt;span class="text-darkgrey-bold"&gt;Fondation de l'Hermitage&amp;nbsp;• Lausanne&lt;/span&gt; &lt;span class="text-darkgrey-bold"&gt;•&lt;/span&gt; &lt;span class="text-darkgrey-bold"&gt;2017&lt;/span&gt;&amp;nbsp;no. 43.&lt;/p&gt;
&lt;p&gt;&lt;span class="nummerierung text-black-small"&gt;2019&lt;/span&gt;&lt;span class="text-black-bold"&gt;La Collection Emil Bührle&lt;/span&gt; &lt;span class="text-darkgrey-bold"&gt;Musée Maillol • Paris • 2019 &lt;/span&gt;no. 37.&lt;/p&gt;</t>
  </si>
  <si>
    <t>&lt;p&gt;&lt;span class="nummerierung text-black-small"&gt;1919&lt;/span&gt;&lt;span class="text-black-bold"&gt;François Fosca&lt;/span&gt;&amp;nbsp;&lt;span class="text-darkgrey-bold"&gt;&lt;em&gt;Bonnard&lt;/em&gt;&lt;/span&gt;&amp;nbsp;Geneva • 1919&amp;nbsp;• pp. 15–16 (n. 1), fig. 4.&lt;/p&gt;
&lt;p&gt;&lt;span class="nummerierung text-black-small"&gt;1965&lt;/span&gt;&lt;span class="text-black-bold"&gt;Jean Dauberville&amp;nbsp;•&amp;nbsp;Henry Dauberville&lt;/span&gt;&amp;nbsp;&lt;span class="text-darkgrey-bold"&gt;&lt;em&gt;Bonnard, Catalogue raisonné de l'oeuvre peint&lt;/em&gt;&lt;/span&gt;&amp;nbsp;vol. 1&amp;nbsp;•&amp;nbsp;&lt;em&gt;1888–1905&amp;nbsp;•&amp;nbsp;&lt;/em&gt;Paris 1965&amp;nbsp;• no. 216 (ill.; &lt;sup&gt;2&lt;/sup&gt;1992).&lt;/p&gt;
&lt;p&gt;&lt;span class="nummerierung text-black-small"&gt;1967&lt;/span&gt;&lt;span class="text-black-bold"&gt;Antoine Terrasse&lt;/span&gt;&amp;nbsp;&lt;em&gt;&lt;span class="text-darkgrey-bold"&gt;Pierre Bonnard&lt;/span&gt;&lt;/em&gt;&amp;nbsp;Paris • 1967&amp;nbsp;• pp. 56 (ill. bottom left), 218.&lt;/p&gt;
&lt;p&gt;&lt;span class="nummerierung text-black-small"&gt;1973&lt;/span&gt;&lt;span class="text-black-bold"&gt;Leopold Reidemeister etc.&lt;/span&gt;&amp;nbsp;&lt;span class="text-darkgrey-bold"&gt;&lt;em&gt;Stiftung Sammlung Emil G. Bührle •&amp;nbsp;Fondation Collection Emil G. Bührle •&amp;nbsp;Foundation Emil G. Bührle Collection&lt;/em&gt;&lt;/span&gt;&amp;nbsp;Zurich &amp;amp; Munich • 1973&amp;nbsp;• no. 99 (ill.; &lt;sup&gt;2&lt;/sup&gt;1986).&lt;/p&gt;
&lt;p&gt;&lt;span class="nummerierung text-black-small"&gt;1986&lt;/span&gt;&lt;span class="text-black-bold"&gt;Diane Kelder&lt;/span&gt;&amp;nbsp;&lt;span class="text-darkgrey-bold"&gt;&lt;em&gt;The Great Book of Post-Impressionism&lt;/em&gt;&lt;/span&gt;&amp;nbsp;New York • 1986 • (French edition: &lt;em&gt;L'Heritage de l'Impressionnisme, Les sources du XX&lt;sup&gt;e&lt;/sup&gt; siècle&lt;/em&gt;, Paris 1986, p. 209, fig. 217; &lt;sup&gt;2&lt;/sup&gt;2001).&lt;/p&gt;
&lt;p&gt;&lt;span class="nummerierung text-black-small"&gt;1994&lt;/span&gt;&lt;span class="text-black-bold"&gt;Emil Maurer&lt;/span&gt;&lt;em&gt;&amp;nbsp;&lt;span class="text-darkgrey-bold"&gt;Stiftung Sammlung E.G. Bührle, Zürich&lt;/span&gt;&lt;/em&gt;&amp;nbsp;Bern • 1994&amp;nbsp;• p. 49 (ill.; English edition: &lt;em&gt;Foundation E.G. Bührle Collection, Zurich&lt;/em&gt;, Bern 1995).&lt;/p&gt;
&lt;p&gt;&lt;span class="nummerierung text-black-small"&gt;2004&lt;/span&gt;&lt;span class="text-black-bold"&gt;Lukas Gloor&amp;nbsp;• Marco Goldin (ed.)&lt;/span&gt;&amp;nbsp;&lt;em&gt;&lt;span class="text-darkgrey-bold"&gt;Foundation E.G. Bührle Collection, Zurich, Catalogue&amp;nbsp;&lt;/span&gt;&lt;/em&gt;vol. 3&amp;nbsp;• Conegliano &amp;amp; Zurich • 2004&amp;nbsp;• no. 101 (ill.; German edition: &lt;em&gt;Stiftung Sammlung E.G. Bührle, Katalog&amp;nbsp;•&lt;/em&gt;&amp;nbsp;Italian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&lt;em&gt;&lt;span class="text-darkgrey-bold"&gt;The Emil Bührle Collection:&amp;nbsp;History, Full Catalogue&amp;nbsp;and 70 Masterpieces&lt;/span&gt;&lt;/em&gt;&lt;span class="text-darkgrey-bold"&gt;&amp;nbsp;&lt;/span&gt;Swiss Institute for Art Research, Zurich (ed.)&amp;nbsp;•&amp;nbsp;Munich • 2021, no. 138 (ill.).&lt;/p&gt;</t>
  </si>
  <si>
    <t>BU 0151</t>
  </si>
  <si>
    <t>Herrenbildnis</t>
  </si>
  <si>
    <t>70 x 58.5 cm</t>
  </si>
  <si>
    <t>Grimm 144/Slive 219</t>
  </si>
  <si>
    <t>&lt;p class="Body"&gt;&lt;span class="nummerierung text-black-small"&gt;1&lt;/span&gt;&lt;span class="text-black-bold"&gt;Francis Thomas de Grey 7&lt;sup&gt;th&lt;/sup&gt; Earl Cowper&amp;nbsp;&lt;span class="text-darkgrey-bold"&gt;Panshanger&amp;nbsp;•&lt;/span&gt; &lt;/span&gt;&lt;span class="text-darkgrey-bold"&gt;Hertford&amp;nbsp;• by 1883 until [d.] 1905&lt;/span&gt;&amp;nbsp;Wilhelm Bode, &lt;em&gt;Studien zur Geschichte der holländischen Malerei&lt;/em&gt;, Braunschweig 1883, p. 92, no. 152; Slive, no. 219.&lt;/p&gt;
&lt;p class="Body"&gt;&lt;span class="nummerierung text-black-small"&gt;2&lt;/span&gt;&lt;span class="text-black-bold"&gt;Lady Katrine Cecilia&amp;nbsp;Cowper&lt;/span&gt;&amp;nbsp;&lt;span class="text-darkgrey-bold"&gt;Panshanger&amp;nbsp;•&amp;nbsp;Hertford&amp;nbsp;• 1905–[d.] 1913&lt;/span&gt;&amp;nbsp;Widow of the above; Slive no. 219.&lt;/p&gt;
&lt;p class="Body"&gt;&lt;span class="nummerierung text-black-small"&gt;3&lt;/span&gt;&lt;span class="text-black-bold"&gt;Lady Ethel&amp;nbsp;Desborough&lt;/span&gt;&amp;nbsp;&lt;span class="text-darkgrey-bold"&gt;Panshanger&amp;nbsp;•&amp;nbsp;Hertford •&lt;/span&gt;&amp;nbsp;&lt;span class="text-darkgrey-bold"&gt;1913–1946&lt;/span&gt; Niece of the above; &lt;em&gt;Commemorative Catalogue of the Exhibition of Dutch Art Held in the Galleries of the Royal Academy, &lt;/em&gt;Burlington House, London January–March 1929, Oxford &amp;amp; London 1930, p. 50, fig. 21; Slive no. 219; Richard Davenport-Hines, &lt;em&gt;Ettie, The Intimate Life and Dauntless Spirit of Lady Desborough,&lt;/em&gt; London 2009.&lt;/p&gt;
&lt;p class="Body"&gt;&lt;span class="nummerierung text-black-small"&gt;4&lt;/span&gt;&lt;span class="text-black-bold"&gt;Nathan Katz&lt;/span&gt;&amp;nbsp;&lt;span class="text-darkgrey-bold"&gt;Basel • by 1946&lt;/span&gt;&amp;nbsp;Acting as an intermediary between the above and Emil Bührle, AStEGB, Letter of Emil Bührle to Georges Salles, Paris, 25 April 1953, referring to the Portrait of a Man&amp;nbsp;by Hals&amp;nbsp;bought from Lady Desborough, with Nathan Katz acting as an intermediary; Letter of Nathan Katz, Basel, to Emil Bührle, 1 November 1946, confirming delivery of three&amp;nbsp;paintings: one&amp;nbsp;painting by&amp;nbsp;Frans Hals, &lt;em&gt;Portrait of a Man&lt;/em&gt;, two&amp;nbsp;paintings [supposed to be] by Rembrandt, &lt;em&gt;Saskia&lt;/em&gt;&amp;nbsp;(now given to Govaert Flinck, Emil Bührle Collection, Inv. 159), and &lt;em&gt;Portrait of an Officer&lt;/em&gt;.&lt;/p&gt;
&lt;p class="Body"&gt;&lt;span class="nummerierung text-black-small"&gt;5&lt;/span&gt;&lt;span class="text-black-bold"&gt;Emil Bührle&lt;/span&gt;&amp;nbsp;&lt;span class="text-darkgrey-bold"&gt;Zurich&amp;nbsp;• 12 December 1946 until [d.] 28 November 1956&lt;/span&gt;&amp;nbsp;Acquired from the above, AStEGB, Record concerning a visit of Nathan Katz with Dr. O. Maurer [Secretary General of Oerlikon Bührle &amp;amp; Co.] at the Oerlikon factory on 10 December 1946, stating that&amp;nbsp;Katz required settlement&amp;nbsp;of picture purchases before&amp;nbsp;the end of the year. The total amolunt for the 3 pictures as listed above, n. (4), was&amp;nbsp;CHF 600'000, an additional amount of CHF 210'000, paid at the same time, referred to a Rembrandt «Self Portrait», then attributed to the artist, which Katz had delivered to Bührle earlier; Letter from Nathan Katz, Riehen/Basel, 12 December 1946, confirming the sale of the 4 paintings, including Frans Hals, &lt;em&gt;Portrait of a Man&lt;/em&gt;&amp;nbsp;from the Desborough Collection, and the receipt of the amount due. The amount of CHF 810.000 for the lot, not specified in the receipt as above, is corroborated by a list, kept with the files regarding Bührle's taxation 1947, State Archives Zurich, Z 418.789, Taxation 1947 Emil Bührle-Schalk, «Steuerpflichtige Fahrhabe»,&amp;nbsp;List of paintings purchased between November 1945 and January 1948, confirming payment of CHF 810.000 to Nathan Katz, Basel, on 11 December 1946; for a detailed account regarding Bührle's acquisitions from Nathan Katz see Lukas Gloor, «Emil Bührle: A Twentieth-Century Modern Art Collection», in &lt;em&gt;The Emil Bührle Collection, History, Full Catalogue, and 70 Masterpieces&lt;/em&gt;, Swiss Institute for Art Research, Zurich (ed.), Munich 2021, pp. 100–106.&lt;/p&gt;
&lt;p class="Body"&gt;&lt;span class="nummerierung text-black-small"&gt;6&lt;/span&gt;&lt;span class="text-black-bold"&gt;Given by the heirs of Emil Bührle to the Foundation E.G. Bührle Collection&lt;/span&gt;&amp;nbsp;&lt;span class="text-darkgrey-bold"&gt;Zurich • 1960&lt;/span&gt;&amp;nbsp;Inv. 151.&lt;/p&gt;</t>
  </si>
  <si>
    <t>&lt;p&gt;&lt;span class="nummerierung text-black-small"&gt;1929&lt;/span&gt;&lt;span class="text-black-bold"&gt;Exhibition of Dutch Art 1450–1900&lt;/span&gt;&lt;em&gt;&amp;nbsp;&lt;/em&gt;&lt;span class="text-darkgrey-bold"&gt;Royal Academy of Arts&amp;nbsp;•&amp;nbsp;London&amp;nbsp;• 1929&lt;/span&gt;&amp;nbsp;no. 109.&lt;/p&gt;
&lt;p&gt;&lt;span class="nummerierung text-black-small"&gt;1929&lt;/span&gt;&lt;span class="text-black-bold"&gt;Dutch Old Masters&lt;/span&gt;&amp;nbsp;&lt;span class="text-darkgrey-bold"&gt;Art Gallery&amp;nbsp;•&amp;nbsp;Manchester&amp;nbsp;• 1929&lt;/span&gt;&amp;nbsp;no 41.&lt;/p&gt;
&lt;p&gt;&lt;span class="nummerierung text-black-small"&gt;1950&lt;/span&gt;&lt;span class="text-black-bold"&gt;Europäische Kunst 13.–20. Jahrhundert aus Zürcher Sammlungen&lt;/span&gt;&amp;nbsp;&lt;span class="text-darkgrey-bold"&gt;Kunsthaus Zurich&amp;nbsp;• 1950&lt;/span&gt;&amp;nbsp;p. 21.&lt;/p&gt;
&lt;p&gt;&lt;span class="nummerierung text-black-small"&gt;1952&lt;/span&gt;&lt;span class="text-black-bold"&gt;Drie eeuwen portret in Nederland&lt;/span&gt;&amp;nbsp;&lt;span class="text-darkgrey-bold"&gt;Rijksmuseum&amp;nbsp;•&amp;nbsp;Amsterdam&amp;nbsp;• 1952&lt;/span&gt;&amp;nbsp;no. 53.&lt;/p&gt;
&lt;p&gt;&lt;span class="nummerierung text-black-small"&gt;1953&lt;/span&gt;&lt;span class="text-black-bold"&gt;Holländer des 17. Jahrhunderts&lt;/span&gt;&lt;em&gt;&amp;nbsp;&lt;/em&gt;&lt;span class="text-darkgrey-bold"&gt;Kunsthaus Zurich&amp;nbsp;• 1953&lt;/span&gt;&amp;nbsp;no. 49.&lt;/p&gt;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68.&lt;/p&gt;
&lt;p&gt;&lt;span class="nummerierung text-black-small"&gt;1987&lt;/span&gt;&lt;span class="text-black-bold"&gt;Im Lichte Hollands, Holländische Malerei des 17. Jahrhunderts aus den Sammlungen des Fürsten von Liechtenstein und aus Schweizer Besitz&lt;/span&gt;&amp;nbsp;&lt;span class="text-darkgrey-bold"&gt;Kunstmuseum Basel&amp;nbsp;• 1987&lt;/span&gt;&amp;nbsp;no. 38.&lt;/p&gt;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1.&lt;/p&gt;
&lt;p&gt;&lt;span class="nummerierung text-black-small"&gt;2007&lt;/span&gt;&lt;span class="text-black-bold"&gt;Dutch Portraits, The Age of Rembrandt and Frans Hals (Hollanders in beeld, Portretten uit de Gouden Eeuw; Holländer im Porträt, Meisterwerke von Rembrandt bis Frans Hals)&lt;/span&gt;&amp;nbsp;&lt;span class="text-darkgrey-bold"&gt;National Gallery, London&amp;nbsp;•&amp;nbsp;Mauritshuis, The Hague • 2007&lt;/span&gt;&amp;nbsp;no. 27 (exhibited in The Hague only).&lt;/p&gt;
&lt;p&gt;&lt;span class="nummerierung text-black-small"&gt;2010&lt;/span&gt;&lt;span class="text-black-bold"&gt;Van Gogh, Cézanne, Monet, Die Sammlung Bührle zu Gast im Kunsthaus Zürich&lt;/span&gt;&amp;nbsp;&lt;span class="text-darkgrey-bold"&gt;Kunsthaus Zurich • 2010&lt;/span&gt;&amp;nbsp;no. 151.&lt;/p&gt;
&lt;p&gt;&lt;span class="nummerierung text-black-small"&gt;2017&lt;/span&gt;&lt;span class="text-black-bold"&gt;Chefs-d'oeuvre de la collection Bührle, Manet, Cézanne, Monet, Van Gogh…&lt;/span&gt;&amp;nbsp;&lt;span class="text-darkgrey-bold"&gt;Fondation de l'Hermitage&amp;nbsp;•&amp;nbsp;Lausanne •&amp;nbsp;2017&lt;/span&gt;&amp;nbsp;no. 1.&lt;/p&gt;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 2018&lt;/span&gt;&amp;nbsp;no. 1.&lt;/p&gt;</t>
  </si>
  <si>
    <t>&lt;p&gt;&lt;span class="nummerierung text-black-small"&gt;1883&lt;/span&gt;&lt;span class="text-black-bold"&gt;Wilhelm Bode&lt;/span&gt;&amp;nbsp;&lt;span class="text-darkgrey-bold"&gt;&lt;em&gt;Studien zur Geschichte der holländischen Malerei&lt;/em&gt;&lt;/span&gt;&amp;nbsp;Braunschweig&amp;nbsp;• 1883&amp;nbsp;•&amp;nbsp;p. 92, no. 152.&lt;/p&gt;
&lt;p&gt;&lt;span class="nummerierung text-black-small"&gt;1909&lt;/span&gt;&lt;span class="text-black-bold"&gt;Ernst Wilhelm Moes&lt;/span&gt;&amp;nbsp;&lt;span class="text-darkgrey-bold"&gt;&lt;em&gt;Frans Hals, Sa vie et son œuvre&lt;/em&gt;&lt;/span&gt;&amp;nbsp;Brussels&amp;nbsp;• 1909&amp;nbsp;•&amp;nbsp;p. 107, no. 161.&lt;/p&gt;
&lt;p&gt;&lt;span class="nummerierung text-black-small"&gt;1910&lt;/span&gt;&lt;span class="text-black-bold"&gt;Cornelis Hofstede de Groot&lt;/span&gt;&amp;nbsp;&lt;span class="text-darkgrey-bold"&gt;&lt;em&gt;Beschreibendes und kritisches Verzeichnis der Werke der hervorragendsten holländischen Maler des XVII. Jahrhunderts&lt;/em&gt;&lt;/span&gt;&amp;nbsp;vol. 3&amp;nbsp;• Esslingen/Neuss &amp;amp; Paris&amp;nbsp;• 1910&amp;nbsp;•&amp;nbsp; p. 81, no. 283 (English edition: &lt;em&gt;A Catalogue Raisonné of the Works of the Most Eminent Dutch Painters of the Seventeenth Century,&lt;/em&gt; London 1909, &lt;sup&gt;2&lt;/sup&gt;Cambridge 1976).&lt;/p&gt;
&lt;p&gt;&lt;span class="nummerierung text-black-small"&gt;1914&lt;/span&gt;&lt;span class="text-black-bold"&gt;Wilhelm v. Bode&amp;nbsp;•&amp;nbsp;M.J. Binder&lt;/span&gt;&amp;nbsp;&lt;em&gt;&lt;span class="text-darkgrey-bold"&gt;Frans Hals, Sein Leben und seine Werke&lt;/span&gt;&lt;/em&gt;&amp;nbsp;Berlin&amp;nbsp;• 1914&amp;nbsp;•&amp;nbsp;vol. 2, no. 278, fig. 183a.&lt;/p&gt;
&lt;p&gt;&lt;span class="nummerierung text-black-small"&gt;1921&lt;/span&gt;&lt;span class="text-black-bold"&gt;Wilhelm Rudolf Valentiner&lt;/span&gt;&amp;nbsp;&lt;span class="text-darkgrey-bold"&gt;&lt;em&gt;Frans Hals, Des Meisters Gemälde in 318 Abbildungen&lt;/em&gt;&lt;/span&gt;&amp;nbsp;Stuttgart &amp;amp; Berlin&amp;nbsp;• 1921&amp;nbsp;•&amp;nbsp;p. 276 (ill.; &lt;sup&gt;2&lt;/sup&gt;1923).&lt;/p&gt;
&lt;p&gt;&lt;span class="nummerierung text-black-small"&gt;1930&lt;/span&gt;&lt;span class="text-darkgrey-bold"&gt;&lt;em&gt;Commemorative Catalogue of the Exhibition of Dutch Art Held in the Galleries of the Royal Academy, Burlington House, London January–March 1929&lt;/em&gt;&lt;/span&gt;&amp;nbsp;Oxford &amp;amp; London&amp;nbsp;• 1930&amp;nbsp;•&amp;nbsp;p. 50, fig. 21.&lt;/p&gt;
&lt;p&gt;&lt;span class="nummerierung text-black-small"&gt;1930&lt;/span&gt;&lt;span class="text-black-bold"&gt;Franz Dülberg&lt;/span&gt;&amp;nbsp;&lt;span class="text-darkgrey-bold"&gt;&lt;em&gt;Frans Hals, Ein Leben und ein Werk&lt;/em&gt;&lt;/span&gt;&amp;nbsp;Stuttgart&amp;nbsp;• 1930&amp;nbsp;•&amp;nbsp;p. 216.&lt;/p&gt;
&lt;p&gt;&lt;span class="nummerierung text-black-small"&gt;1936&lt;/span&gt;&lt;span class="text-black-bold"&gt;Frederik Schmidt-Degener&lt;/span&gt;&amp;nbsp;&lt;span class="text-darkgrey-bold"&gt;«L'image de la Hollande à travers son art»&lt;/span&gt;&amp;nbsp;in &lt;span class="text-darkgrey-bold"&gt;&lt;em&gt;Gazette des Beaux-Arts&lt;/em&gt; &lt;/span&gt;(March) • 1936&amp;nbsp;•&amp;nbsp;fig. 1.&lt;/p&gt;
&lt;p&gt;&lt;span class="nummerierung text-black-small"&gt;1941&lt;/span&gt;&lt;span class="text-black-bold"&gt;Numa S. Trivas&lt;/span&gt;&amp;nbsp;&lt;span class="text-darkgrey-bold"&gt;&lt;em&gt;The Paintings of Frans Hals&lt;/em&gt;&lt;/span&gt;&amp;nbsp;New York &amp;amp; London • 1941&amp;nbsp;•&amp;nbsp;fig. 21, no. 106 (&lt;sup&gt;2&lt;/sup&gt;1949; French edition: &lt;em&gt;Les peintures de Frans Hals,&lt;/em&gt; Paris 1949, fig. 138, no. 106).&lt;/p&gt;
&lt;p&gt;&lt;span class="nummerierung text-black-small"&gt;1953&lt;/span&gt;&lt;span class="text-black-bold"&gt;Doris Wild&lt;/span&gt;&amp;nbsp;&lt;span class="text-darkgrey-bold"&gt;«Private Kunstsammlungen in der Schweiz, Die Sammlung Emil Bührle in Zürich»&lt;/span&gt;&amp;nbsp;in &lt;span class="text-darkgrey-bold"&gt;&lt;em&gt;Das Kunstwerk&lt;/em&gt; &lt;/span&gt;(7), no. 6&amp;nbsp;•&amp;nbsp;1953&amp;nbsp;• (ill.).&lt;/p&gt;
&lt;p&gt;&lt;span class="nummerierung text-black-small"&gt;1956&lt;/span&gt;&lt;span class="text-black-bold"&gt;François Daulte&lt;/span&gt;&amp;nbsp;&lt;span class="text-darkgrey-bold"&gt;«Le chef-d'œuvre d'une vie: la collection Buhrle»&lt;/span&gt;&amp;nbsp;in &lt;span class="text-darkgrey-bold"&gt;&lt;em&gt;Connaissance des Arts&lt;/em&gt;&lt;/span&gt; (52)&amp;nbsp;•&amp;nbsp;15 June 1956&amp;nbsp;•&amp;nbsp;p. 36 (ill.).&lt;/p&gt;
&lt;p&gt;&lt;span class="nummerierung text-black-small"&gt;1959&lt;/span&gt;&lt;span class="text-black-bold"&gt;Denys Sutton&lt;/span&gt;&amp;nbsp;&lt;span class="text-darkgrey-bold"&gt;«The Bührle Collection»&lt;/span&gt;&amp;nbsp;in &lt;span class="text-darkgrey-bold"&gt;&lt;em&gt;The Connoisseur&lt;/em&gt;&lt;/span&gt; (143)&amp;nbsp;• 1959&amp;nbsp;•&amp;nbsp;p. 146, fig. 1.&lt;/p&gt;
&lt;p&gt;&lt;span class="nummerierung text-black-small"&gt;1964&lt;/span&gt;&lt;span class="text-black-bold"&gt;Manuel Gasser&lt;/span&gt;&amp;nbsp;&lt;span class="text-black-bold"&gt;•&lt;/span&gt;&amp;nbsp;&lt;span class="text-black-bold"&gt;Willy Rotzler&lt;/span&gt;&amp;nbsp;&lt;span class="text-darkgrey-bold"&gt;&lt;em&gt;Kunstschätze in der Schweiz, Hundert Meisterwerke der Malerei, der Skulptur und des Kunstgewerbes in öffentlichen, kirchlichen und privaten Sammlungen der Schweiz&lt;/em&gt;&lt;/span&gt;&amp;nbsp;Zürich&amp;nbsp;• 1964&amp;nbsp;•&amp;nbsp;no. 52 (ill.).&lt;/p&gt;
&lt;p&gt;&lt;span class="nummerierung text-black-small"&gt;1970&lt;/span&gt;&lt;span class="text-black-bold"&gt;Seymour Slive&lt;/span&gt;&amp;nbsp;&lt;span class="text-darkgrey-bold"&gt;&lt;em&gt;Frans Hals&lt;/em&gt;&lt;/span&gt;&amp;nbsp;vol. 1&amp;nbsp;&lt;span class="text-darkgrey-bold"&gt;&lt;em&gt;Text&lt;/em&gt;&lt;/span&gt;&amp;nbsp;London &amp;amp; New York&amp;nbsp;• 1970&amp;nbsp;•&amp;nbsp;p. 208; vol. 2&amp;nbsp;&lt;span class="text-darkgrey-bold"&gt;&lt;em&gt;Plates&lt;/em&gt;&lt;/span&gt;&amp;nbsp;London &amp;amp; New York&amp;nbsp;• 1970&amp;nbsp;•&amp;nbsp;fig. 336, 339; vol. 3&amp;nbsp;&lt;span class="text-darkgrey-bold"&gt;&lt;em&gt;Catalogue&lt;/em&gt;&lt;/span&gt;&amp;nbsp;London &amp;amp; New York&amp;nbsp;• 1974&amp;nbsp;•&amp;nbsp;no. 219.&lt;/p&gt;
&lt;p&gt;&lt;span class="nummerierung text-black-small"&gt;1972&lt;/span&gt;&lt;span class="text-black-bold"&gt;Claus Grimm&lt;/span&gt;&amp;nbsp;&lt;em&gt;&lt;span class="text-darkgrey-bold"&gt;Frans Hals, Entwicklung, Werkanalyse, Gesamtkatalog&lt;/span&gt;&lt;/em&gt;&amp;nbsp;Berlin&amp;nbsp;• 1972&amp;nbsp;•&amp;nbsp;pp. 17, 142, 206, fig. 190, no. 168.&lt;/p&gt;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153 (ill.; &lt;sup&gt;2&lt;/sup&gt;1986).&lt;/p&gt;
&lt;p&gt;&lt;span class="nummerierung text-black-small"&gt;1974&lt;/span&gt;&lt;span class="text-black-bold"&gt;Claus Grimm&amp;nbsp;•&amp;nbsp;E. C. Montagni&lt;/span&gt;&amp;nbsp;&lt;span class="text-darkgrey-bold"&gt;&lt;em&gt;L'opera completa di Frans Hals&lt;/em&gt;&lt;/span&gt;&amp;nbsp;Milan&amp;nbsp;• 1974&amp;nbsp;•&amp;nbsp;no. 214 (ill.; German edition: &lt;em&gt;Das Gesamtwerk des Frans Hals&lt;/em&gt;, Lucerne etc. 1974).&lt;/p&gt;
&lt;p&gt;&lt;span class="nummerierung text-black-small"&gt;1989&lt;/span&gt;&lt;span class="text-black-bold"&gt;Seymour Slive etc.&lt;/span&gt;&amp;nbsp;&lt;em&gt;&lt;span class="text-darkgrey-bold"&gt;Frans Hals&lt;/span&gt;&lt;/em&gt;&amp;nbsp;(exh. cat.) National Gallery of Art,&amp;nbsp;Washington D.C. etc.&amp;nbsp;• 1989&amp;nbsp;•&amp;nbsp;p. 360, fig. 84b (German edition: Munich 1989).&lt;/p&gt;
&lt;p&gt;&lt;span class="nummerierung text-black-small"&gt;1989&lt;/span&gt;&lt;span class="text-black-bold"&gt;Claus Grimm&lt;/span&gt;&amp;nbsp;&lt;em&gt;&lt;span class="text-darkgrey-bold"&gt;Frans Hals, Das Gesamtwerk&lt;/span&gt;&lt;/em&gt;&amp;nbsp;Stuttgart &amp;amp; Zurich&amp;nbsp;• 1989&amp;nbsp;•&amp;nbsp;fig. 109 (detail), no. 144 (ill.).&lt;/p&gt;
&lt;p&gt;&lt;span class="nummerierung text-black-small"&gt;1990&lt;/span&gt;&lt;span class="text-black-bold"&gt;Claus Grimm&lt;/span&gt;&amp;nbsp;&lt;span class="text-darkgrey-bold"&gt;«Frans Hals, Die Diskussion um den modernsten der Alten Meister»&lt;/span&gt;&amp;nbsp;in &lt;em&gt;&lt;span class="text-darkgrey-bold"&gt;Kunstpresse&lt;/span&gt;&lt;/em&gt;&amp;nbsp;Kunstforum Länderbank (ed.)&amp;nbsp;•&amp;nbsp;April&amp;nbsp;1990&amp;nbsp;•&amp;nbsp;p. 7, fig. 1.&lt;/p&gt;
&lt;p&gt;&lt;span class="nummerierung text-black-small"&gt;1994&lt;/span&gt;&lt;span class="text-black-bold"&gt;Emil Maurer&lt;/span&gt;&lt;em&gt;&amp;nbsp;&lt;span class="text-darkgrey-bold"&gt;Stiftung Sammlung E.G. Bührle, Zürich&lt;/span&gt;&lt;/em&gt;&amp;nbsp;Bern&amp;nbsp;• 1994&amp;nbsp;•&amp;nbsp;pp. 14–16 (ill.; English edition: &lt;em&gt;Foundation E.G. Bührle Collection, Zurich&lt;/em&gt;, Bern 1995).&lt;/p&gt;
&lt;p&gt;&lt;span class="nummerierung text-black-small"&gt;1998&lt;/span&gt;&lt;span class="text-black-bold"&gt;Christian Bührle&lt;/span&gt;&amp;nbsp;&lt;span class="text-darkgrey-bold"&gt;«Die Stiftung Sammlung Emil G. Bührle in Zürich»&lt;/span&gt;&amp;nbsp;in &lt;span class="text-darkgrey-bold"&gt;&lt;em&gt;Die Kunst zu sammeln, Schweizer Kunstsammlungen seit 1848; L'art de collectionner, Collections d'art en Suisse depuis 1848; L'arte di collezionare, Collezioni svizzere d'arte dal 1848&lt;/em&gt;&lt;/span&gt;&amp;nbsp;Swiss Institute for Art Research (ed.)&amp;nbsp;•&amp;nbsp;Zurich&amp;nbsp;• 1998&amp;nbsp;•&amp;nbsp;p. 136, fig. 3.&lt;/p&gt;
&lt;p&gt;&lt;span class="nummerierung text-black-small"&gt;2005&lt;/span&gt;&lt;span class="text-black-bold"&gt;Lukas Gloor&amp;nbsp;•&amp;nbsp;Marco Goldin (ed.)&lt;/span&gt;&amp;nbsp;&lt;span class="text-darkgrey-bold"&gt;&lt;em&gt;Foundation E.G. Bührle Collection, Zurich, Catalogue&lt;/em&gt;&lt;/span&gt;&amp;nbsp;vol. 1 •&amp;nbsp;Conegliano &amp;amp; Zurich&amp;nbsp;• 2005&amp;nbsp;•&amp;nbsp;no. 11 (ill.; German edition: &lt;em&gt;Stiftung Sammlung E.G. Bührle, Katalog&amp;nbsp;&lt;/em&gt;•&amp;nbsp;Italian edition: &lt;em&gt;Fondazione Collezione E.G. Bührle, Catalogo&lt;/em&gt;).&lt;/p&gt;
&lt;p&gt;&lt;span class="nummerierung text-black-small"&gt;2009&lt;/span&gt;&lt;span class="text-black-bold"&gt;Richard Davenport-Hines&lt;/span&gt;&amp;nbsp;&lt;em&gt;&lt;span class="text-darkgrey-bold"&gt;Ettie, The Intimate Life and Dauntless Spirit of Lady Desborough&lt;/span&gt;&lt;/em&gt;&amp;nbsp;London&amp;nbsp;• 2009&amp;nbsp;•&amp;nbsp;pp. 284–285.&lt;/p&gt;
&lt;p&gt;&lt;span class="nummerierung text-black-small"&gt;2014&lt;/span&gt;&lt;span class="text-black-bold"&gt;Seymour Slive&lt;/span&gt;&amp;nbsp;&lt;em&gt;&lt;span class="text-darkgrey-bold"&gt;Frans Hals&lt;/span&gt;&amp;nbsp;&lt;/em&gt;(Extensively revised second edition)&amp;nbsp;•&amp;nbsp;London&amp;nbsp;• 2014&amp;nbsp;•&amp;nbsp;pp. 319–320 (ill.), no. 222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142&amp;nbsp;(ill.).&lt;/p&gt;</t>
  </si>
  <si>
    <t>Antwerpen, 1580/85–1666, Haarlem</t>
  </si>
  <si>
    <t>Saskia</t>
  </si>
  <si>
    <t>BU 0159</t>
  </si>
  <si>
    <t>Dame in orientalischem Kostüm</t>
  </si>
  <si>
    <t>um 1635</t>
  </si>
  <si>
    <t>79 x 66 cm</t>
  </si>
  <si>
    <t>Bezeichnet unten rechts: Rembrandt f. 1636</t>
  </si>
  <si>
    <t>&lt;p&gt;&lt;span class="nummerierung text-black-small"&gt;1&lt;/span&gt;&lt;span class="text-black-bold"&gt;J. Carpenter Garnier&lt;/span&gt;&amp;nbsp;&lt;span class="text-darkgrey-bold"&gt;Tookesbury Hall •&amp;nbsp;Hampshire&lt;/span&gt; Wilhelm Bode, Cornelis Hofstede de Groot, &lt;em&gt;The Complete Work of Rembrandt&lt;/em&gt;, vol. 3, Paris 1899, no. 156.&lt;/p&gt;
&lt;p&gt;&lt;span class="nummerierung text-black-small"&gt;2&lt;/span&gt;&lt;span class="text-black-bold"&gt;Sir Charles J. Robinson&lt;/span&gt;&amp;nbsp;&lt;span class="text-darkgrey-bold"&gt;London &lt;/span&gt;Bode as above, n. (1).&lt;/p&gt;
&lt;p&gt;&lt;span class="nummerierung text-black-small"&gt;3&lt;/span&gt;&lt;span class="text-black-bold"&gt;Charles Sedelmeyer&lt;/span&gt;&amp;nbsp;&lt;span class="text-darkgrey-bold"&gt;Paris&lt;/span&gt;&amp;nbsp;&lt;span class="text-black-bold"&gt;Lawrie &amp;amp; Co.&lt;/span&gt;&amp;nbsp;&lt;span class="text-darkgrey-bold"&gt;London&amp;nbsp;&lt;/span&gt;&lt;span class="text-black-bold"&gt;M. Knoedler &amp;amp; Co.&amp;nbsp;Inc.&lt;/span&gt;&amp;nbsp;&lt;span class="text-darkgrey-bold"&gt;New York&lt;/span&gt; &lt;span class="text-darkgrey-bold"&gt;•&amp;nbsp;by 1899&lt;/span&gt;&amp;nbsp;&lt;em&gt;Rembrandt, Collection des œuvres réunis à l'occasion de l'inauguration de S. M. la Reine Wilhelmina&lt;/em&gt;, (exh. cat.) Stedelijk Museum Amsterdam 1898, no. 38; &lt;em&gt;Illustrated Catalogue of the Fifth Series of 100 Paintings by Old Masters of the Dutch, Flemish, Italian, French, and English Schools, Being a Portion of the Sedelmeyer Gallery which Contains about 1'500 Original Pictures by Ancient and Modern Artists,&lt;/em&gt; Paris 1899, no. 39 (ill.); &lt;em&gt;Collecting in the Guilded Age, Art Patronage in Pittsburgh, 1890–1910&lt;/em&gt;, (exh. cat.) Frick Art &amp;amp; Historical Center, Pittsburgh 1997, p. 127.&lt;/p&gt;
&lt;p&gt;&lt;span class="nummerierung text-black-small"&gt;4&lt;/span&gt;&lt;span class="text-black-bold"&gt;Alexander M. Byers&lt;/span&gt;&amp;nbsp;&lt;span class="text-darkgrey-bold"&gt;Pittsburgh • 1899 until [d.] 1900&lt;/span&gt;&amp;nbsp;Acquired from the latter in March 1899, exh. cat. as above, pp. 127, 368, n. 53, fig. 59 (the painting hanging in the library of the Byers residence in Pittsburgh).&lt;/p&gt;
&lt;p&gt;&lt;span class="nummerierung text-black-small"&gt;5&lt;/span&gt;&lt;span class="text-black-bold"&gt;The estate of A. M. Byers&lt;/span&gt;&amp;nbsp;&lt;span class="text-darkgrey-bold"&gt;1900&amp;nbsp;until at least 1932&lt;/span&gt;&amp;nbsp;&lt;em&gt;Exhibition of Paintings by Old Masters from Pittsburgh Collections&lt;/em&gt;, Carnegie Institute, Pittsburgh 1925, no. 59; &lt;em&gt;An Exhibition of the Alexander M. Byers Collection of Paintings&lt;/em&gt;, Carnegie Institute, Pittsburgh 1932; &lt;em&gt;Collecting in the Guilded Age&lt;/em&gt;, exh. cat. as above n. (3), p. 173.&lt;/p&gt;
&lt;p&gt;&lt;span class="nummerierung text-black-small"&gt;6&lt;/span&gt;&lt;span class="text-black-bold"&gt;Mr. H. E. ten Cate&lt;/span&gt;&amp;nbsp;&lt;span class="text-darkgrey-bold"&gt;Almelo • by 1940&lt;/span&gt;&amp;nbsp;&lt;em&gt;Masterpieces from the Two World's Fairs&lt;/em&gt;, (exh. cat. ) Toledo Museum of Art, Toledo (Ohio) 1940, no. 32.&lt;/p&gt;
&lt;p&gt;&lt;span class="nummerierung text-black-small"&gt;7&lt;/span&gt;&lt;span class="text-black-bold"&gt;Firma D. Katz &lt;span class="text-darkgrey-bold"&gt;Dieren&lt;/span&gt;&lt;/span&gt; &lt;em&gt;Sammlung Emil G. Bührle&amp;nbsp;&lt;/em&gt;(exh. cat.) Kunsthaus Zurich 1958, no. 69.&lt;/p&gt;
&lt;p&gt;&lt;span class="nummerierung text-black-small"&gt;8&lt;/span&gt;&lt;span class="text-black-bold"&gt;Nathan Katz&lt;/span&gt;&amp;nbsp;&lt;span class="text-darkgrey-bold"&gt;Basel •&lt;/span&gt; &lt;span class="text-darkgrey-bold"&gt;by 1946 &lt;/span&gt;AStEGB, Letter from Nathan Katz, Basel, to Emil Bührle, Zürich, 1 November 1946, confirming delivery of three&amp;nbsp;paintings: two&amp;nbsp;paintings [supposed to be] by Rembrandt, &lt;em&gt;Saskia&lt;/em&gt;&amp;nbsp;(the present&amp;nbsp;painting) and &lt;em&gt;Portrait of an Officer,&lt;/em&gt; and one&amp;nbsp;painting by Frans Hals, &lt;em&gt;Portrait of a&amp;nbsp;Man &lt;/em&gt;(Emil Bührle Collection, Inv. 151).&lt;/p&gt;
&lt;p&gt;&lt;span class="nummerierung text-black-small"&gt;9&lt;/span&gt;&lt;span class="text-black-bold"&gt;Emil Bührle&lt;/span&gt;&amp;nbsp;&lt;span class="text-darkgrey-bold"&gt;Zurich • 12 December 1946 until [d.] 28 November 1956&lt;/span&gt;&amp;nbsp;Acquired from the above, AStEGB, Record concerning a visit of Nathan Katz with Dr. O. Maurer [Secretary General of Oerlikon Bührle &amp;amp; Co.] at the Oerlikon factory on 10 December 1946, stating that Katz required settlement&amp;nbsp;for picture purchases before the end of the year. The total amount for the 3 pictures as listed above, n. (8), was&amp;nbsp;CHF 600'000, an additional amount of CHF 210'000, paid at the same time,&amp;nbsp;referred to a Rembrandt «Self Portrait», then attributed to the artist, which Katz had delivered to Bührle earlier; Letter from Nathan Katz, Riehen/Basel, 12 December 1946, confirming the sale of the 4 paintings, including, Rembrandt,&amp;nbsp; &lt;em&gt;Saskia&lt;/em&gt;, from the Byers Collection, Pittsburgh, and the receipt of the amount due. The amount of CHF 810'000 for the lot, not specified in the receipt as above, is corroborated by a list, kept with the files regarding Bührle's taxation 1947, Canton of Zurich, State Archives, Zurich, Z 418.789, Taxation 1947 Emil Bührle-Schalk, «Steuerpflichtige Fahrhabe»,&amp;nbsp;List of paintings purchased between November 1945 and January 1948, confirming payment of CHF 810'000 to Nathan Katz, Basel, on 11 December 1946; for a detailed account&amp;nbsp;regarding Bührle's&amp;nbsp;acquisitions from Nathan Katz see Lukas Gloor,&amp;nbsp;«Emil Bührle: A Twentieth-Century Modern Art Collection», in &lt;em&gt;The Emil Bührle Collection, History, Full Catalogue, and 70 Masterpieces&lt;/em&gt;, Swiss Institute for Art Research, Zurich (ed.), Munich 2021, pp. 100–106.&lt;/p&gt;
&lt;p&gt;&lt;span class="nummerierung text-black-small"&gt;10&lt;/span&gt;&lt;span class="text-black-bold"&gt;Given by the heirs of Emil Bührle to the Foundation E.G. Bührle Collection&lt;/span&gt;&amp;nbsp;&lt;span class="text-darkgrey-bold"&gt;Zurich • 1960&lt;/span&gt;&amp;nbsp;Inv. 159.&lt;/p&gt;</t>
  </si>
  <si>
    <t>&lt;p&gt;&lt;span class="nummerierung text-black-small"&gt;1898&lt;/span&gt;&lt;span class="text-black-bold"&gt;Rembrandt, Collection des œuvres réunis à l'occasion de l'inauguration de S. M. la Reine Wilhelmina&lt;/span&gt;&amp;nbsp;&lt;span class="text-darkgrey-bold"&gt;Stedelijk Museum Amsterdam • 1898&lt;/span&gt;&amp;nbsp;no. 38.&lt;/p&gt;
&lt;p&gt;&lt;span class="nummerierung text-black-small"&gt;1925&lt;/span&gt;&lt;span class="text-black-bold"&gt;Exhibition of Paintings by Old Masters from Pittsburgh Collections&lt;/span&gt;&amp;nbsp;&lt;span class="text-darkgrey-bold"&gt;Carnegie Institute&amp;nbsp;•&amp;nbsp;Pittsburgh • 1925&lt;/span&gt;&amp;nbsp;no. 59.&lt;/p&gt;
&lt;p&gt;&lt;span class="nummerierung text-black-small"&gt;1932&lt;/span&gt;&lt;span class="text-black-bold"&gt;An Exhibition of the Alexander M. Byers Collection of Paintings&lt;/span&gt;&amp;nbsp;&lt;span class="text-darkgrey-bold"&gt;Carnegie Institute&amp;nbsp;•&amp;nbsp;Pittsburgh&amp;nbsp;• 1932&lt;/span&gt;&lt;/p&gt;
&lt;p&gt;&lt;span class="nummerierung text-black-small"&gt;1935&lt;/span&gt;&lt;span class="text-black-bold"&gt;Loan Exhibition of Paintings, Drawings and Etchings by Rembrandt and His Circle&lt;/span&gt;&amp;nbsp;&lt;span class="text-darkgrey-bold"&gt;Art Institute&amp;nbsp;•&amp;nbsp;Chicago&amp;nbsp;• 1935–36&lt;/span&gt;&lt;/p&gt;
&lt;p&gt;&lt;span class="nummerierung text-black-small"&gt;1939&lt;/span&gt;&lt;span class="text-black-bold"&gt;Masterpieces of Art, European Paintings and Sculpture from 1300–1800&lt;/span&gt;&amp;nbsp;&lt;span class="text-darkgrey-bold"&gt;New York World's Fair&amp;nbsp;•&amp;nbsp;New York&amp;nbsp;• 1939&lt;/span&gt;&amp;nbsp;no. 298.&lt;/p&gt;
&lt;p&gt;&lt;span class="nummerierung text-black-small"&gt;1940&lt;/span&gt;&lt;span class="text-black-bold"&gt;Masterpieces from the Two World's Fairs&lt;/span&gt;&amp;nbsp;&lt;span class="text-darkgrey-bold"&gt;Toledo Museum of Art&amp;nbsp;•&amp;nbsp;Toledo (Ohio) • 1940&lt;/span&gt;&amp;nbsp;no. 32.&lt;/p&gt;
&lt;p&gt;&lt;span class="nummerierung text-black-small"&gt;1948&lt;/span&gt;&lt;span class="text-black-bold"&gt;Rembrandt-Ausstellung zu Ehren Ihrer Majestät Königin Wilhelmine der Niederlande&lt;/span&gt;&amp;nbsp;&lt;span class="text-darkgrey-bold"&gt;Galerie Katz • Basel • 1948&lt;/span&gt;&amp;nbsp;no. 16.&lt;/p&gt;
&lt;p&gt;&lt;span class="nummerierung text-black-small"&gt;1950&lt;/span&gt;&lt;span class="text-black-bold"&gt;Europäische Kunst 13.–20. Jahrhundert aus Zürcher Sammlungen&lt;/span&gt;&amp;nbsp;&lt;span class="text-darkgrey-bold"&gt;Kunsthaus Zurich • 1950&lt;/span&gt;&amp;nbsp;p. 21.&lt;/p&gt;
&lt;p&gt;&lt;span class="nummerierung text-black-small"&gt;1953&lt;/span&gt;&lt;span class="text-black-bold"&gt;Holländer des 17. Jahrhunderts&lt;/span&gt;&amp;nbsp;&lt;span class="text-darkgrey-bold"&gt;Kunsthaus Zurich • 1953&lt;/span&gt;&amp;nbsp;no. 107 (with wrong description).&lt;/p&gt;
&lt;p&gt;&lt;span class="text-darkgrey-bold"&gt;&lt;span class="nummerierung text-black-small"&gt;1955&lt;/span&gt;&lt;/span&gt;&lt;span class="text-black-bold"&gt;Alte Meister aus der Sammlung E. Bührle, Zürich&lt;/span&gt;&amp;nbsp;&lt;span class="text-darkgrey-bold"&gt;Jegenstorf Castle&amp;nbsp;•&amp;nbsp;Jegenstorf (Bern) • 1955&lt;/span&gt;&amp;nbsp;no. 16.&lt;/p&gt;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69.&lt;/p&gt;
&lt;p&gt;&lt;span class="nummerierung text-black-small"&gt;1958&lt;/span&gt;&lt;span class="text-black-bold"&gt;Hauptwerke der Sammlung Emil Georg Bührle–Zürich&lt;/span&gt;&amp;nbsp;&lt;span class="text-darkgrey-bold"&gt;Haus der Kunst&amp;nbsp;•&amp;nbsp;Munich • 1958–59&lt;/span&gt;&amp;nbsp;no. 126.&lt;/p&gt;
&lt;p&gt;&lt;span class="nummerierung text-black-small"&gt;2010&lt;/span&gt;&lt;span class="text-black-bold"&gt;Van Gogh, Cézanne, Monet, Die Sammlung Bührle zu Gast im Kunsthaus Zürich&lt;/span&gt;&amp;nbsp;&lt;span class="text-darkgrey-bold"&gt;Kunsthaus Zurich • 2010&lt;/span&gt;&amp;nbsp;no. 159.&lt;/p&gt;
&lt;p&gt;&lt;span class="nummerierung text-black-small"&gt;2020&lt;/span&gt;&lt;span class="text-black-bold"&gt;Rembrandts Orient, Westöstliche Begegnung in der niederländischen Kunst des 17. Jahrhunderts&lt;/span&gt; &lt;span class="text-darkgrey-bold"&gt;Museum Barberini • Potsdam&amp;nbsp;• Kunstmuseum Basel&amp;nbsp;• 2020–21&lt;/span&gt;&amp;nbsp;no. 3.&lt;/p&gt;</t>
  </si>
  <si>
    <t>&lt;p&gt;&lt;span class="nummerierung text-black-small"&gt;1899&lt;/span&gt;&lt;span class="text-black-bold"&gt;Wilhelm Bode&amp;nbsp;•&amp;nbsp;Cornelis Hofstede de Groot&lt;/span&gt;&amp;nbsp;&lt;span class="text-darkgrey-bold"&gt;&lt;em&gt;The Complete Work of Rembrandt&lt;/em&gt;&lt;/span&gt;&amp;nbsp;vol. 3&amp;nbsp;• Paris • 1899&amp;nbsp;•&amp;nbsp;no. 156 (ill.).&lt;/p&gt;
&lt;p&gt;&lt;span class="nummerierung text-black-small"&gt;1899&lt;/span&gt;&lt;span class="text-darkgrey-bold"&gt;&lt;em&gt;Illustrated Catalogue of the Fifth Series of 100 Paintings by Old Masters of the Dutch, Flemish, Italian, French, and English Schools, Being a Portion of the Sedelmeyer Gallery which Contains about 1'500 Original Pictures by Ancient and Modern Artists&lt;/em&gt;&lt;/span&gt;&amp;nbsp;Paris&amp;nbsp;• 1899&amp;nbsp;•&amp;nbsp;no. 39 (ill.).&lt;/p&gt;
&lt;p&gt;&lt;span class="nummerierung text-black-small"&gt;1905&lt;/span&gt;&lt;span class="text-black-bold"&gt;Ernst Wilhelm Moes&lt;/span&gt;&amp;nbsp;&lt;span class="text-darkgrey-bold"&gt;&lt;em&gt;Iconographia Batava, Beredeneerde lijst van geschilderde en gebeeldhouwde portretten van Noord-Nederlanders in vorige eeuwen&lt;/em&gt;&lt;/span&gt;&amp;nbsp;vol. 2&amp;nbsp;•&amp;nbsp;Amsterdam&amp;nbsp;• 1905&amp;nbsp;•&amp;nbsp;p. 494, no. 8168/15.&lt;/p&gt;
&lt;p&gt;&lt;span class="nummerierung text-black-small"&gt;1909&lt;/span&gt;&lt;span class="text-black-bold"&gt;Adolf Rosenberg&lt;/span&gt;&amp;nbsp;&lt;span class="text-darkgrey-bold"&gt;&lt;em&gt;Rembrandt&lt;/em&gt;&lt;/span&gt;&amp;nbsp;Stuttgart&amp;nbsp;• &lt;sup&gt;2&lt;/sup&gt;1906 •&amp;nbsp;p. 105 (ill.; 3Wilhelm Rudolf Valentiner [ed.], Stuttgart 1909, p. 132 [ill.]).&lt;/p&gt;
&lt;p&gt;&lt;span class="nummerierung text-black-small"&gt;1915&lt;/span&gt;&lt;span class="text-black-bold"&gt;Cornelis Hofstede de Groot&lt;/span&gt;&amp;nbsp;&lt;span class="text-darkgrey-bold"&gt;&lt;em&gt;Beschreibendes und kritisches Verzeichnis der Werke der hervorragendsten holländischen Maler des XVII. Jahrhunderts&lt;/em&gt;&lt;/span&gt;&amp;nbsp;vol. 6&amp;nbsp;•&amp;nbsp;Esslingen/Neuss &amp;amp; Paris&amp;nbsp;• 1915&amp;nbsp;•&amp;nbsp;p. 262, no. 614 (English edition: A Catalogue Raisonné of the Works of the Most Eminent Dutch Painters of the Seventeenth Century, London 1909, &lt;sup&gt;2&lt;/sup&gt;Cambridge 1976).&lt;/p&gt;
&lt;p&gt;&lt;span class="nummerierung text-black-small"&gt;1923&lt;/span&gt;&lt;span class="text-black-bold"&gt;John C. van Dyke&lt;/span&gt;&amp;nbsp;&lt;span class="text-darkgrey-bold"&gt;&lt;em&gt;Rembrandt and His School, A Critical Study of the Master and His Pupils with a New Assignment of Their Pictures&lt;/em&gt;&lt;/span&gt;&amp;nbsp;New York&amp;nbsp;• 1923&amp;nbsp;•&amp;nbsp;p. 95, no. 76, fig. 20.&lt;/p&gt;
&lt;p&gt;&lt;span class="nummerierung text-black-small"&gt;1923&lt;/span&gt;&lt;span class="text-black-bold"&gt;David Storrar Meldrum&lt;/span&gt;&amp;nbsp;&lt;span class="text-darkgrey-bold"&gt;&lt;em&gt;Rembrandt's Paintings, With an Essay on His Life and Work&lt;/em&gt;&lt;/span&gt;&amp;nbsp;London &amp;amp; New York&amp;nbsp;• 1923&amp;nbsp;•&amp;nbsp;p. 192, fig. 173.&lt;/p&gt;
&lt;p&gt;&lt;span class="nummerierung text-black-small"&gt;1937&lt;/span&gt;&lt;span class="text-black-bold"&gt;Abraham Bredius&lt;/span&gt;&amp;nbsp;&lt;span class="text-darkgrey-bold"&gt;&lt;em&gt;Rembrandt, Gemälde&lt;/em&gt;&lt;/span&gt;&amp;nbsp;Vienna&amp;nbsp;• 1935&amp;nbsp;•&amp;nbsp;no. 106 (ill.; Dutch edition: Rembrandt Schilderijen, Utrecht &amp;amp; Vienna 1935&amp;nbsp;•&amp;nbsp;English edition: The Paintings of Rembrandt, Vienna &amp;amp; London 1937).&lt;/p&gt;
&lt;p&gt;&lt;span class="nummerierung text-black-small"&gt;1955&lt;/span&gt;&lt;span class="text-black-bold"&gt;Max Huggler&lt;/span&gt;&amp;nbsp;&lt;span class="text-darkgrey-bold"&gt;«Alte Meister aus der Sammlung Bührle im Schloss Jegenstorf»&lt;/span&gt;&amp;nbsp;in &lt;em&gt;&lt;span class="text-darkgrey-bold"&gt;Schweizer Monatshefte&lt;/span&gt;&lt;/em&gt; (35) • 1955&amp;nbsp;•&amp;nbsp;p. 267.&lt;/p&gt;
&lt;p&gt;&lt;span class="nummerierung text-black-small"&gt;1966&lt;/span&gt;&lt;span class="text-black-bold"&gt;Kurt Bauch&lt;/span&gt;&amp;nbsp;&lt;span class="text-darkgrey-bold"&gt;&lt;em&gt;Rembrandt-Gemälde&lt;/em&gt;&lt;/span&gt;&amp;nbsp;Berlin&amp;nbsp;• 1966&amp;nbsp;•&amp;nbsp;fig. 495.&lt;/p&gt;
&lt;p&gt;&lt;span class="nummerierung text-black-small"&gt;1969&lt;/span&gt;&lt;span class="text-black-bold"&gt;Abraham Bredius&amp;nbsp;•&amp;nbsp;Horst Gerson (ed.)&lt;/span&gt;&amp;nbsp;&lt;span class="text-darkgrey-bold"&gt;&lt;em&gt;Rembrandt&lt;/em&gt;&lt;/span&gt;&amp;nbsp;&lt;em&gt;&lt;span class="text-darkgrey-bold"&gt;The Complete Edition of the Paintings&lt;/span&gt;&lt;/em&gt;&amp;nbsp;London&amp;nbsp;• 1969&amp;nbsp;•&amp;nbsp;p. 95 (ill., left), no. 106.&lt;/p&gt;
&lt;p&gt;&lt;span class="nummerierung text-black-small"&gt;1969&lt;/span&gt;&lt;span class="text-black-bold"&gt;Giovanni Arpino&amp;nbsp;•&amp;nbsp;Paolo Lecaldano&lt;/span&gt;&amp;nbsp;&lt;span class="text-darkgrey-bold"&gt;&lt;em&gt;L'opera pittorica completa di Rembrandt&lt;/em&gt;&lt;/span&gt;&amp;nbsp;Milan&amp;nbsp;•&amp;nbsp;1969&amp;nbsp;•&amp;nbsp;p. 133 (ill.; 21973; English edition: Paolo Lecaldano, Gregory Martin, The Complete Paintings of Rembrandt, New York 1969&amp;nbsp;•&amp;nbsp;German edition: Das gemalte Gesamtwerk von Rembrandt, Lucerne etc. 1969&amp;nbsp;•&amp;nbsp;French edition: Jacques Foucart, Paolo Lecaldano, Tout l'œuvre peint de Rembrandt, Paris 1971&amp;nbsp;•&amp;nbsp;Spanish edition: La obra pictórica completa de Rembrandt, Barcelona 1971; 21983).&lt;/p&gt;
&lt;p&gt;&lt;span class="nummerierung text-black-small"&gt;1986&lt;/span&gt;&lt;span class="text-black-bold"&gt;Leopold Reidemeister etc.&lt;/span&gt;&amp;nbsp;&lt;span class="text-darkgrey-bold"&gt;&lt;em&gt;Stiftung Sammlung Emil G. Bührle / Fondation Collection Emil G. Bührle / Foundation Emil G. Bührle Collection&lt;/em&gt;&lt;/span&gt;&amp;nbsp;Zurich &amp;amp; Munich&amp;nbsp;• 1973 •&amp;nbsp;no. 163 (ill.;21986).&lt;/p&gt;
&lt;p&gt;&lt;span class="nummerierung text-black-small"&gt;1994&lt;/span&gt;&lt;span class="text-black-bold"&gt;Lynn H. Nicholas&lt;/span&gt;, &lt;span class="text-darkgrey-bold"&gt;The Rape of Europa, The Fate of Europe's Treasures in the Third Reich and the Second World War&lt;/span&gt;&amp;nbsp;New York • 1994 • p. 427.&lt;/p&gt;
&lt;p&gt;&lt;span class="nummerierung text-black-small"&gt;1995&lt;/span&gt;&lt;span class="text-black-bold"&gt;Emil Maurer&lt;/span&gt;&amp;nbsp;&lt;span class="text-darkgrey-bold"&gt;&lt;em&gt;Stiftung Sammlung E.G. Bührle, Zürich&lt;/em&gt;&lt;/span&gt;&amp;nbsp;Bern&amp;nbsp;• 1994&amp;nbsp;•&amp;nbsp;p. 19 (English edition: Foundation E.G. Bührle Collection, Zurich, Bern 1995).&lt;/p&gt;
&lt;p&gt;&lt;span class="nummerierung text-black-small"&gt;1997&lt;/span&gt;&lt;span class="text-darkgrey-bold"&gt;&lt;em&gt;Collecting in the Guilded Age, Art Patronage in Pittsburgh, 1891–1910&lt;/em&gt;&lt;/span&gt;&amp;nbsp;(exh. cat.) Frick Art &amp;amp; Historical Center&amp;nbsp;•&amp;nbsp;Pittsburgh&amp;nbsp;• 1997&amp;nbsp;•&amp;nbsp;pp. 127, 173, 368, n. 53, fig. 59 (the painting hanging in the library of the Byers residence in Pittsburgh).&lt;/p&gt;
&lt;p&gt;&lt;span class="nummerierung text-black-small"&gt;2005&lt;/span&gt;&lt;span class="text-black-bold"&gt;Lukas Gloor&amp;nbsp;•&amp;nbsp;Marco Goldin (ed.)&lt;/span&gt; &lt;span class="text-darkgrey-bold"&gt;&lt;em&gt;Foundation E.G. Bührle Collection, Zurich, Catalogue&lt;/em&gt;&lt;/span&gt;&amp;nbsp;vol.1&amp;nbsp;•&amp;nbsp;Conegliano &amp;amp; Zurich&amp;nbsp;• 2005&amp;nbsp;•&amp;nbsp;no. 6 (ill.; German edition: Stiftung Sammlung E.G. Bührle, Katalog&amp;nbsp;•&amp;nbsp;Italian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 Munich • 2021&amp;nbsp;•&amp;nbsp;no. 141 (ill.).&lt;/p&gt;</t>
  </si>
  <si>
    <t>Kleve, 1615–1660, Amsterdam</t>
  </si>
  <si>
    <t>Officer</t>
  </si>
  <si>
    <t>BU VO.20</t>
  </si>
  <si>
    <t>«Selbstbildnis»</t>
  </si>
  <si>
    <t>77 x 64 cm</t>
  </si>
  <si>
    <t>&lt;p&gt;&lt;span class="nummerierung text-black-small"&gt;1&lt;/span&gt;&lt;span class="text-black-bold"&gt;Sir Francis Cook&lt;/span&gt;&amp;nbsp;&lt;span class="text-darkgrey-bold"&gt;Richmond/London • [d.] 1900&lt;/span&gt;&amp;nbsp;The famous old master collection of Sir Francis Cook (1817–1901) was inherited by his son, Sir Frederick Cook, who seems not to have added to the collection on his own, Elon Danziger, «The Cook Collection, Its Founder and its Inheritors», in: &lt;em&gt;Burlington Magazine&lt;/em&gt; (146) 2004, pp. 444–458. It therefore may be fairly assumed that the «Rembrand-Self-Portrait» had already been a part of Sir Francis' collection.&lt;/p&gt;
&lt;p&gt;&lt;span class="nummerierung text-black-small"&gt;2&lt;/span&gt;&lt;span class="text-black-bold"&gt;Sir Frederick Cook&lt;/span&gt;&amp;nbsp;&lt;span class="text-darkgrey-bold"&gt;Richmond/London •&amp;nbsp;1900–[d.] 1920&lt;/span&gt;&amp;nbsp;Son of the above, J. O. Kronig, &lt;em&gt;A Catalogue of the Paintings at Doughty House, Richmond, And Elsewhere in the Collection of Sir Frederick Cook, Bt, Visconde de Monserrate&lt;/em&gt;, Herbert Cook (ed.), vol. 2, Dutch and Flemish Schools, London 1914, no. 322.&lt;/p&gt;
&lt;p&gt;&lt;span class="nummerierung text-black-small"&gt;3&lt;/span&gt;&lt;span class="text-black-bold"&gt;Sir Herbert Cook&lt;/span&gt;&amp;nbsp;&lt;span class="text-darkgrey-bold"&gt;Richmond/London •&amp;nbsp;1920 – after 1932&lt;/span&gt;&amp;nbsp;Son of the above, &lt;em&gt;Abridged Catalogue of the Paintings at Doughty House, Richmond, Surrey, in the Collection of Sir Herbert Cook, Bart.&lt;/em&gt;, London 1932, no. 322. The date of the sale of the picture from Herbert Cook, «in the 1930's», is given by Martin Porkay, &lt;em&gt;Das gegeisselte Rembrandt-Bild und andere kleine Studien über Irrtümer um Rembrandt&lt;/em&gt;, Zurich 1950, p. 61.&amp;nbsp;&lt;/p&gt;
&lt;p&gt;&lt;span class="nummerierung text-black-small"&gt;4&lt;/span&gt;&lt;span class="text-black-bold"&gt;Nathan Katz&lt;/span&gt;&amp;nbsp;&lt;span class="text-darkgrey-bold"&gt;Dieren •&amp;nbsp;1930's until 1945/46&lt;/span&gt;&amp;nbsp;Owner, together with his brother Benjamin, of an art gallery in Dieren. Nathan Katz was allowed to emigrate from the Netherlands, and to settle in Basel, Switzerland, in February 1942, Esther Tisa Francini etc., Fluchtgut–Raubgut, Der Transfer von Kulturgütern in und über die Schweiz 1933–1945 und die Frage der Restitution, Zürich 2001, p. 43. A co-ownership of the «Rembrandt-Self-Portrait» with the London-based Agnews Gallery is hinted at by Porkay, and it was indirectly confirmed by Colin Agnew when he visited Oskar Reinhart in Winterthur in 1946, and complained about having been cheated out of his share of the profit by Nathan Katz, Archive of the Oskar Reinhart Collection «Am Römerholz», Winterthur, Journal XX, Sunday, 25 August 1946.&lt;/p&gt;
&lt;p&gt;&lt;span class="nummerierung text-black-small"&gt;5&lt;/span&gt;&lt;span class="text-black-bold"&gt;Emil Bührle&lt;/span&gt;&amp;nbsp;&lt;span class="text-darkgrey-bold"&gt;Zurich •&amp;nbsp;12 December 1946 until [d.] 28 November 1956&lt;/span&gt;&amp;nbsp;Acquired from the above. The painting was personally delivered by Nathan Katz to Emil Bührle on 16 August 1945, who then must have paid a first installment. A second (?) installment of CHF 210'000 was paid to Nathan Katz on 12 December 1946, when Bührle purchased 3 more paintings from Katz (AStEGB, Declaration, made out by Nathan Katz to Emil Bührle, 16 August 1945, confirming the authenticity of the painting and guaranteeing that the painting had been in the Netherlands before the German occupation of the country; Record concerning a visit of Nathan Katz with Dr. O. Maurer [Secretary General of Oerlikon Bührle &amp;amp; Co.] at the Oerlikon factory on 10 December 1946; Letter from Nathan Katz, Riehen/Basel, 12 December 1946, confirming the sale of the paintings, including «Rembrandt, Selbstporträt, aus Sammlung Cook in Richmond», and the receipt of the amount due.&amp;nbsp;For a detailed account regarding Bührle's acquisition of the «Rembrandt Self-Portrait»&amp;nbsp;see Lukas Gloor, «Emil Bührle: A Twentieth-Century Modern Art Collection», in &lt;em&gt;The Emil Bührle Collection, History, Full Catalogue, and 70 Masterpieces&lt;/em&gt;, Swiss Institute for Art Research, Zurich (ed.), Munich 2021, pp. 100–106.&lt;/p&gt;
&lt;p&gt;&lt;span class="nummerierung text-black-small"&gt;6&lt;/span&gt;&lt;span class="text-black-bold"&gt;Given by the heirs of Emil Bührle to the Foundation E.G. Bührle Collection &lt;span class="text-darkgrey-bold"&gt;1960&lt;/span&gt;&lt;/span&gt;&amp;nbsp;to be sold for the benefit of the Foundation, «Object for sale» Inv. 20 .&lt;/p&gt;</t>
  </si>
  <si>
    <t>&lt;p&gt;&lt;span class="nummerierung text-black-small"&gt;1948&lt;/span&gt;&lt;span class="text-black-bold"&gt;Rembrandt-Ausstellung zu Ehren Ihrer Majestät Königin Wilhelmine der Niederlande&lt;/span&gt;&amp;nbsp;&lt;span class="text-darkgrey-bold"&gt;Galerie Katz&amp;nbsp;•&amp;nbsp;Basel&amp;nbsp;• 1948&lt;/span&gt;&amp;nbsp;no. 29.&lt;/p&gt;
&lt;p&gt;&lt;span class="nummerierung text-black-small"&gt;1950&lt;/span&gt;&lt;span class="text-black-bold"&gt;Europäische Kunst 13.–20. Jahrhundert aus Zürcher Sammlungen&lt;/span&gt;&amp;nbsp;&lt;span class="text-darkgrey-bold"&gt;Kunsthaus Zürich&amp;nbsp;• 1950&lt;/span&gt;&amp;nbsp;p. 21.&lt;/p&gt;
&lt;p&gt;&lt;span class="nummerierung text-black-small"&gt;1955&lt;/span&gt;&lt;span class="text-black-bold"&gt;Alte Meister aus der Sammlung E. Bührle, Zürich&lt;/span&gt;&amp;nbsp;&lt;span class="text-darkgrey-bold"&gt;Jegenstorf Castle&amp;nbsp;•&amp;nbsp;Jegenstorf (Bern)&amp;nbsp;• 1955&lt;/span&gt;&amp;nbsp;no. 18.&lt;/p&gt;
&lt;p&gt;&lt;span class="nummerierung text-black-small"&gt;2017&lt;/span&gt;&lt;span class="text-black-bold"&gt;Chefs-d'oeuvre de la collection Bührle, Manet, Cézanne, Monet, Van Gogh…&lt;/span&gt;&amp;nbsp;&lt;span class="text-darkgrey-bold"&gt;Fondation de l'Hermitage&amp;nbsp;• Lausanne&amp;nbsp;• 2017&lt;/span&gt;&amp;nbsp;no cat. no.&lt;/p&gt;</t>
  </si>
  <si>
    <t>&lt;p&gt;&lt;span class="nummerierung text-black-small"&gt;1914&lt;/span&gt;&lt;span class="text-black-bold"&gt;J. O. Kronig&lt;/span&gt;&amp;nbsp;&lt;span class="text-darkgrey-bold"&gt;A Catalogue of the Paintings at Doughty House, Richmond, and elsewhere in the Collection of Sir Frederick Cook, Bt, Visconde de Monserrate&lt;/span&gt;&amp;nbsp;Herbert Cook (ed.)&amp;nbsp;•&amp;nbsp;vol. 2&amp;nbsp;•&amp;nbsp;Dutch and Flemish Schools&amp;nbsp;•&amp;nbsp;London • 1914&amp;nbsp;•&amp;nbsp;no. 322.&lt;/p&gt;
&lt;p&gt;&lt;span class="nummerierung text-black-small"&gt;1932&lt;/span&gt;&lt;span class="text-darkgrey-bold"&gt;Abridged Catalogue of the Paintings at Doughty House, Richmond, Surrey, in the Collection of Sir Herbert Cook&amp;nbsp;&lt;/span&gt;Bart.&amp;nbsp;London&amp;nbsp;• 1932&amp;nbsp;•&amp;nbsp;no. 322.&lt;/p&gt;
&lt;p&gt;&lt;span class="nummerierung text-black-small"&gt;1947&lt;/span&gt;&lt;span class="text-black-bold"&gt;George Isarlov&lt;/span&gt;&amp;nbsp;&lt;span class="text-darkgrey-bold"&gt;«Rembrandt, Les découvertes depuis la dernière guerre»&lt;/span&gt;&amp;nbsp;in &lt;em&gt;&lt;span class="text-darkgrey-bold"&gt;Arts&lt;/span&gt;&lt;/em&gt; 23 May 1947&amp;nbsp;• (no. 118).&lt;/p&gt;
&lt;p&gt;&lt;span class="nummerierung text-black-small"&gt;1950&lt;/span&gt;&lt;span class="text-black-bold"&gt;Martin Porkay&lt;/span&gt;&amp;nbsp;&lt;span class="text-darkgrey-bold"&gt;Das gegeisselte Rembrandt-Selbstbildnis und andere kleine Studien über Irrtümer um Rembrandt, den grössten Maler aller Zeiten&lt;/span&gt;&amp;nbsp;Zürich&amp;nbsp;• 1950&amp;nbsp;• (21951).&lt;/p&gt;
&lt;p&gt;&lt;span class="nummerierung text-black-small"&gt;2017&lt;/span&gt;&lt;span class="text-black-bold"&gt;Lukas Gloor&lt;/span&gt;&amp;nbsp;&lt;span class="text-darkgrey-bold"&gt;«Emil Bührle: l'apprentissage d'un collectionneur»&lt;/span&gt;&amp;nbsp;in &lt;em&gt;&lt;span class="text-darkgrey-bold"&gt;Chefs-d'oeuvre de la collection Bührle, Manet, Cézanne, Monet, Van Gogh…, (exh. cat.)&lt;/span&gt;&lt;/em&gt; Fondation de l'Hermitage&amp;nbsp;•&amp;nbsp;Lausanne 2017&amp;nbsp;• pp. 12–40.&lt;/p&gt;</t>
  </si>
  <si>
    <t>London</t>
  </si>
  <si>
    <t>BU 0183</t>
  </si>
  <si>
    <t>Regatta in Hampton Court</t>
  </si>
  <si>
    <t>46 x 61 cm</t>
  </si>
  <si>
    <t>Signiert unten links: Sisley</t>
  </si>
  <si>
    <t>&lt;p class="Body"&gt;&lt;span class="nummerierung text-black-small"&gt;1&lt;/span&gt;&lt;span class="text-black-bold"&gt;Emmanuel Chabrier&lt;/span&gt;&amp;nbsp;&lt;span class="text-darkgrey-bold"&gt;Paris&amp;nbsp;&lt;/span&gt;&lt;em&gt;Catalogue des tableaux, pastels. aquarelles, dessins […] collection Emmanuel Chabrier […]&lt;/em&gt;, Durand-Ruel, Paris (26 March 1896), no. 26.&lt;/p&gt;
&lt;p class="Body"&gt;&lt;span class="nummerierung text-black-small"&gt;2&lt;/span&gt;&lt;span class="text-black-bold"&gt;Jean-Baptiste Faure&lt;/span&gt;&amp;nbsp;&lt;span class="text-darkgrey-bold"&gt;Paris •&amp;nbsp;until [d.] 1914 &lt;/span&gt;Brame/Lorenceau no. 156.&lt;/p&gt;
&lt;p class="Body"&gt;&lt;span class="nummerierung text-black-small"&gt;3&lt;/span&gt;&lt;span class="text-black-bold"&gt;Maurice&amp;nbsp;Faure&lt;/span&gt;&amp;nbsp;&lt;span class="text-darkgrey-bold"&gt;Paris •&amp;nbsp;1914 until [d.]&amp;nbsp;1915&amp;nbsp;&lt;/span&gt;Son of the above, Brame/Lorenceau&amp;nbsp;no. 156.&lt;/p&gt;
&lt;p class="Body"&gt;&lt;span class="nummerierung text-black-small"&gt;4&lt;/span&gt;&lt;span class="text-black-bold"&gt;Mme Maurice Faure&lt;/span&gt; &lt;span class="text-darkgrey-bold"&gt;Paris&amp;nbsp;• 1915–1919&lt;/span&gt; Widow of the above, Brame/Lorenceau no. 156.&lt;/p&gt;
&lt;p class="Body"&gt;&lt;span class="nummerierung text-black-small"&gt;5&lt;/span&gt;&lt;span class="text-black-bold"&gt;Durand-Ruel&lt;/span&gt;&amp;nbsp;&lt;span class="text-darkgrey-bold"&gt;Paris &amp;amp; New York •&amp;nbsp;1919–1943&amp;nbsp;&lt;/span&gt;Acquired from the above, 31 August 1919, Brame/Lorenceau no. 156.&lt;/p&gt;
&lt;p class="Body"&gt;&lt;span class="nummerierung text-black-small"&gt;6&lt;/span&gt;&lt;span class="text-black-bold"&gt;Sam Salz&lt;/span&gt;&amp;nbsp;&lt;span class="text-darkgrey-bold"&gt;New York • from 1943&amp;nbsp;&lt;/span&gt;Acquired from the above, 3 January 1943, Brame/Lorenceau no. 156.&lt;/p&gt;
&lt;p class="Body"&gt;&lt;span class="nummerierung text-black-small"&gt;7&lt;/span&gt;&lt;span class="text-black-bold"&gt;Wildenstein &amp;amp; Co.&lt;/span&gt;&amp;nbsp;&lt;span class="text-darkgrey-bold"&gt;New York &amp;amp; London •&amp;nbsp;by 1947&amp;nbsp;&lt;/span&gt;AStEGB, Invoice from Wildenstein &amp;amp; Co., London, made out to Emil Bührle, 24 March 1947, for three&amp;nbsp;paintings purchased by Bührle, including Sisley, &lt;em&gt;Hampton-Court&lt;/em&gt;.&lt;/p&gt;
&lt;p class="Body"&gt;&lt;span class="nummerierung text-black-small"&gt;8&lt;/span&gt;&lt;span class="text-black-bold"&gt;Emil Bührle&lt;/span&gt;&amp;nbsp;&lt;span class="text-darkgrey-bold"&gt;Zurich •&amp;nbsp;1 April 1947 until [d.] 28 November 1956&amp;nbsp;&lt;/span&gt;Acquired from the above for £ 2.750, AStEGB, Letters from Emil Bührle to Herren Michelis &amp;amp; Co., Bankgeschäft, Zurich, and to Messrs Wildenstein &amp;amp; Co., London, att. Mr. van Drusen, 1 April 1947, ordering payment of the invoice as above, n. (6), by way of transfer to Messrs Coutts &amp;amp; Co., London. Correspondence regarding the import of the three&amp;nbsp;paintings to Switzerland, 16 October 1947–31 March 1950.&lt;/p&gt;
&lt;p class="Body"&gt;&lt;span class="nummerierung text-black-small"&gt;8&lt;/span&gt;&lt;span class="text-black-bold"&gt;The estate of Emil Bührle&lt;/span&gt;&amp;nbsp;&lt;span class="text-darkgrey-bold"&gt;Zurich&amp;nbsp;•&amp;nbsp;1956–1967&amp;nbsp;&lt;/span&gt;The artworks that were not given to the Foundation E.G. Bührle Collection in 1960 were divided among Emil Bührles’s son, Dr. Dieter Bührle, and his daughter, Hortense Anda-Bührle in 1967.&lt;/p&gt;
&lt;p class="Body"&gt;&lt;span class="nummerierung text-black-small"&gt;9&lt;/span&gt;&lt;span class="text-black-bold"&gt;Dr. Dieter Bührle&lt;/span&gt;&amp;nbsp;&lt;span class="text-darkgrey-bold"&gt;Zurich •&amp;nbsp;1967 until [d.] 2012&amp;nbsp;&lt;/span&gt;Son of Emil Bührle and, in 1960, along with his mother Charlotte Bührle-Schalk and his sister Hortense (Anda-)Bührle, one of the three founders of the Foundation E.G. Bührle Collection, where he served on the Board from 1960 to 2012.&lt;/p&gt;
&lt;p class="Body"&gt;&lt;span class="nummerierung text-black-small"&gt;10&lt;/span&gt;&lt;span class="text-black-bold"&gt;Bequest of Dr. Dieter Bührle to the Foundation E.G. Bührle Collection&lt;/span&gt;&amp;nbsp;&lt;span class="text-darkgrey-bold"&gt;Zurich&amp;nbsp;• 2012&lt;/span&gt;&amp;nbsp;Inv. 183.&lt;/p&gt;</t>
  </si>
  <si>
    <t>&lt;p&gt;&lt;span class="nummerierung text-black-small"&gt;1917&lt;/span&gt;&lt;span class="text-black-bold"&gt;Exposition Alfred Sisley&lt;/span&gt;&amp;nbsp;&lt;span class="text-darkgrey-bold"&gt;Galerie Georges Petit&amp;nbsp;• Paris&amp;nbsp;• 1917&lt;/span&gt;&amp;nbsp;no. 53.&lt;/p&gt;
&lt;p&gt;&lt;span class="nummerierung text-black-small"&gt;1914&lt;/span&gt;&lt;span class="text-black-bold"&gt;Monet, Pissarro, Sisley before 1890&lt;/span&gt;&lt;em&gt;&amp;nbsp;&lt;/em&gt;&lt;span class="text-darkgrey-bold"&gt;Durand-Ruel Galleries&amp;nbsp;• New York&amp;nbsp;• 1914&lt;/span&gt;&amp;nbsp;no. 8.&lt;/p&gt;
&lt;p&gt;&lt;span class="nummerierung text-black-small"&gt;1950&lt;/span&gt;&lt;span class="text-black-bold"&gt;Europäische Kunst 13.–20. Jahrhundert aus Zürcher Sammlungen&lt;/span&gt;&amp;nbsp;&lt;span class="text-darkgrey-bold"&gt;Kunsthaus Zurich&amp;nbsp;• 1950&lt;/span&gt;&amp;nbsp;p. 26.&lt;/p&gt;
&lt;p&gt;&lt;span class="nummerierung text-black-small"&gt;1951&lt;/span&gt;&lt;span class="text-black-bold"&gt;Het Franse landschap van Poussin tot Cézanne&lt;/span&gt;&amp;nbsp;&lt;span class="text-darkgrey-bold"&gt;Rijksmuseum&amp;nbsp;• Amsterdam&amp;nbsp;• 1951&lt;/span&gt;&amp;nbsp;no. 129.&lt;/p&gt;
&lt;p&gt;&lt;span class="nummerierung text-black-small"&gt;1954&lt;/span&gt;&lt;span class="text-black-bold"&gt;Werke der französischen Malerei und Grafik des 19. Jahrhunderts aus Privat- und Museumsbesitz&lt;/span&gt;&amp;nbsp;&lt;span class="text-darkgrey-bold"&gt;Museum Folkwang (Villa Hügel)&amp;nbsp;• Essen&amp;nbsp;• 1954&lt;/span&gt;&amp;nbsp;no. 93.&lt;/p&gt;
&lt;p&gt;&lt;span class="nummerierung text-black-small"&gt;1958&lt;/span&gt;&lt;span class="text-black-bold"&gt;Alfred Sisley 1839–1899&lt;/span&gt;&amp;nbsp;&lt;span class="text-darkgrey-bold"&gt;Kunstmuseum Bern&amp;nbsp;• 1958&lt;/span&gt;&amp;nbsp;no. 19.&lt;/p&gt;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196.&lt;/p&gt;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21.&lt;/p&gt;
&lt;p&gt;&lt;span class="nummerierung text-black-small"&gt;1958&lt;/span&gt;&lt;span class="text-black-bold"&gt;Hauptwerke der Sammlung Emil Georg Bührle–Zürich&lt;/span&gt;&amp;nbsp;&lt;span class="text-darkgrey-bold"&gt;Haus der Kunst&amp;nbsp;• Munich&amp;nbsp;• 1958–59&lt;/span&gt;&amp;nbsp;no. 149.&lt;/p&gt;
&lt;p&gt;&lt;span class="nummerierung text-black-small"&gt;1961&lt;/span&gt;&lt;span class="text-black-bold"&gt;Masterpieces of French Painting from the Bührle Collection&lt;/span&gt;&amp;nbsp;&lt;span class="text-darkgrey-bold"&gt;Royal Scottish Academy, Edinburgh&amp;nbsp;• National Gallery, London&amp;nbsp;• 1961&lt;/span&gt;&amp;nbsp;no. 26.&lt;/p&gt;
&lt;p&gt;&lt;span class="nummerierung text-black-small"&gt;1963&lt;/span&gt;&lt;span class="text-black-bold"&gt;Sammlung Emil G. Bührle, Französische Meister von Delacroix bis Matisse&lt;/span&gt;&amp;nbsp;&lt;span class="text-darkgrey-bold"&gt;Kunstmuseum Lucerne&amp;nbsp;• 1963&lt;/span&gt;&amp;nbsp;no. 24.&lt;/p&gt;
&lt;p&gt;&lt;span class="nummerierung text-black-small"&gt;1995&lt;/span&gt;&lt;span class="text-black-bold"&gt;From Manet to Gauguin, Masterpieces from Swiss Private Collections&lt;/span&gt;&lt;em&gt;&amp;nbsp;&lt;/em&gt;&lt;span class="text-darkgrey-bold"&gt;Royal Academy of Art&amp;nbsp;• London&amp;nbsp;• 1995&lt;/span&gt;&amp;nbsp;no.&lt;em&gt; &lt;/em&gt;62.&lt;/p&gt;
&lt;p&gt;&lt;span class="nummerierung text-black-small"&gt;1999&lt;/span&gt;&lt;span class="text-black-bold"&gt;Sisley und die Brücke von Hampton Court&lt;/span&gt;&amp;nbsp;&lt;span class="text-darkgrey-bold"&gt;Foundation E.G. Bührle Collection&amp;nbsp;• Zurich&amp;nbsp;• 1999&lt;/span&gt;&amp;nbsp;no. 5.&lt;/p&gt;
&lt;p&gt;&lt;span class="nummerierung text-black-small"&gt;2002&lt;/span&gt;&lt;span class="text-black-bold"&gt;Alfred Sisley, Poeta dell'impressionismo&lt;/span&gt;&amp;nbsp;&lt;span class="text-darkgrey-bold"&gt;Palazzo dei Diamanti&amp;nbsp;• Ferrara&amp;nbsp;• 2002&lt;/span&gt;&amp;nbsp;no. 20.&lt;/p&gt;
&lt;p&gt;&lt;span class="nummerierung text-black-small"&gt;2008&lt;/span&gt;&lt;span class="text-black-bold"&gt;Sisley in England and Wales&lt;/span&gt;&amp;nbsp;&lt;span class="text-darkgrey-bold"&gt;National Gallery, London&amp;nbsp;• Amgueddfa Cymru/National Museum Wales, Cardiff&amp;nbsp;• 2008–09&lt;/span&gt;&amp;nbsp;no. 6.&lt;/p&gt;
&lt;p&gt;&lt;span class="nummerierung text-black-small"&gt;2011&lt;/span&gt;&lt;span class="text-black-bold"&gt;Alfred Sisley, Der wahre Impressionist&lt;/span&gt;&amp;nbsp;&lt;span class="text-darkgrey-bold"&gt;Von der Heydt-Museum&amp;nbsp;• Wuppertal&amp;nbsp;• 2011–12&lt;/span&gt;&amp;nbsp;p. 133.&lt;/p&gt;
&lt;p&gt;&lt;span class="nummerierung text-black-small"&gt;2016&lt;/span&gt;&lt;span class="text-black-bold"&gt;Von Dürer bis van Gogh, Sammlung Bührle trifft Wallraf&lt;/span&gt;&amp;nbsp;&lt;span class="text-darkgrey-bold"&gt;Wallraf-Richartz-Museum &amp;amp; Fondation Corboud&amp;nbsp;• Cologne&amp;nbsp;• 2016–17&lt;/span&gt;&amp;nbsp;no. 49.&lt;/p&gt;
&lt;p&gt;&lt;span class="nummerierung text-black-small"&gt;2017&lt;/span&gt;&lt;span class="text-black-bold"&gt;Chefs-d'oeuvre de la collection Bührle, Manet, Cézanne, Monet, Van Gogh…&lt;/span&gt;&amp;nbsp; &lt;span class="text-darkgrey-bold"&gt;Fondation de l'Hermitage&amp;nbsp;• Lausanne&amp;nbsp;• 2017&lt;/span&gt;&amp;nbsp;no. 14.&lt;/p&gt;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26.&lt;/p&gt;</t>
  </si>
  <si>
    <t>&lt;p&gt;&lt;span class="nummerierung text-black-small"&gt;1953&lt;/span&gt;&lt;span class="text-black-bold"&gt;Leopold Reidemeister&lt;/span&gt;&amp;nbsp;&lt;span class="text-darkgrey-bold"&gt;«Die Brücke von Hampton Court»&lt;/span&gt; in &lt;span class="text-darkgrey-bold"&gt;&lt;em&gt;Die Kunst&lt;/em&gt;&lt;/span&gt; (51) • 1953 • p. 3 (ill.).&lt;/p&gt;
&lt;p&gt;&lt;span class="nummerierung text-black-small"&gt;1957&lt;/span&gt;&lt;span class="text-black-bold"&gt;François Daulte&lt;/span&gt;&amp;nbsp;&lt;span class="text-darkgrey-bold"&gt;«Découverte de Sisley»&lt;/span&gt; in &lt;span class="text-darkgrey-bold"&gt;&lt;em&gt;Connaissance des Arts&lt;/em&gt;&lt;/span&gt; (February) • 1957 • p. 49 (ill.).&lt;/p&gt;
&lt;p&gt;&lt;span class="nummerierung text-black-small"&gt;1959&lt;/span&gt;&lt;span class="text-black-bold"&gt;François Daulte&lt;/span&gt;&amp;nbsp;&lt;em&gt;&lt;span class="text-darkgrey-bold"&gt;Alfred Sisley, Catalogue Raisonné de l’œuvre peint&lt;/span&gt;&lt;/em&gt;&amp;nbsp;Lausanne • 1959 • no. 125 (ill.).&lt;/p&gt;
&lt;p&gt;&lt;span class="nummerierung text-black-small"&gt;1959&lt;/span&gt;&lt;span class="text-black-bold"&gt;René Elvin&lt;/span&gt;&amp;nbsp;&lt;span class="text-darkgrey-bold"&gt;«Collector Extraordinary: The Bührle Collection and the New Zurich Kunsthaus»&lt;/span&gt; in &lt;span class="text-darkgrey-bold"&gt;&lt;em&gt;The Studio&lt;/em&gt;&lt;/span&gt; (158) • 1959 • p. 54&lt;/p&gt;
&lt;p&gt;&lt;span class="nummerierung text-black-small"&gt;1991&lt;/span&gt;&lt;span class="text-black-bold"&gt;Nicholas Reed&lt;/span&gt;&amp;nbsp;&lt;span class="text-darkgrey-bold"&gt;&lt;em&gt;Sisley and The Thames&lt;/em&gt;&lt;/span&gt;&amp;nbsp;London • 1991 • pp. 21 (ill.)–22.&lt;/p&gt;
&lt;p&gt;&lt;span class="nummerierung text-black-small"&gt;2021&lt;/span&gt;&lt;span class="text-black-bold"&gt;Sylvie Brame&amp;nbsp;•&amp;nbsp;François Lorenceau&lt;/span&gt;&amp;nbsp;&lt;span class="text-darkgrey-bold"&gt;&lt;em&gt;Alfred Sisley, Catalogue critique des peintures et des pastels&lt;/em&gt;&lt;/span&gt;&amp;nbsp;Lausanne &amp;amp; Paris&amp;nbsp;• 2021&amp;nbsp;•&amp;nbsp;no. 156 (ill.).&lt;/p&gt;</t>
  </si>
  <si>
    <t>BU 0132</t>
  </si>
  <si>
    <t>Junge Frau mit Turban</t>
  </si>
  <si>
    <t>um 1774</t>
  </si>
  <si>
    <t>∅ 56 cm</t>
  </si>
  <si>
    <t>Cuzin Nr. 146P</t>
  </si>
  <si>
    <t>&lt;p class="Body"&gt;&lt;span class="nummerierung text-black-small"&gt;1&lt;/span&gt;&lt;span class="text-black-bold"&gt;Paul Cailleux&lt;/span&gt;&amp;nbsp;&lt;span class="text-darkgrey-bold"&gt;Paris&amp;nbsp;• by 1947&amp;nbsp;&lt;/span&gt;AStEGB, Correspondence between Paul Cailleux, Paris, and Emil Bührle, 2 May–2 June 1947, regarding import and purchase of the painting &lt;em&gt;Jeune femme au turban&lt;/em&gt;, considered then to be by Fragonard and believed to represent the artist's wife.&lt;/p&gt;
&lt;p class="Body"&gt;&lt;span class="nummerierung text-black-small"&gt;2&lt;/span&gt;&lt;span class="text-black-bold"&gt;Emil Bührle&lt;/span&gt;&amp;nbsp;&lt;span class="text-darkgrey-bold"&gt;Zurich •&amp;nbsp;2 June 1947 until [d.] 28 November 1956&amp;nbsp;&lt;/span&gt;Acquired from the above for FF 1.000.000, AStEGB, Letter from Paul&amp;nbsp;Cailleux, Paris, to Emil Bührle, 2 June 1947, acknowledging receipt of the above amount, to balance invoice (now lost) of 5 May 1947.&lt;/p&gt;
&lt;p class="Body"&gt;&lt;span class="nummerierung text-black-small"&gt;3&lt;/span&gt;&lt;span class="text-black-bold"&gt;Given by the heirs of Emil Bührle to the Foundation E.G. Bührle Collection&lt;/span&gt;&amp;nbsp;&lt;span class="text-darkgrey-bold"&gt;Zurich • 1960&lt;/span&gt;&amp;nbsp;Inv. 132.&lt;/p&gt;</t>
  </si>
  <si>
    <t>&lt;p&gt;&lt;span class="nummerierung text-black-small"&gt;1945&lt;/span&gt;&lt;span class="text-black-bold"&gt;Peintures de la réalité au XVIII&lt;sup&gt;e&lt;/sup&gt; siècle&lt;/span&gt;&amp;nbsp;&lt;span class="text-darkgrey-bold"&gt;Galerie Cailleux • Paris • 1945.&lt;/span&gt;&lt;/p&gt;
&lt;p&gt;&lt;span class="nummerierung text-black-small"&gt;1947&lt;/span&gt;&lt;span class="text-black-bold"&gt;Beautés de la Provence&lt;/span&gt;&amp;nbsp;&lt;span class="text-darkgrey-bold"&gt;Galerie Charpentier, Paris 1947.&lt;/span&gt;&lt;/p&gt;
&lt;p&gt;&lt;span class="nummerierung text-black-small"&gt;1950&lt;/span&gt;&lt;span class="text-black-bold"&gt;Europäische Kunst 13.–20. Jahrhundert aus Zürcher Sammlungen&lt;/span&gt;&amp;nbsp;&lt;span class="text-darkgrey-bold"&gt;Kunsthaus Zurich • 1950&lt;/span&gt;&amp;nbsp;p. 23.&lt;/p&gt;
&lt;p&gt;&lt;span class="nummerierung text-black-small"&gt;1951&lt;/span&gt;&lt;span class="text-black-bold"&gt;De Watteau à Cézanne&lt;/span&gt;&amp;nbsp;&lt;span class="text-darkgrey-bold"&gt;Musée d'Art et d'Histoire • Geneva • 1951&lt;/span&gt;&amp;nbsp;no. 22.&lt;/p&gt;
&lt;p&gt;&lt;span class="nummerierung text-black-small"&gt;1954&lt;/span&gt;&lt;span class="text-black-bold"&gt;Fragonard&lt;/span&gt;&amp;nbsp;&lt;span class="text-darkgrey-bold"&gt;Kunstmuseum Bern • 1954&lt;/span&gt;&amp;nbsp;no. 7.&lt;/p&gt;
&lt;p&gt;&lt;span class="nummerierung text-black-small"&gt;1955&lt;/span&gt;&lt;span class="text-black-bold"&gt;Alte Meister aus der Sammlung E. Bührle, Zürich&lt;/span&gt;&amp;nbsp;&lt;span class="text-darkgrey-bold"&gt;Jegenstorf Castle&amp;nbsp;• Jegenstorf (Bern) • 1955&lt;/span&gt;&amp;nbsp;no. 39.&lt;/p&gt;
&lt;p&gt;&lt;span class="text-black-bold"&gt;&lt;span class="nummerierung text-black-small"&gt;1958&lt;/span&gt;Sammlung Emil G. Bührle, Festschrift zu Ehren von Emil G. Bührle zur Eröffnung des Kunsthaus-Neubaus und Katalog der Sammlung Emil G. Bührle&lt;/span&gt;&amp;nbsp;&lt;span class="text-darkgrey-bold"&gt;Kunsthaus Zurich&amp;nbsp;• 1958&amp;nbsp;&lt;/span&gt;no. 97.&amp;nbsp;&amp;nbsp;&lt;/p&gt;</t>
  </si>
  <si>
    <t>&lt;p&gt;&lt;span class="nummerierung text-black-small"&gt;1946&lt;/span&gt;&lt;span class="text-black-bold"&gt;Edmond de Goncourt • Jules de Goncourt&lt;/span&gt;&amp;nbsp;&lt;em&gt;&lt;span class="text-darkgrey-bold"&gt;Fragonard&lt;/span&gt;&lt;/em&gt;&amp;nbsp;Geneva • 1946 • fig. 8.&lt;/p&gt;
&lt;p&gt;&lt;span class="nummerierung text-black-small"&gt;1956&lt;/span&gt;&lt;span class="text-black-bold"&gt;Louis Réau&lt;/span&gt;&amp;nbsp;&lt;span class="text-darkgrey-bold"&gt;&lt;em&gt;Fragonard, Sa vie et son œuvre&lt;/em&gt;&lt;/span&gt;&amp;nbsp;Brussels • 1956 • pp. 177–178.&lt;/p&gt;
&lt;p&gt;&lt;span class="nummerierung text-black-small"&gt;1972&lt;/span&gt;&lt;span class="text-black-bold"&gt;Daniel Wildenstein • Gabriele Mandel&lt;/span&gt;&amp;nbsp;&lt;span class="text-darkgrey-bold"&gt;&lt;em&gt;L'opera completa di Fragonard&lt;/em&gt;&lt;/span&gt;&amp;nbsp;Milan • 1972 • no. 607 (not ill.; German edition: &lt;em&gt;Das Gesamtwerk des Fragonard&lt;/em&gt;, Lucerne &amp;amp; Zurich 1972).&lt;/p&gt;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4 (ill.; &lt;sup&gt;2&lt;/sup&gt;1986).&lt;/p&gt;
&lt;p&gt;&lt;span class="nummerierung text-black-small"&gt;1981&lt;/span&gt;&lt;span class="text-black-bold"&gt;Jean-Pierre Cuzin&lt;/span&gt;&amp;nbsp;&lt;span class="text-darkgrey-bold"&gt;«De Frangonard à Vincent»&lt;/span&gt; in &lt;span class="text-darkgrey-bold"&gt;&lt;em&gt;Bulletin de la Société de l'Histoire de l'Art français&lt;/em&gt;&lt;/span&gt;&amp;nbsp;1981 • pp. 114, 121 (n. 49), fig. 21.&lt;/p&gt;
&lt;p&gt;&lt;span class="nummerierung text-black-small"&gt;1987&lt;/span&gt;&lt;span class="text-black-bold"&gt;Jean-Pierre Cuzin&lt;/span&gt;&amp;nbsp;&lt;span class="text-darkgrey-bold"&gt;&lt;em&gt;Jean-Honoré Fragonard, Vie et œuvre, Catalogue complet des peinture&lt;/em&gt;s&lt;/span&gt;&amp;nbsp;Fribourg • 1987 • p. 11.&lt;/p&gt;
&lt;p&gt;&lt;span class="nummerierung text-black-small"&gt;1994&lt;/span&gt;&lt;span class="text-black-bold"&gt;Emil Maurer&lt;/span&gt;&lt;em&gt;&amp;nbsp;&lt;span class="text-darkgrey-bold"&gt;Stiftung Sammlung E.G. Bührle, Zürich&lt;/span&gt;&lt;/em&gt;&amp;nbsp;Bern • 1994 • p. 21 (English edition: &lt;em&gt;Foundation E.G. Bührle Collection, Zurich&lt;/em&gt;, Bern 1995).&lt;/p&gt;
&lt;p&gt;&lt;span class="nummerierung text-black-small"&gt;2005&lt;/span&gt;&lt;span class="text-black-bold"&gt;Lukas Gloor • Marco Goldin (ed.)&lt;/span&gt; &lt;em&gt;&lt;span class="text-darkgrey-bold"&gt;Foundation E.G. Bührle Collection, Zurich, Catalogue&lt;/span&gt;&lt;/em&gt;&amp;nbsp;vol. 2 • Conegliano &amp;amp; Zurich • 2005 • no. 64 (ill.; German edition: &lt;em&gt;Stiftung Sammlung E.G. Bührle, Katalog&lt;/em&gt; • Italian edition: &lt;em&gt;Fondazione Collezione E.G. Bührle, Catalogo&lt;/em&gt;).&lt;/p&gt;
&lt;p&gt;&lt;span class="nummerierung text-black-small"&gt;2011&lt;/span&gt;&lt;span class="text-black-bold"&gt;Jean-Pierre Cuzin&lt;/span&gt;&amp;nbsp;&lt;span class="text-darkgrey-bold"&gt;«François-André Vincent, Petite fille en buste»&lt;/span&gt; (entry for cat. no. 51)&amp;nbsp;in &lt;span class="text-darkgrey-bold"&gt;&lt;em&gt;Le Cabinet d'un amateur, collectionneur et conservateur, Georges de Lastic 1927–1988&lt;/em&gt;&lt;/span&gt;&amp;nbsp;(exh. cat.) • Musée de la Chasse et de la Nature • Paris etc. • 2011–12 • p. 178, fig. 1. ▪&lt;/p&gt;
&lt;p&gt;&lt;span class="nummerierung text-black-small"&gt;2013&lt;/span&gt;&lt;span class="text-black-bold"&gt;Jean-Pierre Cuzin&amp;nbsp;• Isabelle Mayer-Michalon&lt;/span&gt;&amp;nbsp;&lt;span class="text-darkgrey-bold"&gt;&lt;em&gt;François-André Vincent 1746–1816, Entre Fragonard et David&lt;/em&gt;&lt;/span&gt;&amp;nbsp;Paris • 2013 • pp. 77, 373–374, no. 146P (ill.).&lt;/p&gt;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2012 •&amp;nbsp;no. 152&amp;nbsp;(ill.).&lt;/p&gt;</t>
  </si>
  <si>
    <t>Paris, 1746-1816, Paris</t>
  </si>
  <si>
    <t>BU 0012</t>
  </si>
  <si>
    <t>Landschaft</t>
  </si>
  <si>
    <t>54 x 73 cm</t>
  </si>
  <si>
    <t>Rewald 412</t>
  </si>
  <si>
    <t>&lt;p class="Body"&gt;&lt;span class="nummerierung text-black-small"&gt;1&lt;/span&gt;&lt;span class="text-black-bold"&gt;Ambroise Vollard&lt;/span&gt;&amp;nbsp;&lt;span class="text-darkgrey-bold"&gt;Paris&amp;nbsp;&lt;/span&gt;Rewald no. 412.&lt;/p&gt;
&lt;p class="Body"&gt;&lt;span class="nummerierung text-black-small"&gt;2&lt;/span&gt;&lt;span class="text-black-bold"&gt;Brunner&amp;nbsp;&lt;/span&gt;Rewald no. 412.&lt;/p&gt;
&lt;p class="Body"&gt;&lt;span class="nummerierung text-black-small"&gt;3&lt;/span&gt;&lt;span class="text-black-bold"&gt;Bernheim Jeune &amp;amp; Cie.&lt;/span&gt;&amp;nbsp;&lt;span class="text-darkgrey-bold"&gt;Paris • 1923/24&amp;nbsp;&lt;/span&gt;Rewald no. 412; &lt;em&gt;Exposition Paul Cézanne (au profit de la caisse du monument Cézanne)&lt;/em&gt;, Galerie Bernheim-Jeune, Paris, 1924&lt;/p&gt;
&lt;p class="Body"&gt;&lt;span class="nummerierung text-black-small"&gt;4&lt;/span&gt;&lt;span class="text-black-bold"&gt;Bernheim Jeune &amp;amp; Cie.&lt;/span&gt;&amp;nbsp;&lt;span class="text-darkgrey-bold"&gt;Lucerne • 1926/27&amp;nbsp;&lt;/span&gt;According to an autobiography, written by Berthold Nothmann in 1936, the purchase of the painting was made from the Lucerne branch of the Paris dealer, Courtesy Leo Back Institute, New York, Berthold Nothmann, &lt;em&gt;Meine Lebenserinnerungen&lt;/em&gt;, Wannsee, November 1936, typescript, p. 60.&lt;/p&gt;
&lt;p class="Body"&gt;&lt;span class="nummerierung text-black-small"&gt;5&lt;/span&gt;&lt;span class="text-black-bold"&gt;Berthold Nothmann&lt;/span&gt;&amp;nbsp;&lt;span class="text-darkgrey-bold"&gt;Düsseldorf, Berlin &amp;amp; London • 1926/27–[d.] 1942&amp;nbsp;&lt;/span&gt;Acquired from the above, &lt;em&gt;Lebenserinnerungen&lt;/em&gt; as above, n. (4); the Lucerne branch of Bernheim Jeune &amp;amp; Cie. extisted from July 1926 to February 1927, State Archives Lucerne, A 1044/4718, Registration and Cancellation of Bernheim Jeune &amp;amp; Cie., succursale de Lucerne, in the Registry of Commerce, Lucerne, 6 July 1926, and 26 February 1927 respectively.&lt;/p&gt;
&lt;p class="Body"&gt;&lt;span class="nummerierung text-black-small"&gt;6&lt;/span&gt;&lt;span class="text-black-bold"&gt;Martha Nothmann&amp;nbsp;&lt;/span&gt;&lt;span class="text-darkgrey-bold"&gt;London &amp;amp; Stamford, N.Y. • 1942 until 1947&amp;nbsp;&lt;/span&gt;Widow of the above; Archive Oskar Reinhart Collection «Am Römerholz», Winterthur, Letter from Mrs. Martha Nothmann, Stamford N.Y., to Oskar Reinhart, Winterthur, 10 August 1947, believes [mistakenly]&amp;nbsp;that the Cézanne landscape she and her late husband had been able to take with them, along with other paintings from their collection, when they had to leave Germany in 1939, is now with Reinhart.&lt;/p&gt;
&lt;p class="Body"&gt;&lt;span class="nummerierung text-black-small"&gt;7&lt;/span&gt;&lt;span class="text-black-bold"&gt;Art trade&lt;/span&gt;&amp;nbsp;&lt;span class="text-darkgrey-bold"&gt;New York • 1947&amp;nbsp;&lt;/span&gt;Archive Oskar Reinhart Collection «Am Römerholz», Winterthur, Letter from Dr. Fritz Nathan, Dayton (Ohio), 1 June 1947, to Dr. h.c. Oskar Reinhart, Winterthur,&amp;nbsp;regarding the&amp;nbsp;Cézanne Landscape he is negotiating in New York that had&amp;nbsp;formerly been with Nothmann;&amp;nbsp;Archive Paul Cassirer/Walter Feilchenfeldt, Zurich, Letter from Dr. Fritz Nathan, New York, to Walter Feilchenfeldt (Sen.), Zurich, 19 June 1947, referring to the Cézanne Landscape he has just bought&amp;nbsp;«von Frau&amp;nbsp;Nothmann» (from Mrs. Nothmann); Archives of American Art, Smithsonian Institution, Washington D.C., Jacques Seligmann &amp;amp; Co. Records, Box 136, Folder 7, P28-30, Letter from Georges Seligmann, New York, to Germain Seligmann, Paris, 23 June 1947, referring to the Cézanne Landscape which Fritz Nathan has just bought and that had been&amp;nbsp;offered to them&amp;nbsp;«from the Nothmann collection».&lt;/p&gt;
&lt;p class="Body"&gt;&lt;span class="nummerierung text-black-small"&gt;8&lt;/span&gt;&lt;span class="text-black-bold"&gt;Dr. Fritz Nathan&lt;/span&gt;&amp;nbsp;&lt;span class="text-darkgrey-bold"&gt;St. Gall • 1947&amp;nbsp;&lt;/span&gt;AStEGB, Inventory Card for Cézanne, &lt;em&gt;Paysage&lt;/em&gt;.&lt;/p&gt;
&lt;p class="Body"&gt;&lt;span class="nummerierung text-black-small"&gt;9&lt;/span&gt;&lt;span class="text-black-bold"&gt;Emil Bührle&lt;/span&gt;&amp;nbsp;&lt;span class="text-darkgrey-bold"&gt;Zurich • 20 September 1947 until [d.] 28 November 1956&amp;nbsp;&lt;/span&gt;Acquired from the above for CHF 25.000, State Archives Zurich, Z 418.789, Taxation 1947 Emil Bührle-Schalk, («Steuerpflichtige Fahrhabe») List of paintings purchased between November 1945 and January 1948: Payment of CHF 25.000 to Dr. Nathan, St. Gall, on 20 September 1947.&lt;/p&gt;
&lt;p class="Body"&gt;&lt;span class="nummerierung text-black-small"&gt;10&lt;/span&gt;&lt;span class="text-black-bold"&gt;Given by the heirs of Emil Bührle to the Foundation E.G. Bührle Collection&lt;/span&gt;&amp;nbsp;&lt;span class="text-darkgrey-bold"&gt;Zurich 1960&lt;/span&gt;&amp;nbsp;Inv. 12&lt;/p&gt;</t>
  </si>
  <si>
    <t>&lt;p&gt;&lt;span class="nummerierung text-black-small"&gt;1949&lt;/span&gt;&lt;span class="text-black-bold"&gt;Impressionisten, Monet, Pissarro, Sisley, Vorläufer und Zeitgenossen&lt;/span&gt;&amp;nbsp;&lt;span class="text-darkgrey-bold"&gt;Kunsthalle Basel&amp;nbsp;• 1949&lt;/span&gt; not in catalogue.&lt;/p&gt;
&lt;p&gt;&lt;span class="nummerierung text-black-small"&gt;1950&lt;/span&gt;&lt;span class="text-black-bold"&gt;Europäische Kunst 13.–20. Jahrhundert aus Zürcher Sammlungen&lt;/span&gt;&amp;nbsp;&lt;span class="text-darkgrey-bold"&gt;Kunsthaus Zurich&amp;nbsp;• 1950&lt;/span&gt; p. 26.&amp;nbsp;&lt;/p&gt;
&lt;p&gt;&lt;span class="nummerierung text-black-small"&gt;1954&lt;/span&gt;&lt;span class="text-black-bold"&gt;An Exhibition of Paintings by Cézanne&lt;/span&gt;&amp;nbsp;&lt;span class="text-darkgrey-bold"&gt;Royal Scottish Academy, Edinburgh&amp;nbsp;•&amp;nbsp;Tate Gallery, London&amp;nbsp;• 1954&lt;/span&gt;&amp;nbsp;no. 63.&amp;nbsp;&lt;/p&gt;
&lt;p&gt;&lt;span class="nummerierung text-black-small"&gt;1954&lt;/span&gt;&lt;span class="text-black-bold"&gt;Paul Cézanne, 28 Malerier&lt;/span&gt;&amp;nbsp;&lt;span class="text-darkgrey-bold"&gt;Kunstnerforbundet • Oslo&amp;nbsp;• 1954&amp;nbsp;&lt;/span&gt;no. 28.&amp;nbsp;&lt;/p&gt;
&lt;p&gt;&lt;span class="nummerierung text-black-small"&gt;1956&lt;/span&gt;&lt;span class="text-black-bold"&gt;Paul Cézanne 1839–1906&lt;/span&gt;&amp;nbsp;&lt;span class="text-darkgrey-bold"&gt;Kunsthaus Zurich&amp;nbsp;• 1956&lt;/span&gt;&amp;nbsp;no. 86. &amp;nbsp;&lt;/p&gt;
&lt;p&gt;&lt;span class="nummerierung text-black-small"&gt;1956&lt;/span&gt;&lt;span class="text-black-bold"&gt;Paul Cézanne 1839–1906&lt;/span&gt;&amp;nbsp;&lt;span class="text-darkgrey-bold"&gt;Gemeentemuseum&amp;nbsp;•&amp;nbsp;The Hague&amp;nbsp;•&amp;nbsp;1956&amp;nbsp;&lt;/span&gt;no. 35.&amp;nbsp;&lt;/p&gt;
&lt;p&gt;&lt;span class="nummerierung text-black-small"&gt;1956&lt;/span&gt;&lt;span class="text-black-bold"&gt;Exposition pour commémorer le cinquantenaire de la mort de Cézanne&lt;/span&gt;&amp;nbsp;&lt;span class="text-darkgrey-bold"&gt;Pavillon de Vendôme&amp;nbsp;•&amp;nbsp;Aix-en-Provence • 1956&lt;/span&gt; no. 64.&amp;nbsp;&lt;/p&gt;
&lt;p&gt;&lt;span class="nummerierung text-black-small"&gt;1956&lt;/span&gt;&lt;span class="text-black-bold"&gt;Cézanne&lt;/span&gt;&amp;nbsp;&lt;span class="text-darkgrey-bold"&gt;Haus der Kunst&amp;nbsp;•&amp;nbsp;Munich&amp;nbsp;• 1965&lt;/span&gt;&amp;nbsp;no. 164.&amp;nbsp;&lt;/p&gt;
&lt;p&gt;&lt;span class="nummerierung text-black-small"&gt;1956&lt;/span&gt;&lt;span class="text-black-bold"&gt;Cézanne, Ausstellung zum Gedenken an sein 50. Todesjahr&lt;/span&gt;&amp;nbsp;&lt;span class="text-darkgrey-bold"&gt;Wallraf-Richartz-Museum (Kunsthaus Lempertz)&amp;nbsp;•&amp;nbsp;Cologne&amp;nbsp;• 1956–57 &lt;/span&gt;no. 32.&amp;nbsp;&lt;/p&gt;
&lt;p&gt;&lt;span class="nummerierung text-black-small"&gt;1958&lt;/span&gt;&lt;span class="text-black-bold"&gt;Sammlung Emil G. Bührle, Festschrift zu Ehren von Emil G. Bührle zur Eröffnung des Kunsthaus-Neubaus und Katalog der Sammlung Emil G. Bührle&lt;/span&gt;&lt;span class="text-darkgrey-bold"&gt;&amp;nbsp;Kunsthaus Zurich&amp;nbsp;• 1958&lt;/span&gt;&amp;nbsp;no. 230.&amp;nbsp;&lt;/p&gt;
&lt;p&gt;&lt;span class="nummerierung text-black-small"&gt;1958&lt;/span&gt;&lt;span class="text-black-bold"&gt;Hauptwerke der Sammlung Emil Georg Bührle–Zürich&lt;/span&gt;&amp;nbsp;&lt;span class="text-darkgrey-bold"&gt;Haus der Kunst&amp;nbsp;•&amp;nbsp;Munich • 1958–59&lt;/span&gt;&amp;nbsp;no. 23.&amp;nbsp;&lt;/p&gt;
&lt;p&gt;&lt;span class="nummerierung text-black-small"&gt;2000&lt;/span&gt;&lt;span class="text-black-bold"&gt;Cézanne, Vollendet, Unvollendet&lt;/span&gt;&amp;nbsp;&lt;span class="text-darkgrey-bold"&gt;Kunstforum, Vienna • Kunsthaus Zurich&amp;nbsp;• 2000&lt;/span&gt;&amp;nbsp;no. 143.&amp;nbsp;&lt;/p&gt;
&lt;p&gt;&lt;span class="nummerierung text-black-small"&gt;2006&lt;/span&gt;&lt;span class="text-black-bold"&gt;Cézanne in Provence (Cézanne en Provence)&lt;/span&gt;&amp;nbsp;&lt;span class="text-darkgrey-bold"&gt;National Gallery of Art, Washington D.C.&amp;nbsp;•&amp;nbsp;Musée Granet, Aix-en-Provence&amp;nbsp;• 2006&lt;/span&gt;&amp;nbsp;no. 138 (exhibited in Aix-en-Provence only).&amp;nbsp;&lt;/p&gt;
&lt;p&gt;&lt;span class="nummerierung text-black-small"&gt;2010&lt;/span&gt;&lt;span class="text-black-bold"&gt;Van Gogh, Cézanne, Monet, Die Sammlung Bührle zu Gast im Kunsthaus Zürich&lt;/span&gt;&lt;span class="text-darkgrey-bold"&gt;&amp;nbsp;Kunsthaus Zurich • 2010&lt;/span&gt;&amp;nbsp;no. 13.&amp;nbsp;&lt;/p&gt;
&lt;p&gt;&lt;span class="nummerierung text-black-small"&gt;2013&lt;/span&gt;&lt;span class="text-black-bold"&gt;Cézanne e gli artisti italiani del '900&lt;/span&gt;&amp;nbsp;&lt;span class="text-darkgrey-bold"&gt;Complesso del Vittoriano&amp;nbsp;•&amp;nbsp;Rome&amp;nbsp;• 2013–14&amp;nbsp;&lt;/span&gt;no. 20.&amp;nbsp;&lt;/p&gt;
&lt;p&gt;&lt;span class="nummerierung text-black-small"&gt;2017&lt;/span&gt;&lt;span class="text-black-bold"&gt;Paul Cézanne, Le Chant de la terre&lt;/span&gt;&amp;nbsp;&lt;span class="text-darkgrey-bold"&gt;Fondation Pierre Gianadda&amp;nbsp;•&amp;nbsp;Martigny&amp;nbsp;• 2017&lt;/span&gt;&amp;nbsp;no. 60.&lt;/p&gt;
&lt;p&gt;&lt;span class="nummerierung text-black-small"&gt;2019&lt;/span&gt;&lt;span class="text-black-bold"&gt;La Collection Emil Bührle&lt;/span&gt; &lt;span class="text-darkgrey-bold"&gt;Musée Maillol • Paris • 2019 &lt;/span&gt;no. 15.&lt;/p&gt;
&lt;p&gt;&lt;span class="nummerierung text-black-small"&gt;2019&lt;/span&gt;&lt;span class="text-black-bold"&gt;Paula Modersohn-Becker, Aufbruch in die Moderne&lt;/span&gt; &lt;span class="text-darkgrey-bold"&gt;Buchheim Museum&amp;nbsp;• Bernried&amp;nbsp;• 2019–20&lt;/span&gt; p. 72.&lt;/p&gt;</t>
  </si>
  <si>
    <t>&lt;p&gt;&lt;span class="nummerierung text-black-small"&gt;1918&lt;/span&gt;&lt;span class="text-black-bold"&gt;Julius Meier-Graefe&lt;/span&gt;&amp;nbsp;&lt;span class="text-darkgrey-bold"&gt;&lt;em class="Italic"&gt;Cézanne und sein Kreis, &lt;/em&gt;Ein Beitrag zur Entwicklungsgeschichte&lt;/span&gt;&amp;nbsp;Munich&amp;nbsp;• 1918&amp;nbsp;• p.&amp;nbsp;184 (ill.; &lt;sup&gt;2&lt;/sup&gt;1920; &lt;sup&gt;3&lt;/sup&gt;1920; &lt;sup&gt;4&lt;/sup&gt;1922, p. 220 [ill.]).&lt;/p&gt;
&lt;p&gt;&lt;span class="nummerierung text-black-small"&gt;1924&lt;/span&gt;&lt;span class="text-black-bold"&gt;Adolphe Tabarant&lt;/span&gt;&amp;nbsp;&lt;span class="text-darkgrey-bold"&gt;«Cézanne d'après ses historiens»&lt;/span&gt; in &lt;span class="text-darkgrey-bold"&gt;&lt;em class="Italic"&gt;Bulletin de la vie artistique&lt;/em&gt;&lt;/span&gt; (5)&amp;nbsp;• 1924&amp;nbsp;• p. 111 (ill.).&lt;/p&gt;
&lt;p&gt;&lt;span class="nummerierung text-black-small"&gt;1925&lt;/span&gt;&lt;span class="text-black-bold"&gt;Adolphe Tabarant&lt;/span&gt;&amp;nbsp;&lt;span class="text-darkgrey-bold"&gt;«Quelque propos sur Cézanne»&lt;/span&gt; in &lt;em class="Italic"&gt;&lt;span class="text-darkgrey-bold"&gt;Bulletin de la vie artistique&lt;/span&gt; &lt;/em&gt;(6)&amp;nbsp;• 1925&amp;nbsp;• p. 118 (ill.).&lt;/p&gt;
&lt;p&gt;&lt;span class="nummerierung text-black-small"&gt;1927&lt;/span&gt;&lt;span class="text-black-bold"&gt;Julius Meier-Graefe&lt;/span&gt;&amp;nbsp;&lt;em class="Italic"&gt;&lt;span class="text-darkgrey-bold"&gt;Cézanne&lt;/span&gt;&amp;nbsp;&lt;/em&gt;London &amp;amp; New York&amp;nbsp;• 1927.&lt;/p&gt;
&lt;p&gt;&lt;span class="nummerierung text-black-small"&gt;1936&lt;/span&gt;&lt;span class="text-black-bold"&gt;Lionello Venturi&lt;/span&gt;&amp;nbsp;&lt;em class="Italic"&gt;&lt;span class="text-darkgrey-bold"&gt;Cézanne, Son art, son oeuvre&lt;/span&gt;&lt;/em&gt;&amp;nbsp;Paris&amp;nbsp;• 1936&amp;nbsp;• vol. 1,&amp;nbsp;&lt;em class="Italic"&gt;Texte,&lt;/em&gt; no. 306, vol. 2, &lt;em class="Italic"&gt;Planches,&lt;/em&gt; fig. 82 (bottom right).&lt;/p&gt;
&lt;p&gt;&lt;span class="nummerierung text-black-small"&gt;1953&lt;/span&gt;&lt;span class="text-black-bold"&gt;Doris Wild&lt;/span&gt;&amp;nbsp;&lt;span class="text-darkgrey-bold"&gt;«Private Kunstsammlungen in der Schweiz, Die Sammlung Emil Bührle in Zürich»&lt;/span&gt; in &lt;span class="text-darkgrey-bold"&gt;&lt;em&gt;Das Kunstwerk&lt;/em&gt;&lt;/span&gt; (7)&amp;nbsp;• no. 6&amp;nbsp;• 1953&amp;nbsp;• p. 28.&lt;/p&gt;
&lt;p&gt;&lt;span class="nummerierung text-black-small"&gt;1970&lt;/span&gt;&lt;span class="text-black-bold"&gt;Alfonso Gatto • Sandra Orienti&lt;/span&gt;&amp;nbsp;&lt;em class="Italic"&gt;&lt;span class="text-darkgrey-bold"&gt;L'opera completa di Cézanne&lt;/span&gt;&lt;/em&gt;&amp;nbsp;Milan&amp;nbsp;• 1970&amp;nbsp;• no. 312 (ill.; &lt;sup&gt;2&lt;/sup&gt;1979; English edition: Ian Dunlop, Sandra Orienti, &lt;em class="Italic"&gt;The Complete Paintings of Cézanne,&lt;/em&gt; Middlesex &amp;amp; New York 1970; &lt;sup&gt;2&lt;/sup&gt;1972; &lt;sup&gt;3&lt;/sup&gt;1985&amp;nbsp;• German edition: Oskar Bätschmann, Sandra Orienti, &lt;em class="Italic"&gt;Das Gesamtwerk von Cézanne,&lt;/em&gt; Lucerne etc. 1970&amp;nbsp;• Spanish edition: &lt;em class="Italic"&gt;La obra pictórica completa de Cézanne,&lt;/em&gt; Barcelona 1970; &lt;sup&gt;2&lt;/sup&gt;1977&amp;nbsp;• French edition: Sandra Orienti, Gaëtan Picon, &lt;em class="Italic"&gt;Tout l'œuvre peint de Cézanne,&lt;/em&gt; Paris 1975; &lt;sup&gt;2&lt;/sup&gt;1995).&lt;/p&gt;
&lt;p&gt;&lt;span class="nummerierung text-black-small"&gt;1973&lt;/span&gt;&lt;span class="text-black-bold"&gt;Leopold Reidemeister etc.&lt;/span&gt;&amp;nbsp;&lt;span class="text-darkgrey-bold"&gt;&lt;em&gt;Stiftung Sammlung Emil G. Bührle • Fondation Collection Emil G. Bührle •&amp;nbsp;Foundation Emil G. Bührle Collection&lt;/em&gt;&lt;/span&gt;&amp;nbsp;Zurich &amp;amp; Munich&amp;nbsp;• 1973&amp;nbsp;• no. 52 (ill.; &lt;sup&gt;2&lt;/sup&gt;1986).&lt;/p&gt;
&lt;p&gt;&lt;span class="nummerierung text-black-small"&gt;1994&lt;/span&gt;&lt;span class="text-black-bold"&gt;Emil Maurer&lt;/span&gt;&lt;em&gt;&amp;nbsp;&lt;span class="text-darkgrey-bold"&gt;Stiftung Sammlung E.G. Bührle, Zürich&lt;/span&gt;&lt;/em&gt;&amp;nbsp;Bern&amp;nbsp;• 1994&amp;nbsp;• p. 43 (English edition: &lt;em&gt;Foundation E.G. Bührle Collection, Zurich&lt;/em&gt;, Bern 1995).&lt;/p&gt;
&lt;p&gt;&lt;span class="nummerierung text-black-small"&gt;1995&lt;/span&gt;&lt;span class="text-black-bold"&gt;Walter Feilchenfeldt&lt;/span&gt;&amp;nbsp;&lt;span class="text-darkgrey-bold"&gt;«Cézanne's Collectors, From Zola to Annenberg»&lt;/span&gt; in &lt;em class="Italic"&gt;&lt;span class="text-darkgrey-bold"&gt;Cézanne&lt;/span&gt;&lt;/em&gt;&amp;nbsp;(exh. cat.)&amp;nbsp;• Philadelphia Museum of Art etc.&amp;nbsp;• 1995–96&amp;nbsp;• p. 578 (French edition: &lt;em class="Italic"&gt;Paul Cézanne, Une rétrospective, &lt;/em&gt;Grand Palais, Paris; German edition: Walter Feilchenfeld, «Cézannes Sammler, Von Zola bis Annenberg» in: &lt;em class="Italic"&gt;«By Appointment Only», Schriften zu Kunst und Kunsthandel, Cézanne und van Gogh, &lt;/em&gt;Wädenswil 2005, p. 194).&lt;/p&gt;
&lt;p&gt;&lt;span class="nummerierung text-black-small"&gt;1996&lt;/span&gt;&lt;span class="text-black-bold"&gt;John Rewald&lt;/span&gt;&amp;nbsp;&lt;span class="text-darkgrey-bold"&gt;&lt;em class="Italic"&gt;The Paintings of Paul Cézanne, A Catalogue Raisonné&lt;/em&gt;&lt;/span&gt;&amp;nbsp;London &amp;amp; New York&amp;nbsp;• 1996&amp;nbsp;• vol. 1, no. 412; vol. 2, fig. 412.&lt;/p&gt;
&lt;p&gt;&lt;span class="nummerierung text-black-small"&gt;2004&lt;/span&gt;&lt;span class="text-black-bold"&gt;Lukas Gloor, Marco Goldin (ed.)&lt;/span&gt; &lt;em&gt;&lt;span class="text-darkgrey-bold"&gt;Foundation E.G. Bührle Collection, Zurich, Catalogue&lt;/span&gt;&lt;/em&gt;&amp;nbsp;vol. 3&amp;nbsp;• Conegliano &amp;amp; Zurich&amp;nbsp;• 2004&amp;nbsp;• no. 111 (ill.; German edition: &lt;em&gt;Stiftung Sammlung E.G. Bührle, Katalog&lt;/em&gt;&amp;nbsp;•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153 (ill.).&lt;/p&gt;</t>
  </si>
  <si>
    <t>Aix-en-Provence, 1839–1906, Aix-en-Provence</t>
  </si>
  <si>
    <t>BU 0104</t>
  </si>
  <si>
    <t>Dortu P. 276</t>
  </si>
  <si>
    <t>&lt;p class="Body"&gt;&lt;span class="nummerierung text-black-small"&gt;1&lt;/span&gt;&lt;span class="text-black-bold"&gt;François Gauzi&lt;/span&gt;&amp;nbsp;&lt;span class="text-darkgrey-bold"&gt;Paris &amp;amp; Toulouse •&amp;nbsp;1886 until at least 1931 [d. 1933]&amp;nbsp;&lt;/span&gt;Received as a gift from the artist; &lt;em&gt;Exposition H. de Toulouse-Lautrec&lt;/em&gt;, Musée des Arts décoratifs (Louvre, Pavillon de Marsan), Paris 1931, no. 46.&lt;/p&gt;
&lt;p class="Body"&gt;&lt;span class="nummerierung text-black-small"&gt;2&lt;/span&gt;&lt;span class="text-black-bold"&gt;Georges Wildenstein&lt;/span&gt;&amp;nbsp;&lt;span class="text-darkgrey-bold"&gt;Paris&amp;nbsp;&lt;/span&gt;AStEGB, File for Toulouse-Lautrec, &lt;em&gt;François Gauzi&lt;/em&gt;, on letterhead of Dr. Fritz Nathan, St. Gall, 20 January 1948, with detailed references regarding provenance and publications of the painting.&lt;/p&gt;
&lt;p class="Body"&gt;&lt;span class="nummerierung text-black-small"&gt;3&lt;/span&gt;&lt;span class="text-black-bold"&gt;Jacques Seligmann &amp;amp; Co., Inc.&lt;/span&gt;&amp;nbsp;&lt;span class="text-darkgrey-bold"&gt;New York • by 1947&amp;nbsp;&lt;/span&gt;UB Basel, Archive Dr. Christoph Bernoulli, Correspondence between Jacques Seligmann &amp;amp; Co., Inc., New York, and Dr. Christoph Bernoulli, Basel, 5 November 1947–4 December 1947, regarding the purchase and the shipment of the painting.&lt;/p&gt;
&lt;p class="Body"&gt;&lt;span class="nummerierung text-black-small"&gt;4&lt;/span&gt;&lt;span class="text-black-bold"&gt;Dr. Christoph Bernoulli&lt;/span&gt;&amp;nbsp;&lt;span class="text-darkgrey-bold"&gt;Basel •&amp;nbsp;1947&amp;nbsp;&lt;/span&gt;Acquired from the above for $ 2.500, UB Basel, Archive Dr. Christoph Bernoulli, Letter from Jacques Seligmann &amp;amp; Co., Inc., New York, to Dr. Christoph Bernoulli, Basel, 4 December 1947, acknowledging receipt of $ 2.500 as partial payment for Toulouse Lautrec, &lt;em&gt;François Gauzi&lt;/em&gt;, for which Bernoulli, in addition, traded a painting by Vuillard.&lt;/p&gt;
&lt;p class="Body"&gt;&lt;span class="nummerierung text-black-small"&gt;5&lt;/span&gt;&lt;span class="text-black-bold"&gt;Dr. Fritz Nathan&lt;/span&gt;&amp;nbsp;&lt;span class="text-darkgrey-bold"&gt;St. Gall •&amp;nbsp;by 1948&amp;nbsp;&lt;/span&gt;AStEGB, Entry Book I, January 1948; File as above, n. (2).&lt;/p&gt;
&lt;p class="Body"&gt;&lt;span class="nummerierung text-black-small"&gt;6&lt;/span&gt;&lt;span class="text-black-bold"&gt;Emil Bührle&lt;/span&gt;&amp;nbsp;&lt;span class="text-darkgrey-bold"&gt;Zurich •&amp;nbsp;21 January 1948 until [d.] 28 November 1956&amp;nbsp;&lt;/span&gt;Acquired from the above for CHF 38.000, State Archives Zurich, Z 418.789, Taxation 1947 Emil Bührle-Schalk, («Steuerpflichtige Fahrhabe») List of paintings purchased between November 1945 and January 1948: Payment of CHF 38'000 in cash on 21 January 1948.&lt;/p&gt;
&lt;p class="Body"&gt;&lt;span class="nummerierung text-black-small"&gt;7&lt;/span&gt;&lt;span class="text-black-bold"&gt;Given by the heirs of Emil Bührle to the Foundation E.G. Bührle Collection&lt;/span&gt;&amp;nbsp;&lt;span class="text-darkgrey-bold"&gt;Zurich&amp;nbsp;• 1960&lt;/span&gt;&amp;nbsp;Inv. 104.&lt;/p&gt;</t>
  </si>
  <si>
    <t>&lt;p&gt;&lt;span class="nummerierung text-black-small"&gt;1907&lt;/span&gt;&lt;span class="text-black-bold"&gt;Catalogue des œuvres de Henri de Toulouse-Lautrec et de P.-E. Gairaud&lt;/span&gt;&amp;nbsp;&lt;span class="text-darkgrey-bold"&gt;Hôtel du Télégramme&amp;nbsp;• Toulouse&amp;nbsp;• 1907&lt;/span&gt;&amp;nbsp;no. 14.&lt;/p&gt;
&lt;p&gt;&lt;span class="nummerierung text-black-small"&gt;1931&lt;/span&gt;&lt;span class="text-black-bold"&gt;Exposition H. de Toulouse-Lautrec&lt;/span&gt;&amp;nbsp;&lt;span class="text-darkgrey-bold"&gt;Musée des Arts décoratifs (Louvre, Pavillon de Marsan)&amp;nbsp;• Paris&amp;nbsp;• 1931&lt;/span&gt;&amp;nbsp;no. 46.&lt;/p&gt;
&lt;p&gt;&lt;span class="nummerierung text-black-small"&gt;1932&lt;/span&gt;&lt;span class="text-black-bold"&gt;XXIII&lt;sup&gt;e&lt;/sup&gt; Exposition des Artistes Méridionaux, Toulouse-Lautrec&lt;/span&gt;&amp;nbsp;&lt;span class="text-darkgrey-bold"&gt;Palais des Arts&amp;nbsp;• Toulouse&amp;nbsp;• 1932&lt;/span&gt;&amp;nbsp;no. 46.&lt;/p&gt;
&lt;p&gt;&lt;span class="nummerierung text-black-small"&gt;1937&lt;/span&gt;&lt;span class="text-black-bold"&gt;Toulouse-Lautrec&lt;/span&gt;&amp;nbsp;&lt;span class="text-darkgrey-bold"&gt;Knoedler&amp;nbsp;• New York&amp;nbsp;• 1937&lt;/span&gt;&amp;nbsp;no. 4.&lt;/p&gt;
&lt;p&gt;&lt;span class="nummerierung text-black-small"&gt;1950&lt;/span&gt;&lt;span class="text-black-bold"&gt;Europäische Kunst 13.–20. Jahrhundert aus Zürcher Sammlungen&lt;/span&gt;&amp;nbsp;&lt;span class="text-darkgrey-bold"&gt;Kunsthaus Zurich&amp;nbsp;• 1950&lt;/span&gt;&amp;nbsp;p. 30.&lt;/p&gt;
&lt;p&gt;&lt;span class="nummerierung text-black-small"&gt;1951&lt;/span&gt;&lt;span class="text-black-bold"&gt;Die Maler der Revue Blanche, Toulouse-Lautrec und die Nabis&lt;/span&gt;&amp;nbsp;&lt;span class="text-darkgrey-bold"&gt;Kunsthalle Berne&amp;nbsp;• 1951&lt;/span&gt;&amp;nbsp;no. 250.&lt;/p&gt;
&lt;p&gt;&lt;span class="nummerierung text-black-small"&gt;1954&lt;/span&gt;&lt;span class="text-black-bold"&gt;Werke der französischen Malerei und Grafik des 19. Jahrhunderts aus Privat- und Museumsbesitz&lt;/span&gt;&amp;nbsp;&lt;span class="text-darkgrey-bold"&gt;Museum Folkwang (Villa Hügel)&amp;nbsp;• Essen&amp;nbsp;• 1954&lt;/span&gt;&amp;nbsp;no. 103.&lt;/p&gt;
&lt;p&gt;&lt;span class="nummerierung text-black-small"&gt;1955&lt;/span&gt;&lt;span class="text-black-bold"&gt;Europäische Meister 1790–1910&lt;/span&gt;&amp;nbsp;&lt;span class="text-darkgrey-bold"&gt;Kunstmuseum Winterthur&amp;nbsp;• 1955&lt;/span&gt;&amp;nbsp;no. 195.&lt;/p&gt;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&amp;nbsp;• 1958&lt;/span&gt;&amp;nbsp;no. 210.&lt;/p&gt;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39.&lt;/p&gt;
&lt;p&gt;&lt;span class="nummerierung text-black-small"&gt;1958&lt;/span&gt;&lt;span class="text-black-bold"&gt;Hauptwerke der Sammlung Emil Georg Bührle–Zürich&lt;/span&gt;&amp;nbsp;&lt;span class="text-darkgrey-bold"&gt;Haus der Kunst&amp;nbsp;• Munich&amp;nbsp;• 1958–59&lt;/span&gt;&amp;nbsp;no. 157.&lt;/p&gt;
&lt;p&gt;&lt;span class="nummerierung text-black-small"&gt;2008&lt;/span&gt;&lt;span class="text-black-bold"&gt;Toulouse-Lautrec&lt;/span&gt;&amp;nbsp;&lt;span class="text-darkgrey-bold"&gt;Nationalmuseum&amp;nbsp;• Stockholm&amp;nbsp;• 2008&lt;/span&gt;&amp;nbsp;no. 2.&lt;/p&gt;
&lt;p&gt;&lt;span class="nummerierung text-black-small"&gt;2010&lt;/span&gt;&lt;span class="text-black-bold"&gt;Van Gogh, Cézanne, Monet, Die Sammlung Bührle zu Gast im Kunsthaus Zürich&lt;/span&gt;&amp;nbsp;&lt;span class="text-darkgrey-bold"&gt;Kunsthaus Zurich&amp;nbsp;• 2010&lt;/span&gt;&amp;nbsp;no. 104.&lt;/p&gt;
&lt;p&gt;&lt;span class="nummerierung text-black-small"&gt;2015&lt;/span&gt;&lt;span class="text-black-bold"&gt;Toulouse-Lautrec und die Photographie&lt;/span&gt;&amp;nbsp;&lt;span class="text-darkgrey-bold"&gt;Kunstmuseum Bern &amp;nbsp;• 2015&lt;/span&gt;&amp;nbsp;p. 266 (ill. right).&lt;/p&gt;
&lt;p&gt;&lt;span class="nummerierung text-black-small"&gt;2017&lt;/span&gt;&lt;span class="text-black-bold"&gt;Il mondo fuggevole di Toulouse-Lautrec&lt;/span&gt;&amp;nbsp;&lt;span class="text-darkgrey-bold"&gt;Palazzo Reale&amp;nbsp;• Milan&amp;nbsp;• 2017–2018&lt;/span&gt;&amp;nbsp;p. 162 (ill. left).&lt;/p&gt;</t>
  </si>
  <si>
    <t>&lt;p&gt;&lt;span class="nummerierung text-black-small"&gt;1907&lt;/span&gt;&lt;span class="text-black-bold"&gt;Jules Pigasse&lt;/span&gt;&amp;nbsp;&lt;span class="text-darkgrey-bold"&gt;&lt;em&gt;Toulouse-Lautrec&lt;/em&gt;&lt;/span&gt;&amp;nbsp;Albi • 1907 • pp. 22, 27.&lt;/p&gt;
&lt;p&gt;&lt;span class="nummerierung text-black-small"&gt;1921&lt;/span&gt;&lt;span class="text-black-bold"&gt;Gustave Coquiot&lt;/span&gt;&amp;nbsp;&lt;span class="text-darkgrey-bold"&gt;&lt;em&gt;Toulouse-Lautrec ou Quinze ans de mœurs &lt;/em&gt;&lt;/span&gt;&lt;em&gt;&lt;span class="text-darkgrey-bold"&gt;parisiennes 1885–1900&lt;/span&gt;&lt;/em&gt;&amp;nbsp;Paris • 1921 • p. 207.&lt;/p&gt;
&lt;p&gt;&lt;span class="nummerierung text-black-small"&gt;1923&lt;/span&gt;&lt;span class="text-black-bold"&gt;Gustave Coquiot&lt;/span&gt;&amp;nbsp;&lt;span class="text-darkgrey-bold"&gt;&lt;em&gt;Toulouse-Lautrec&lt;/em&gt;&lt;/span&gt;&amp;nbsp;Berlin • 1923 • p. 55.&lt;/p&gt;
&lt;p&gt;&lt;span class="nummerierung text-black-small"&gt;1925&lt;/span&gt;&lt;span class="text-black-bold"&gt;Achille Astre&lt;/span&gt;&amp;nbsp;&lt;span class="text-darkgrey-bold"&gt;&lt;em&gt;H. de Toulouse-Lautrec&lt;/em&gt;&lt;/span&gt;&amp;nbsp;Paris • 1925 • p. 81.&lt;/p&gt;
&lt;p&gt;&lt;span class="nummerierung text-black-small"&gt;1926&lt;/span&gt;&lt;span class="text-black-bold"&gt;Maurice Joyant&lt;/span&gt;&amp;nbsp;&lt;em&gt;&lt;span class="text-darkgrey-bold"&gt;Henri de Toulouse-Lautrec 1864–1901&lt;/span&gt;&lt;/em&gt;&amp;nbsp;vol. 1&lt;em&gt;&amp;nbsp;&lt;span class="text-darkgrey-bold"&gt;Peintre&lt;/span&gt;&lt;/em&gt;&amp;nbsp;Paris • 1926 • p. 262 (&lt;sup&gt;2&lt;/sup&gt;New York 1968).&lt;/p&gt;
&lt;p&gt;&lt;span class="nummerierung text-black-small"&gt;1938&lt;/span&gt;&lt;span class="text-black-bold"&gt;Gerstle Mack&lt;/span&gt;&amp;nbsp;&lt;em&gt;&lt;span class="text-darkgrey-bold"&gt;Toulouse-Lautrec&lt;/span&gt;&lt;/em&gt;&amp;nbsp;New York • 1938 • p. 268.&lt;/p&gt;
&lt;p&gt;&lt;span class="nummerierung text-black-small"&gt;1939&lt;/span&gt;&lt;span class="text-black-bold"&gt;Jacques Lassaigne&lt;/span&gt;&amp;nbsp;&lt;span class="text-darkgrey-bold"&gt;&lt;em&gt;Toulouse-Lautrec&lt;/em&gt;&lt;/span&gt;&amp;nbsp;Paris • 1939 • p. 47 (ill.).&lt;/p&gt;
&lt;p&gt;&lt;span class="nummerierung text-black-small"&gt;1940&lt;/span&gt;&lt;span class="text-black-bold"&gt;Reginald Howard Wilenski&lt;/span&gt;&amp;nbsp;&lt;span class="text-darkgrey-bold"&gt;&lt;em&gt;Modern French Painters&lt;/em&gt;&lt;/span&gt;&amp;nbsp;London • 1940 • p. 356 (&lt;sup&gt;2&lt;/sup&gt;1944; &lt;sup&gt;3&lt;/sup&gt;1945; &lt;sup&gt;4&lt;/sup&gt;1947).&lt;/p&gt;
&lt;p&gt;&lt;span class="nummerierung text-black-small"&gt;1945&lt;/span&gt;&lt;span class="text-black-bold"&gt;Leonardo Borgese&lt;/span&gt;&amp;nbsp;&lt;span class="text-darkgrey-bold"&gt;&lt;em&gt;Toulouse-Lautrec&lt;/em&gt;&lt;/span&gt;&amp;nbsp;Milan • 1945 • fig. 5.&lt;/p&gt;
&lt;p&gt;&lt;span class="nummerierung text-black-small"&gt;1954&lt;/span&gt;&lt;span class="text-black-bold"&gt;François Gauzi&lt;/span&gt;&amp;nbsp;&lt;span class="text-darkgrey-bold"&gt;&lt;em&gt;Lautrec et son temps&lt;/em&gt;&lt;/span&gt;&amp;nbsp;Paris • 1954 • pp. 147 (ill.), 148 (n. 1).&lt;/p&gt;
&lt;p&gt;&lt;span class="nummerierung text-black-small"&gt;1964&lt;/span&gt;&lt;span class="text-black-bold"&gt;Philippe Huisman • Marcel G. Dortu&lt;/span&gt;&amp;nbsp;&lt;span class="text-darkgrey-bold"&gt;&lt;em&gt;Lautrec par Lautrec&lt;/em&gt;&lt;/span&gt;&amp;nbsp;Lausanne &amp;amp; Paris • 1964 • p. 48 right (ill.).&lt;/p&gt;
&lt;p&gt;&lt;span class="nummerierung text-black-small"&gt;1969&lt;/span&gt;&lt;span class="text-black-bold"&gt;Giorgio Caproni • Gabriele Mandel Sugana&lt;/span&gt;&amp;nbsp;&lt;span class="text-darkgrey-bold"&gt;&lt;em&gt;L'opera completa di Toulouse-Lautrec&lt;/em&gt;&lt;/span&gt;&amp;nbsp;Milan • 1969 • no. 201 (ill.; &lt;sup&gt;2&lt;/sup&gt;1977; German edition: &lt;em&gt;Das Gesamtwerk von Toulouse-Lautrec, &lt;/em&gt;Lucerne etc. 1969 • Spanish edition: &lt;em&gt;La obra pictórica completa de Toulouse-Lautrec, &lt;/em&gt;Barcelona 1970; &lt;sup&gt;2&lt;/sup&gt;1988 • English edition: Gabriele Mandel Sugana, Denys Sutton, &lt;em&gt;The Complete Paintings of Toulouse-Lautrec&lt;/em&gt;, London 1973 • French edition: Bruno Foucart, Gabriele Mandel Sugana, &lt;em&gt;Tout l'œuvre peint de Toulouse-Lautrec&lt;/em&gt;, Paris 1986, no. 282 [ill.]).&lt;/p&gt;
&lt;p&gt;&lt;span class="nummerierung text-black-small"&gt;1971&lt;/span&gt;&lt;span class="text-black-bold"&gt;Marcel G. Dortu&lt;/span&gt;&amp;nbsp;&lt;span class="text-darkgrey-bold"&gt;&lt;em&gt;Toulouse-Lautrec et son œuvre, Catalogue des peintures, aquarelles, monotypes, reliure, vitrail, céramique, dessins&lt;/em&gt;&lt;/span&gt;&amp;nbsp;New York • 1971 • vol. 2 • no. P.276 (ill.; German edition: Marcel G. Dortu, J. A. Méric, &lt;em&gt;Toulouse-Lautrec, Das Gesamtwerk&lt;/em&gt;, Frankfurt/M. etc. 1980).&lt;/p&gt;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Collection&amp;nbsp;&lt;/em&gt;&lt;/span&gt;Zurich &amp;amp; Munich • 1973 • no. 94 (ill.; &lt;sup&gt;2&lt;/sup&gt;1986).&lt;/p&gt;
&lt;p&gt;&lt;span class="nummerierung text-black-small"&gt;1978&lt;/span&gt;&lt;span class="text-black-bold"&gt;Sophie Monneret&lt;/span&gt;&amp;nbsp;&lt;span class="text-darkgrey-bold"&gt;&lt;em&gt;L'Impressionnisme et son époque, Dictionnaire international illustré&lt;/em&gt;&lt;/span&gt;&amp;nbsp;vol. 1 • Paris • 1978 • p. 238 (entry for Gauzi).&lt;/p&gt;
&lt;p&gt;&lt;span class="nummerierung text-black-small"&gt;1991&lt;/span&gt;&lt;span class="text-darkgrey-bold"&gt;&lt;em&gt;Toulouse-Lautrec&lt;/em&gt;&lt;/span&gt;&amp;nbsp;(exh. cat.) • Hayward Gallery, London • 1991–92 • entry for no. 27, fig. 168 &amp;amp; 170 (the painting in Gauzi's studio; French edition: [exh. cat.] Grand Palais, Paris 1992).&lt;/p&gt;
&lt;p&gt;&lt;span class="nummerierung text-black-small"&gt;1994&lt;/span&gt;&lt;span class="text-black-bold"&gt;Emil Maurer&lt;/span&gt;&lt;em&gt;&amp;nbsp;&lt;span class="text-darkgrey-bold"&gt;Stiftung Sammlung E.G. Bührle, Zürich&lt;/span&gt;&lt;/em&gt;&amp;nbsp;Bern • 1994 • p. 30 (English edition: &lt;em&gt;Foundation E.G. Bührle Collection, Zurich&lt;/em&gt;, Bern 1995).&lt;/p&gt;
&lt;p&gt;&lt;span class="nummerierung text-black-small"&gt;2004&lt;/span&gt;&lt;span class="text-black-bold"&gt;Lukas Gloor • Marco Goldin (ed.)&lt;/span&gt; &lt;em&gt;&lt;span class="text-darkgrey-bold"&gt;Foundation E.G. Bührle Collection, Zurich, Catalogue&lt;/span&gt;&lt;/em&gt;&amp;nbsp;vol. 3 • Conegliano &amp;amp; Zurich • 2004 • no. 152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 • no. 155&amp;nbsp;(ill.).&lt;/p&gt;</t>
  </si>
  <si>
    <t>BU 0029</t>
  </si>
  <si>
    <t>Raucher und Absinthtrinker</t>
  </si>
  <si>
    <t>Öl auf Holz</t>
  </si>
  <si>
    <t>27 x 34.5 cm</t>
  </si>
  <si>
    <t>Maison, I-105</t>
  </si>
  <si>
    <t>&lt;p class="Body"&gt;&lt;span class="nummerierung text-black-small"&gt;1&lt;/span&gt;&lt;span class="text-black-bold"&gt;Dr. Georges Viau&lt;/span&gt;&amp;nbsp;&lt;span class="text-darkgrey-bold"&gt;Paris&amp;nbsp;&lt;/span&gt;Maison no. I-105; this entry is corroborated by a letter from Paul Cassirer, Berlin, to Paul Durand Ruel, Paris, 20 December 1900 which confirms that a painting, later identified as &lt;em&gt;Le café&lt;/em&gt;, had just arrived along with 4 other paintings by Daumier in the possession of M. Viau, &lt;em&gt;Kunstsalon Bruno &amp;amp; Paul Cassirer&lt;/em&gt;, vol. 1, «&lt;em&gt;Das Beste aus aller Welt zeigen», Die Ausstellungen 1898–1901&lt;/em&gt;, Bernhard Echte, Walter Feilchenfeldt (eds.), Wädenswil 2011, p. 385. The painting, however, is not listed in the sale catalogues of the Viau collection at Durand-Ruel, Paris, in 1907, nor does it figure under Viau's name at the&lt;em&gt; Exposition Daumier&lt;/em&gt;, Syndicat de la presse artistique (Ecole nationale des Beaux-Arts), Paris 1901, where, according to Maison, it was shown as no. 85. This assertion is further complicated by the fact that the measurements of 22 x 40 cm given in that catalogue for no. 85 differ quite considerably from the size of the present painting.&lt;/p&gt;
&lt;p class="Body"&gt;&lt;span class="nummerierung text-black-small"&gt;2&lt;/span&gt;&lt;span class="text-black-bold"&gt;Sir James F. Murray&lt;/span&gt;&amp;nbsp;&lt;span class="text-darkgrey-bold"&gt;Aberdeen • before 1927&amp;nbsp;&lt;/span&gt;&lt;em&gt;Catalogue of the Collection of Highly Important Modern Pictures and Drawings, The Property of Sir James Murray&lt;/em&gt;, (sale cat.) Christie's, London (29 April 1927), no. 38.&lt;/p&gt;
&lt;p class="Body"&gt;&lt;span class="nummerierung text-black-small"&gt;3&lt;/span&gt;&lt;span class="text-black-bold"&gt;M. Knoedler &amp;amp; Co., Inc.&lt;/span&gt;&amp;nbsp;&lt;span class="text-darkgrey-bold"&gt;New York • 1927&amp;nbsp;&lt;/span&gt;Acquired at the above sale, AStEGB, E-mail message from Christie's London, to Foundation E.G. Bührle Collection, 14 January 2008.&lt;/p&gt;
&lt;p class="Body"&gt;&lt;span class="nummerierung text-black-small"&gt;4&lt;/span&gt;&lt;span class="text-black-bold"&gt;Dr. Alexander Lewin&lt;/span&gt;&amp;nbsp;&lt;span class="text-darkgrey-bold"&gt;Guben &amp;amp; Monte Carlo • by 1938 until [d.] 1942&amp;nbsp;&lt;/span&gt;&lt;em&gt;Honderd Jaar Fransche Kunst,&lt;/em&gt; Stedelijk Museum Amsterdam 1938, no. 86; as the paintings lender is given: Paul Cassirer, Amsterdam. The painting entered the Amsterdamsche Kunsthandel Paul Cassirer &amp;amp; Co. N.V., Amsterdam, for deposit on 17 September 1938; as its owner, A. Lewin&amp;nbsp;was identified in the gallery's inventory book. It was transferred subsequently to the Kunstmuseum St. Gall on 27 October 1938, AStEGB, Letter from Walter Feilchenfeldt (son of Dr. Walter Feilchenfeldt), Zurich, to the Foundation E.G. Bührle Collection, 10 June 2008, quoting the inventory book of Amsterdamsche Kunsthandel Paul Cassirer &amp;amp; Co. N.V., Amsterdam, entry no. 77 of 17-9-1938, in the hand-writing of Dr. Helmut Lütjens, manager of Cassirer's Amsterdam branch.&lt;/p&gt;
&lt;p class="Body"&gt;&lt;span class="nummerierung text-black-small"&gt;5&lt;/span&gt;&lt;span class="text-black-bold"&gt;Mrs. Alice J. Kurz&lt;/span&gt;&lt;span class="text-darkgrey-bold"&gt;&amp;nbsp;Hastings-on-Hudson (N.Y.) • 1942–1947&amp;nbsp;&lt;/span&gt;Daughter of the above, by inheritance; the painting had remained on deposit at the Kunstmuseum St. Gall, from 1938 until at least 1947, Letter as above, n. (4).&lt;/p&gt;
&lt;p class="Body"&gt;&lt;span class="nummerierung text-black-small"&gt;6&lt;/span&gt;&lt;span class="text-black-bold"&gt;Dr. Walter Feilchenfeldt&lt;/span&gt;&amp;nbsp;&lt;span class="text-darkgrey-bold"&gt;Zurich • 1947/48&amp;nbsp;&lt;/span&gt;Received from the above, as a fee for taking care of the paintings of her late father during the war years; Dr. Walter Feilchenfeldt was asking a fee of CHF 60.000 (including interests) and valued the painting as equivalent to this amount, Letter as above, n. (4), quoting a letter from Dr. Walter Feilchenfeldt, Zurich, to Alice Kurz, 5 August 1946; the painting finally entered into Feilchenfeldt's possession early in&amp;nbsp;October 1947, Letter as above, n. (4), quoting a letter of Marianne Feilchenfeldt, Zurich, to Grete Ring, London, 8 October 1947, according to which the painting had become the possession of Walter Feilchenfeldt, in lieu&amp;nbsp;of the above fee.&lt;/p&gt;
&lt;p class="Body"&gt;&lt;span class="nummerierung text-black-small"&gt;7&lt;/span&gt;&lt;span class="text-black-bold"&gt;Dr. Fritz Nathan&lt;/span&gt;&amp;nbsp;&lt;span class="text-darkgrey-bold"&gt;St. Gall • 1947/48&amp;nbsp;&lt;/span&gt;AStEGB, Entry Book I, 15 February 1948&lt;/p&gt;
&lt;p class="Body"&gt;&lt;span class="nummerierung text-black-small"&gt;8&lt;/span&gt;&lt;span class="text-black-bold"&gt;Emil Bührle&lt;/span&gt;&amp;nbsp;&lt;span class="text-darkgrey-bold"&gt;Zurich • 15 February 1948&amp;nbsp;&lt;/span&gt;Acquired from the above, Entry Book as above, n. (7). Walter Feilchenfeldt and Fritz Nathan often were working closely together when approaching Emil Bührle in the years until 1948. Whilst having been granted immigration to Switzerland at the outbreak of the war, Feilchenfeldt was denied a work permit and could, therefore, not act officially as an art dealer. Contrary to Feilchenfeldt, Fritz Nathan, formerly established as an art dealer in Munich, lived in Switzerland since 1936 and had obtained a work permit. As in other cases, the sale of an artwork from Feilchenfeldt to a Swiss collector passed via Nathan, without any written documents implicating Feilchenfeldt as a partner of the transaction, AStEGB, Letter from Walter Feilchenfeldt, Zurich, to Foundation E.G. Bührle Collection, 24 February 2008.&lt;/p&gt;
&lt;p class="Body"&gt;&lt;span class="nummerierung text-black-small"&gt;9&lt;/span&gt;&lt;span class="text-black-bold"&gt;Foundation E.G. Bührle Collection&lt;/span&gt;&amp;nbsp;&lt;span class="text-darkgrey-bold"&gt;Zurich 1960&lt;/span&gt; Inv. 29.&lt;/p&gt;</t>
  </si>
  <si>
    <t>&lt;p&gt;&lt;span class="nummerierung text-black-small"&gt;1908&lt;/span&gt;&lt;span class="text-black-bold"&gt;Exposition Daumier&lt;/span&gt;&amp;nbsp;&lt;span class="text-darkgrey-bold"&gt;Galerie Eugène Blot&amp;nbsp;•&amp;nbsp;Paris&amp;nbsp;• 1908&lt;/span&gt;&amp;nbsp;no. 19.&amp;nbsp;&amp;nbsp;&lt;/p&gt;
&lt;p&gt;&lt;span class="nummerierung text-black-small"&gt;1901&lt;/span&gt;&lt;span class="text-black-bold"&gt;Sonderausstellung Honoré Daumier&lt;/span&gt;&amp;nbsp;&lt;span class="text-darkgrey-bold"&gt;Kunstsalon Bruno &amp;amp; Paul Cassirer&amp;nbsp;•&amp;nbsp;Berlin&amp;nbsp;• 1901&lt;/span&gt; (no cat.). &amp;nbsp;&lt;/p&gt;
&lt;p&gt;&lt;span class="nummerierung text-black-small"&gt;1914&lt;/span&gt;&lt;span class="text-black-bold"&gt;Art français&lt;/span&gt;&lt;span class="text-darkgrey-bold"&gt;&amp;nbsp;Musée d'Art et d'Histoire&amp;nbsp;•&amp;nbsp;Geneva&amp;nbsp;• 1914&lt;/span&gt;&amp;nbsp;no. 35.&amp;nbsp;&lt;/p&gt;
&lt;p&gt;&lt;span class="nummerierung text-black-small"&gt;1918&lt;/span&gt;&lt;span class="text-black-bold"&gt;Tableaux, dessins et sculptures de L'Ecole française du XIXème siècle&lt;/span&gt;&amp;nbsp;&lt;span class="text-darkgrey-bold"&gt;Musée d'Art et d'Histoire&amp;nbsp;•&amp;nbsp;Geneva&amp;nbsp;• 1918&lt;/span&gt; no. 51. &amp;nbsp;&lt;/p&gt;
&lt;p&gt;&lt;span class="nummerierung text-black-small"&gt;1925&lt;/span&gt;&lt;span class="text-black-bold"&gt;French Art&lt;/span&gt;&amp;nbsp;&lt;span class="text-darkgrey-bold"&gt;Arts Club&amp;nbsp;•&amp;nbsp;Oxford&amp;nbsp;• 1925&lt;/span&gt;&amp;nbsp;no cat.&amp;nbsp;&lt;/p&gt;
&lt;p&gt;&lt;span class="nummerierung text-black-small"&gt;1933&lt;/span&gt;&lt;span class="text-black-bold"&gt;Schilderijen van Delacroix tot Cézanne en Vincent van Gogh&lt;/span&gt;&amp;nbsp;&lt;span class="text-darkgrey-bold"&gt;Museum Boymans&amp;nbsp;•&amp;nbsp;Rotterdam&amp;nbsp;• 1933–34&amp;nbsp;&lt;/span&gt;no. 15.&amp;nbsp;&lt;/p&gt;
&lt;p&gt;&lt;span class="nummerierung text-black-small"&gt;1938&lt;/span&gt;&lt;span class="text-black-bold"&gt;Honderd Jaar Fransche Kunst&lt;/span&gt;&amp;nbsp;&lt;span class="text-darkgrey-bold"&gt;Stedelijk Museum&amp;nbsp;• Amsterdam&amp;nbsp;•&amp;nbsp;1938&lt;/span&gt;&amp;nbsp;no. 86. &amp;nbsp;&lt;/p&gt;
&lt;p&gt;&lt;span class="nummerierung text-black-small"&gt;1950&lt;/span&gt;&lt;span class="text-black-bold"&gt;Europäische Kunst 13.–20. Jahrhundert aus Zürcher Sammlungen&lt;/span&gt;&amp;nbsp;&lt;span class="text-darkgrey-bold"&gt;Kunsthaus Zurich • 1950&lt;/span&gt;&amp;nbsp;p. 24.&amp;nbsp;&lt;/p&gt;
&lt;p&gt;&lt;span class="nummerierung text-black-small"&gt;1958&lt;/span&gt;&lt;span class="text-black-bold"&gt;Sammlung Emil G. Bührle, Festschrift zu Ehren von Emil G. Bührle zur Eröffnung des Kunsthaus-Neubaus und Katalog der Sammlung Emil G. Bührle&lt;/span&gt;&lt;span class="text-darkgrey-bold"&gt;&amp;nbsp;Kunsthaus Zurich • 1958&amp;nbsp;&lt;/span&gt;no. 126. &amp;nbsp;&lt;/p&gt;
&lt;p&gt;&lt;span class="nummerierung text-black-small"&gt;1958&lt;/span&gt;&lt;span class="text-black-bold"&gt;Hauptwerke der Sammlung Emil Georg Bührle–Zürich&lt;/span&gt;&amp;nbsp;&lt;span class="text-darkgrey-bold"&gt;Haus der Kunst&amp;nbsp;•&amp;nbsp;Munich&amp;nbsp;• 1958–59&lt;/span&gt;&amp;nbsp;no. 34. &amp;nbsp;&lt;/p&gt;
&lt;p&gt;&lt;span class="nummerierung text-black-small"&gt;1999&lt;/span&gt;&lt;span class="text-black-bold"&gt;Steinlen et l'époque 1900&lt;/span&gt;&amp;nbsp;&lt;span class="text-darkgrey-bold"&gt;Musée Rath&amp;nbsp;•&amp;nbsp;Geneva&amp;nbsp;• 1999–2000&lt;/span&gt;&amp;nbsp;pp. 88 (ill.), 180. &amp;nbsp;&lt;/p&gt;
&lt;p&gt;&lt;span class="nummerierung text-black-small"&gt;2010&lt;/span&gt;&lt;span class="text-black-bold"&gt;Van Gogh, Cézanne, Monet, Die Sammlung Bührle zu Gast im Kunsthaus Zürich&lt;/span&gt;&amp;nbsp;&lt;span class="text-darkgrey-bold"&gt;Kunsthaus Zurich&amp;nbsp;• 2010&amp;nbsp;&lt;/span&gt;no. 29.&amp;nbsp;&lt;/p&gt;
&lt;p&gt;&lt;span class="nummerierung text-black-small"&gt;2017&lt;/span&gt;&lt;span class="text-black-bold"&gt;Chefs-d'oeuvre de la collection Bührle, Manet, Cézanne, Monet, Van Gogh…&lt;/span&gt;&amp;nbsp;&lt;span class="text-darkgrey-bold"&gt;Fondation de l'Hermitage&amp;nbsp;•&amp;nbsp;Lausanne&amp;nbsp;• 2017&lt;/span&gt;&amp;nbsp;no. 7.&amp;nbsp;&lt;/p&gt;
&lt;p&gt;&lt;span class="nummerierung text-black-small"&gt;2017&lt;/span&gt;&lt;span class="text-black-bold"&gt;Gefeiert &amp;amp; verspottet, Französische Malerei 1820–1880&lt;/span&gt;&amp;nbsp;&lt;span class="text-darkgrey-bold"&gt;Kunsthaus Zurich&amp;nbsp;• 2017–18&lt;/span&gt;&amp;nbsp;no. 31.&lt;/p&gt;
&lt;p&gt;&lt;span class="nummerierung text-black-small"&gt;2019&lt;/span&gt;&lt;span class="text-black-bold"&gt;Daumier – Pettibon&lt;/span&gt; &lt;span class="text-darkgrey-bold"&gt;Kunstmuseum Winterthur (Reinhart am Stadtgarten) • 2019 &lt;/span&gt;no. 4.&lt;/p&gt;</t>
  </si>
  <si>
    <t>&lt;p&gt;&lt;span class="nummerierung text-black-small"&gt;1908&lt;/span&gt;&lt;span class="text-black-bold"&gt;Erich Klossowski&lt;/span&gt;&amp;nbsp;&lt;span class="text-darkgrey-bold"&gt;&lt;em&gt;Honoré Daumier&lt;/em&gt;&lt;/span&gt;&amp;nbsp;Munich&amp;nbsp;• 1908&amp;nbsp;• no. 356, fig. 75, top (&lt;sup&gt;2&lt;/sup&gt;1923, fig. 126).&lt;/p&gt;
&lt;p&gt;&lt;span class="nummerierung text-black-small"&gt;1923&lt;/span&gt;&lt;span class="text-black-bold"&gt;André Fontainas&lt;/span&gt;&amp;nbsp;&lt;span class="text-darkgrey-bold"&gt;&lt;em&gt;La peinture de Daumier&lt;/em&gt;&lt;/span&gt;&amp;nbsp;Paris&amp;nbsp;• 1923&amp;nbsp;• ill. (no no.).&lt;/p&gt;
&lt;p&gt;&lt;span class="nummerierung text-black-small"&gt;1927&lt;/span&gt;&lt;span class="text-black-bold"&gt;Eduard Fuchs&lt;/span&gt;&amp;nbsp;&lt;span class="text-darkgrey-bold"&gt;&lt;em&gt;Der Maler Daumier&lt;/em&gt;&lt;/span&gt;&amp;nbsp;Munich&amp;nbsp;• 1927&amp;nbsp;• no. 30B (ill., bottom).&lt;/p&gt;
&lt;p&gt;&lt;span class="nummerierung text-black-small"&gt;1938&lt;/span&gt;&lt;span class="text-black-bold"&gt;Jacques Lassaigne&lt;/span&gt;&amp;nbsp;&lt;span class="text-darkgrey-bold"&gt;&lt;em&gt;Daumier&lt;/em&gt;&lt;/span&gt;&amp;nbsp;Paris&amp;nbsp;• 1938&amp;nbsp;• p. 43 (ill.; &lt;sup&gt;2&lt;/sup&gt;1947; English edition: New York &amp;amp; London 1938, &lt;sup&gt;2&lt;/sup&gt;1947).&lt;/p&gt;
&lt;p&gt;&lt;span class="nummerierung text-black-small"&gt;1950&lt;/span&gt;&lt;span class="text-black-bold"&gt;Marcel Fischer&lt;/span&gt;&amp;nbsp;&lt;span class="text-darkgrey-bold"&gt;&lt;em&gt;Daumier, Der Maler&lt;/em&gt;&lt;/span&gt;&amp;nbsp;Berne&amp;nbsp;• 1950&amp;nbsp;• fig. 23.&lt;/p&gt;
&lt;p&gt;&lt;span class="nummerierung text-black-small"&gt;1954&lt;/span&gt;&lt;span class="text-black-bold"&gt;Jean Adhémar&lt;/span&gt;&amp;nbsp;&lt;span class="text-darkgrey-bold"&gt;&lt;em&gt;Honoré Daumier&lt;/em&gt;&lt;/span&gt;&amp;nbsp;Paris&amp;nbsp;• 1954&amp;nbsp;• fig. 100 (German edition).&lt;/p&gt;
&lt;p&gt;&lt;span class="nummerierung text-black-small"&gt;1968&lt;/span&gt;&lt;span class="text-black-bold"&gt;Karl Eric Maison&lt;/span&gt;&amp;nbsp;&lt;span class="text-darkgrey-bold"&gt;&lt;em&gt;Honoré Daumier, Catalogue Raisonné of the Paintings, Watercolours and Drawings&lt;/em&gt;&lt;/span&gt;&amp;nbsp;London&amp;nbsp;• 1968&amp;nbsp;• vol. 1&amp;nbsp;&lt;span class="text-darkgrey-bold"&gt;&lt;em&gt;The Paintings&lt;/em&gt;&lt;/span&gt;&amp;nbsp;no. I–105.&lt;/p&gt;
&lt;p&gt;&lt;span class="nummerierung text-black-small"&gt;1971&lt;/span&gt;&lt;span class="text-black-bold"&gt;Luigi Barbini • Gabriele Mandel&lt;/span&gt;&amp;nbsp;&lt;span class="text-darkgrey-bold"&gt;&lt;em&gt;L’opera pittorica completa di&amp;nbsp;Daumier&lt;/em&gt;&lt;/span&gt;&amp;nbsp;Milan&amp;nbsp;• 1971&amp;nbsp;• fig. 28, no. 135 (ill., German edition: &lt;em&gt;Das gemalte Gesamtwerk von Daumier&lt;/em&gt;, Lucerne etc. 1971&amp;nbsp;• French edition: Pierre Georgel, Gabriel Mandel, &lt;em&gt;Tout l'œuvre peint de Daumier,&lt;/em&gt; Paris 1972).&lt;/p&gt;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22 (ill.; &lt;sup&gt;2&lt;/sup&gt;1986).&lt;/p&gt;
&lt;p&gt;&lt;span class="nummerierung text-black-small"&gt;1994&lt;/span&gt;&lt;span class="text-black-bold"&gt;Emil Maurer&lt;/span&gt;&lt;em&gt;&lt;span class="text-black-bold"&gt;&amp;nbsp;&lt;/span&gt;&lt;span class="text-darkgrey-bold"&gt;Stiftung Sammlung E.G. Bührle, Zürich&lt;/span&gt;&lt;/em&gt;&amp;nbsp;Bern&amp;nbsp;• 1994&amp;nbsp;• p. 37 (English edition: &lt;em&gt;Foundation E.G. Bührle Collection, Zurich&lt;/em&gt;, Bern 1995).&lt;/p&gt;
&lt;p&gt;&lt;span class="nummerierung text-black-small"&gt;2005&lt;/span&gt;&lt;span class="text-black-bold"&gt;Lukas Gloor, Marco Goldin (ed.)&lt;/span&gt; &lt;span class="text-darkgrey-bold"&gt;&lt;em&gt;Foundation E.G. Bührle Collection, Zurich, Catalogue&lt;/em&gt;&lt;/span&gt;&amp;nbsp;vol. 2&amp;nbsp;• Conegliano &amp;amp; Zurich&amp;nbsp;• 2005&amp;nbsp;• no. 45 (ill.; German edition: &lt;em&gt;Stiftung Sammlung E.G. Bührle, Katalog&lt;/em&gt;&amp;nbsp;• Italian edition: &lt;em&gt;Fondazione Collezione E.G. Bührle, Catalogo&lt;/em&gt;). ▪&lt;/p&gt;
&lt;p&gt;&lt;span class="nummerierung text-black-small"&gt;2011&lt;/span&gt;&lt;span class="text-black-bold"&gt;Bernhard Echte • Walter Feilchenfeldt (ed.)&lt;/span&gt; &lt;span class="text-darkgrey-bold"&gt;&lt;em&gt;Kunstsalon Bruno &amp;amp; Paul Cassirer&lt;/em&gt;&lt;/span&gt;&amp;nbsp;vol. 1&amp;nbsp;&lt;span class="text-darkgrey-bold"&gt;&lt;em&gt;«Das Beste aus aller Welt zeigen», Die Ausstellungen 1898–1901&lt;/em&gt;&lt;/span&gt;&amp;nbsp;Wädenswil&amp;nbsp;• 2011&amp;nbsp;• pp. 385, 395 (ill.)–396.&lt;/p&gt;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156 (ill.).&lt;/p&gt;</t>
  </si>
  <si>
    <t>Marseille, 1808–1879, Valmondois</t>
  </si>
  <si>
    <t>Vaduz</t>
  </si>
  <si>
    <t>BU 0174</t>
  </si>
  <si>
    <t>61 x 50 cm</t>
  </si>
  <si>
    <t>&lt;p&gt;&lt;span class="nummerierung text-black-small"&gt;1&lt;/span&gt;&lt;span class="text-black-bold"&gt;Judith Gérard&lt;/span&gt; &lt;span class="text-darkgrey-bold"&gt;1897/98–1902&lt;/span&gt;&amp;nbsp;Gaston Poulain, «Une femme-peintre, Mme Judith Gérard, nous déclare être l'auteur du célèbre Van Gogh le 'Portrait de l'Artiste aux Fleurs'», in &lt;em&gt;Comœdia&lt;/em&gt; (25) 10 December 1931.&lt;/p&gt;
&lt;p&gt;&lt;span class="nummerierung text-black-small"&gt;2&lt;/span&gt;&lt;span class="text-black-bold"&gt;Amédée Schuffenecker&lt;/span&gt;&amp;nbsp;&lt;span class="text-darkgrey-bold"&gt;Meudon • 1902&lt;/span&gt;&amp;nbsp;Poulin, as above, n. (1).&lt;/p&gt;
&lt;p&gt;&lt;span class="nummerierung text-black-small"&gt;3&lt;/span&gt;&lt;span class="text-black-bold"&gt;Eugène Druet&lt;/span&gt;&amp;nbsp;&lt;span class="text-darkgrey-bold"&gt;Paris • ca. 1911&lt;/span&gt;&amp;nbsp;Poulin, as above, n. (1); the report given by Poulin is corroborrated by a label of the Druet Gallery in Paris on the stretcher of the canvas.&lt;/p&gt;
&lt;p&gt;&lt;span class="nummerierung text-black-small"&gt;4&lt;/span&gt;&lt;span class="text-black-bold"&gt;Paul von Mendelssohn-Bartholdy&lt;/span&gt;&amp;nbsp;&lt;span class="text-darkgrey-bold"&gt;Berlin • ca. 1911 until [d.] 1935&lt;/span&gt;&amp;nbsp;Jacob-Baart de la Faille, &lt;em&gt;L'Œuvre de Vincent van Gogh, Catalogue raisonné&lt;/em&gt;, Paris &amp;amp; Brussels 1928, vol. 1, &lt;em&gt;Tableaux, textes&lt;/em&gt;, no. 530.&lt;/p&gt;
&lt;p&gt;&lt;span class="nummerierung text-black-small"&gt;5&lt;/span&gt;&lt;span class="text-black-bold"&gt;Elsa von Mendelssohn-Bartholdy/Kesselstatt&lt;/span&gt;&amp;nbsp;&lt;span class="text-darkgrey-bold"&gt;Berlin &amp;amp; Vaduz • 1935–1948&lt;/span&gt;&amp;nbsp;Widow of the above.&lt;/p&gt;
&lt;p&gt;&lt;span class="nummerierung text-black-small"&gt;6&lt;/span&gt;&lt;span class="text-black-bold"&gt;Emil Bührle&lt;/span&gt;&amp;nbsp;&lt;span class="text-darkgrey-bold"&gt;Zurich&amp;nbsp;• 30 June 1948 until [d.] 28 November 1956&lt;/span&gt;&amp;nbsp;Acquired from the above in Zurich on 30 June 1948 for CHF 80'000 + $ 25'000, AStEGB, Statement of Claim, put forward at the District Court of Zurich by Emil Bührle against Countess Elsa Kesselstatt, 19 January 1954.&lt;/p&gt;
&lt;p&gt;&lt;span class="nummerierung text-black-small"&gt;7&lt;/span&gt;&lt;span class="text-black-bold"&gt;The descendants of Emil Bührle&lt;/span&gt;&amp;nbsp; &lt;span class="text-darkgrey-bold"&gt;Zurich •&amp;nbsp;1956 – 2014&lt;/span&gt;&amp;nbsp;In spite of a letter from John Rewald who confirmed in writing that he had personally interviewed Judith Gérard in Paris in 1947 or 1948, and that she had endorsed the article&amp;nbsp;published by Gaston Poulain in 1931 (as above, n. [1]), the case was finally settled out of court, and the painting remained with the descendants of Emil Bührle who could not claim back the money Emil Bührle had paid for Judith Gérard's reworked copy (AStEGB, Letter from John Rewald, New York, to Emil Bührle, 13 October 1954; Letter from Charlotte Bührle to Dr. Hermann Ganz, Zurich, 11 February 1958). For a detailed account regarding Bührle's acquisition of the manipulated&amp;nbsp;copy after van Gogh's Self-Portrait for Paul Gauguin see Lukas Gloor, «Emil Bührle: A Twentieth-Century Modern Art Collection», in &lt;em&gt;The Emil Bührle Collection, History, Full Catalogue, and 70 Masterpieces&lt;/em&gt;, Swiss Institute for Art Research, Zurich (ed.), Munich 2021, pp. 106–109.&lt;/p&gt;
&lt;p&gt;&lt;span class="nummerierung text-black-small"&gt;8&lt;/span&gt;&lt;span class="text-black-bold"&gt;Given by the descendants of Emil Bührle to the Foundation E.G. Bührle Collection&amp;nbsp;&lt;/span&gt;&lt;span class="text-darkgrey-bold"&gt;2015&lt;/span&gt;&amp;nbsp;Inv. 174.&amp;nbsp; &amp;nbsp; &amp;nbsp;&lt;/p&gt;</t>
  </si>
  <si>
    <t>&lt;p&gt;&lt;span class="nummerierung text-black-small"&gt;1910&lt;/span&gt;&lt;span class="text-black-bold"&gt;Van Gogh&lt;/span&gt;&amp;nbsp;&lt;span class="text-darkgrey-bold"&gt;Galerie Eugène Druet&amp;nbsp;•&amp;nbsp;Paris&amp;nbsp;• 1910&lt;/span&gt; (?).&lt;/p&gt;
&lt;p&gt;&lt;span class="nummerierung text-black-small"&gt;1950&lt;/span&gt;&lt;span class="text-black-bold"&gt;Europäische Kunst 13.–20. Jahrhundert aus Zürcher Sammlungen&lt;/span&gt;&amp;nbsp;&lt;span class="text-darkgrey-bold"&gt;Kunsthaus Zürich&amp;nbsp;• 1950&lt;/span&gt;&amp;nbsp;p. 28.&lt;/p&gt;
&lt;p&gt;&lt;span class="nummerierung text-black-small"&gt;2005&lt;/span&gt;&lt;span class="text-black-bold"&gt;Van Gogh echt falsch, Zwei Selbstbildnisse der Sammlung Emil Bührle&lt;/span&gt;&amp;nbsp;&lt;span class="text-darkgrey-bold"&gt;Stiftung Sammlung E.G. Bührle • Zürich • 2005–06&lt;/span&gt;&amp;nbsp;no cat. no.&lt;/p&gt;
&lt;p&gt;&lt;span class="nummerierung text-black-small"&gt;2010&lt;/span&gt;&lt;span class="text-black-bold"&gt;Van Gogh, Cézanne, Monet, Die Sammlung Bührle zu Gast im Kunsthaus Zürich&lt;/span&gt;&amp;nbsp;&lt;span class="text-darkgrey-bold"&gt;Kunsthaus Zurich • 2010&lt;/span&gt;&amp;nbsp;no cat.no.&lt;/p&gt;
&lt;p&gt;&lt;span class="nummerierung text-black-small"&gt;2017&lt;/span&gt;&lt;span class="text-black-bold"&gt;Chefs-d'oeuvre de la collection Bührle, Manet, Cézanne, Monet, Van Gogh…&lt;/span&gt;&amp;nbsp;&lt;span class="text-darkgrey-bold"&gt;Fondation de l'Hermitage • Lausanne • 2017&lt;/span&gt;&amp;nbsp;no cat. no.&lt;/p&gt;
&lt;p&gt;&lt;span class="nummerierung text-black-small"&gt;2019&lt;/span&gt;&lt;span class="text-black-bold"&gt;Making Van Gogh, Geschichte einer deutschen Liebe&lt;/span&gt;, &lt;span class="text-darkgrey-bold"&gt;Städel Museum • Frankfurt M. • 2019–20&lt;/span&gt; no cat. no.&lt;/p&gt;</t>
  </si>
  <si>
    <t>&lt;p&gt;&lt;span class="nummerierung text-black-small"&gt;1913&lt;/span&gt;&lt;span class="text-black-bold"&gt;Albert Dreyfus&lt;/span&gt;&amp;nbsp;&lt;span class="text-darkgrey-bold"&gt;«Vincent van Gogh»&lt;/span&gt;&amp;nbsp;in &lt;span class="text-darkgrey-bold"&gt;&lt;em&gt;Die Kunst für Alle&lt;/em&gt;&lt;/span&gt; (29) • 1913&amp;nbsp;• p. 97 (ill.).&lt;/p&gt;
&lt;p&gt;&lt;span class="nummerierung text-black-small"&gt;1919&lt;/span&gt;&lt;span class="text-black-bold"&gt;Max Deri&lt;/span&gt;&amp;nbsp;&lt;span class="text-darkgrey-bold"&gt;&lt;em&gt;Die Malerei im XIX. Jahrhundert&amp;nbsp;&lt;/em&gt;&lt;/span&gt;&amp;nbsp;Berlin • 1919&amp;nbsp;• vol. 1, p. 231, vol. 2, plate 61.&lt;/p&gt;
&lt;p&gt;&lt;span class="nummerierung text-black-small"&gt;1928&lt;/span&gt;&lt;span class="text-black-bold"&gt;Jacob-Baart de la Faille&lt;/span&gt;&amp;nbsp;&lt;span class="text-darkgrey-bold"&gt;&lt;em&gt;L'Œuvre de Vincent van Gogh, Catalogue raisonné&amp;nbsp;&lt;/em&gt;&lt;/span&gt;&amp;nbsp;Paris &amp;amp; Brussels&amp;nbsp;• 1928&amp;nbsp;• vol. 1, &lt;em&gt;Tableaux, texte&lt;/em&gt;, no. 530; vol. 2, &lt;em&gt;Tableaux, planches&lt;/em&gt;, fig. 145.&lt;/p&gt;
&lt;p&gt;&lt;span class="nummerierung text-black-small"&gt;1939&lt;/span&gt;&lt;span class="text-black-bold"&gt;Jacob-Baart de la Faille&lt;/span&gt;&amp;nbsp;&lt;span class="text-darkgrey-bold"&gt;&lt;em&gt;Vincent van Gogh&amp;nbsp;&lt;/em&gt;&lt;/span&gt;&amp;nbsp;Paris • 1939&amp;nbsp;• no. 508 (ill.).&lt;/p&gt;
&lt;p&gt;&lt;span class="nummerierung text-black-small"&gt;1943&lt;/span&gt;&lt;span class="text-black-bold"&gt;A. M. Rosset&lt;/span&gt;&amp;nbsp;&lt;span class="text-darkgrey-bold"&gt;&lt;em&gt;Van Gogh&amp;nbsp;&lt;/em&gt;&lt;/span&gt;&amp;nbsp;Paris • 1941 • fig. 63.&lt;/p&gt;
&lt;p&gt;&lt;span class="nummerierung text-black-small"&gt;1946&lt;/span&gt;&lt;span class="text-black-bold"&gt;Louis Hautecœur&lt;/span&gt;&amp;nbsp;&lt;span class="text-darkgrey-bold"&gt;&lt;em&gt;Van Gogh&amp;nbsp;&lt;/em&gt;&lt;/span&gt;&amp;nbsp;Monaco &amp;amp; Geneva • 1946&amp;nbsp;• p. 144, plate 80.&lt;/p&gt;
&lt;p&gt;&lt;span class="nummerierung text-black-small"&gt;1947&lt;/span&gt;&lt;span class="text-black-bold"&gt;Germain Bazin&lt;/span&gt;&amp;nbsp;&lt;span class="text-darkgrey-bold"&gt;&lt;em&gt;L'Epoque impressionniste&amp;nbsp;&lt;/em&gt;&lt;/span&gt;&amp;nbsp;Paris&amp;nbsp;• 1947&amp;nbsp;• p. 74 (ill.).&lt;/p&gt;
&lt;p&gt;&lt;span class="nummerierung text-black-small"&gt;1948&lt;/span&gt;&lt;span class="text-black-bold"&gt;Louis Piérard&lt;/span&gt;&amp;nbsp;&lt;span class="text-darkgrey-bold"&gt;&lt;em&gt;Das tragische Schicksal des Vincent van Gogh&amp;nbsp;&lt;/em&gt;&lt;/span&gt;&amp;nbsp;Zurich • 1948 • p. 41 (ill.).&lt;/p&gt;
&lt;p&gt;&lt;span class="nummerierung text-black-small"&gt;1963&lt;/span&gt;&lt;span class="text-black-bold"&gt;Fritz Erpel&lt;/span&gt;&amp;nbsp;&lt;span class="text-darkgrey-bold"&gt;&lt;em&gt;Die Selbstbildnisse Vincent van Goghs&amp;nbsp;&lt;/em&gt;&lt;/span&gt;&amp;nbsp;Berlin&amp;nbsp;• 1963 • no. 36 (ill.).&lt;/p&gt;
&lt;p&gt;&lt;span class="nummerierung text-black-small"&gt;2005&lt;/span&gt;&lt;span class="text-black-bold"&gt;Lukas Gloor&lt;/span&gt;&amp;nbsp;&lt;span class="text-darkgrey-bold"&gt;«Eine erfolgreiche Fälschung und ihre Faszination für einen Sammler»&lt;/span&gt;&amp;nbsp;in&amp;nbsp;&lt;span class="text-darkgrey-bold"&gt;&lt;em&gt;Van Gogh echt falsch, Zwei Selbstbildnisse der Sammlung Emil Bührle&lt;/em&gt;&lt;/span&gt;&amp;nbsp;(exh. cat.) • Stiftung Sammlung E.G. Bührle&amp;nbsp;• Zürich&amp;nbsp;• 2005–06 • pp. 22–27.&lt;/p&gt;
&lt;p&gt;&lt;span class="nummerierung text-black-small"&gt;2017&lt;/span&gt;&lt;span class="text-black-bold"&gt;Lukas Gloor&lt;/span&gt;&amp;nbsp;&lt;span class="text-darkgrey-bold"&gt;«Emil Bührle: l'apprentissage d'un collectionneur»&lt;/span&gt;&amp;nbsp;in &lt;span class="text-darkgrey-bold"&gt;&lt;em&gt;Chefs-d'oeuvre de la collection Bührle, Manet, Cézanne, Monet, Van Gogh…&lt;/em&gt;&lt;/span&gt;, (exh. cat.)&amp;nbsp;• Fondation de l'Hermitage&amp;nbsp;• Lausanne • 2017 • pp. 12–40.&lt;/p&gt;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no. 158 (ill.).&lt;/p&gt;
&lt;p&gt;&lt;span class="nummerierung text-black-small"&gt;2021&lt;/span&gt;&lt;span class="text-black-bold"&gt;Martin Bailey&lt;/span&gt; &lt;em&gt;&lt;span class="text-darkgrey-bold"&gt;Van Gogh's Finale,&amp;nbsp;Auvers &amp;amp; The Artist's Rise to Fame &lt;/span&gt;&lt;/em&gt;London • 2021, p. 224, n. 23.&lt;/p&gt;</t>
  </si>
  <si>
    <t>New York</t>
  </si>
  <si>
    <t>USA</t>
  </si>
  <si>
    <t>BU 0018</t>
  </si>
  <si>
    <t>Der Knabe mit der roten Weste</t>
  </si>
  <si>
    <t>Le Garçon au gilet rouge</t>
  </si>
  <si>
    <t>79.5 x 64 cm</t>
  </si>
  <si>
    <t>Rewald 658</t>
  </si>
  <si>
    <t>&lt;p class="Body"&gt;&lt;span class="nummerierung text-black-small"&gt;1&lt;/span&gt;&lt;span class="text-black-bold"&gt;Ambroise Vollard&lt;/span&gt;&amp;nbsp;&lt;span class="text-darkgrey-bold"&gt;Paris • ca. 1895–1909&amp;nbsp;&lt;/span&gt;Acquired from the artist, most probably in connection with the exhibition of 1895 in the dealer's gallery, &lt;em&gt;Cézanne to Picasso, Ambroise Vollard, Patron of the Avant-Garde&lt;/em&gt;, (exh. cat.) Metropolitan Museum of Art, New York etc. 2006–07, pp. 47 (n. 88), 284.&lt;/p&gt;
&lt;p class="Body"&gt;&lt;span class="nummerierung text-black-small"&gt;2&lt;/span&gt;&lt;span class="text-black-bold"&gt;Marczell de Nemes&lt;/span&gt;&amp;nbsp;&lt;span class="text-darkgrey-bold"&gt;Budapest • 1909–1913&amp;nbsp;&lt;/span&gt;Acquired from the above on 30 July 1909 for FF 20.000, exh. cat. as above; &lt;em&gt;Catalogue des tableaux modernes […] composant la collection de M. Marczell de Nemes de Budapest&lt;/em&gt;, (sale cat.) Galerie Manzi-Joyant, Paris (18 June 1913), no. 90.&lt;/p&gt;
&lt;p class="Body"&gt;&lt;span class="nummerierung text-black-small"&gt;3&lt;/span&gt;&lt;span class="text-black-bold"&gt;Gottlieb Friedrich Reber&lt;/span&gt;&amp;nbsp;&lt;span class="text-darkgrey-bold"&gt;Langerfeld-Wuppertal, Munich, Lugano, Ascona &amp;amp; Lausanne • 1913–1948&amp;nbsp;&lt;/span&gt;Acquired at the above sale for FF 56.000, R. K., «Die Auktion der Sammlung M. von Nemes», in &lt;em&gt;Cicerone&lt;/em&gt; (5) 1913, pp. 516, 518; Peter Kropmanns, Uwe Fleckner, «Von kontinentaler Bedeutung, Gottlieb Friedrich Reber und seine Sammlung», in &lt;em&gt;Die Moderne und ihre Sammler, Französische Kunst in deutschem Privatbesitz vom Kaiserreich zur Weimarer Republik&lt;/em&gt;, Berlin 2001, p. 352.&lt;/p&gt;
&lt;p class="Body"&gt;&lt;span class="nummerierung text-black-small"&gt;4&lt;/span&gt;&lt;span class="text-black-bold"&gt;Emil Bührle&lt;/span&gt;&amp;nbsp;&lt;span class="text-darkgrey-bold"&gt;Zurich • 28 August 1948 until [d.] 28 November 1956&amp;nbsp;&lt;/span&gt;Acquired from the above for CHF 400.000, AStEGB, Entry Book I, 14 July 1948; the acquisition price mentioned in AStEGB, Letter from Emil Bührle to Alois Miedl, Zurich, 27 August 1948, offering Miedl a painting by Cézanne, &lt;em&gt;Portrait of Choquet &lt;/em&gt;[R.460] as a commission. Regarding a&amp;nbsp;reference in the Entry Book according to which the painting was pawned at the time of its acquisition, and further details regarding the acquisition see Lukas Gloor,&amp;nbsp;«Emil Bührle: A Twentieth-Century Modern Art Collection», in &lt;em&gt;The Emil Bührle Collection, History, Full Catalogue, and 70 Masterpieces&lt;/em&gt;, Swiss Institute for Art Research, Zurich (ed.), Munich 2021, pp. 109–112.&lt;/p&gt;
&lt;p class="Body"&gt;&lt;span class="nummerierung text-black-small"&gt;5&lt;/span&gt;&lt;span class="text-black-bold"&gt;Given by the heirs of Emil Bührle to the Foundation E.G. Bührle Collection&lt;/span&gt;&amp;nbsp;&lt;span class="text-darkgrey-bold"&gt;Zurich • 1960&lt;/span&gt;&amp;nbsp;Inv. 18&lt;/p&gt;</t>
  </si>
  <si>
    <t>&lt;p&gt;&lt;span class="nummerierung text-black-small"&gt;1895&lt;/span&gt;&lt;span class="text-black-bold"&gt;Paul Cézanne&lt;/span&gt;&amp;nbsp;&lt;span class="text-darkgrey-bold"&gt;Galerie Ambroise Vollard&amp;nbsp;• Paris&amp;nbsp;• 1895&lt;/span&gt;&amp;nbsp;no cat.&amp;nbsp;&lt;/p&gt;
&lt;p&gt;&lt;span class="nummerierung text-black-small"&gt;1907&lt;/span&gt;&lt;span class="text-black-bold"&gt;Tavaszi kiállítás, Gauguin, Cézanne stb. müvei [Spring Exhibition with Works by Gauguin, Cézanne etc.]&lt;/span&gt;&amp;nbsp;&lt;span class="text-darkgrey-bold"&gt;Nemzeti Szalon [National Salon] • Budapest&amp;nbsp;• 1907&lt;/span&gt; no. 78.&amp;nbsp;&lt;/p&gt;
&lt;p&gt;&lt;span class="nummerierung text-black-small"&gt;1909&lt;/span&gt;&lt;span class="text-black-bold"&gt;Cézanne-Ausstellung&lt;/span&gt;&amp;nbsp;&lt;span class="text-darkgrey-bold"&gt;Galerie Paul Cassirer&amp;nbsp;•&amp;nbsp;Berlin • 1909&lt;/span&gt;&amp;nbsp;no. 38.&amp;nbsp;&lt;/p&gt;
&lt;p&gt;&lt;span class="nummerierung text-black-small"&gt;1910&lt;/span&gt;&lt;span class="text-black-bold"&gt;Nemzetközi Impresszionista Kiállítás [International Exhibition of Impressionists]&lt;/span&gt;&amp;nbsp;&lt;span class="text-darkgrey-bold"&gt;Müvészház [Artists' House] • Budapest&amp;nbsp;• 1910&amp;nbsp;&lt;/span&gt;no. 16.&amp;nbsp;&lt;/p&gt;
&lt;p&gt;&lt;span class="nummerierung text-black-small"&gt;1910&lt;/span&gt;&lt;span class="text-black-bold"&gt;Nemes Marcell képgyűjteményének kiállítása (Peintures de la collection Marcel de Nemes)&lt;/span&gt;&amp;nbsp;&lt;span class="text-darkgrey-bold"&gt;Szépművészeti Múzeum • Budapest • 1910–11&lt;/span&gt;&amp;nbsp;no. 73.&amp;nbsp;&lt;/p&gt;
&lt;p&gt;&lt;span class="nummerierung text-black-small"&gt;1912&lt;/span&gt;&lt;span class="text-black-bold"&gt;Gemälde aus der Sammlung des Kgl. Rates Marczell von Nemes-Budapest&lt;/span&gt;&amp;nbsp;&lt;span class="text-darkgrey-bold"&gt;Städtische Kunsthalle Düsseldorf • 1912&lt;/span&gt;&amp;nbsp;no. 117.&amp;nbsp;&lt;/p&gt;
&lt;p&gt;&lt;span class="nummerierung text-black-small"&gt;1919&lt;/span&gt;&lt;span class="text-black-bold"&gt;Oster-Ausstellung&lt;/span&gt;&amp;nbsp;&lt;span class="text-darkgrey-bold"&gt;Galerie Flechtheim&amp;nbsp;•&amp;nbsp;Düsseldorf&amp;nbsp;• 1919&amp;nbsp;&lt;/span&gt;p. 12.&amp;nbsp;&lt;/p&gt;
&lt;p&gt;&lt;span class="nummerierung text-black-small"&gt;1921&lt;/span&gt;&lt;span class="text-black-bold"&gt;Cézanne&lt;/span&gt;&amp;nbsp;&lt;span class="text-darkgrey-bold"&gt;Galerie Paul Cassirer&amp;nbsp;• Berlin&amp;nbsp;• 1921&lt;/span&gt;&amp;nbsp;no. 31.&amp;nbsp;&lt;/p&gt;
&lt;p&gt;&lt;span class="nummerierung text-black-small"&gt;1926&lt;/span&gt;&lt;span class="text-black-bold"&gt;Internationale Kunstausstellung&lt;/span&gt;&amp;nbsp;&lt;span class="text-darkgrey-bold"&gt;Städtisches Kunstausstellungs-gebäude/Städtischer Ausstellungspalast • Dresden&amp;nbsp;• 1926&lt;/span&gt;&amp;nbsp;no. 80.&lt;/p&gt;
&lt;p&gt;&lt;span class="nummerierung text-black-small"&gt;1927&lt;/span&gt;&lt;span class="text-black-bold"&gt;Erste Sonderausstellung in Berlin&lt;/span&gt;&amp;nbsp;&lt;span class="text-darkgrey-bold"&gt;Galerie Thannhauser (Berliner Künstlerhaus)&amp;nbsp;•&amp;nbsp;Berlin&amp;nbsp;• 1927&lt;/span&gt;&amp;nbsp;no. 22.&amp;nbsp;&lt;/p&gt;
&lt;p&gt;&lt;span class="nummerierung text-black-small"&gt;1929&lt;/span&gt;&lt;span class="text-black-bold"&gt;Exposition Cézanne 1839–1906&lt;/span&gt;&amp;nbsp;&lt;span class="text-darkgrey-bold"&gt;Ambroise Vollard (Galerie au Théâtre Pigalle)&amp;nbsp;•&amp;nbsp;Paris&amp;nbsp;• 1929–30&lt;/span&gt;&amp;nbsp;no. 34.&lt;/p&gt;
&lt;p&gt;&lt;span class="nummerierung text-black-small"&gt;1939&lt;/span&gt;&lt;span class="text-black-bold"&gt;Exposition Cézanne (1839–1906) organisée à l'occasion de son centenaire&lt;/span&gt;&amp;nbsp;&lt;span class="text-darkgrey-bold"&gt;Galerie Paul Rosenberg&amp;nbsp;•&amp;nbsp;Paris&amp;nbsp;• 1939&lt;/span&gt; no. 30.&amp;nbsp;&lt;/p&gt;
&lt;p&gt;&lt;span class="nummerierung text-black-small"&gt;1950&lt;/span&gt;&lt;span class="text-black-bold"&gt;Europäische Kunst 13.–20. Jahrhundert aus Zürcher Sammlungen&lt;/span&gt;&amp;nbsp;&lt;span class="text-darkgrey-bold"&gt;Kunsthaus Zurich&amp;nbsp;• 1950&lt;/span&gt; p. 26.&amp;nbsp;&lt;/p&gt;
&lt;p&gt;&lt;span class="nummerierung text-black-small"&gt;1952&lt;/span&gt;&lt;span class="text-black-bold"&gt;Cézanne, Paintings, Watercolors &amp;amp; Drawings&lt;/span&gt;&amp;nbsp;&lt;span class="text-darkgrey-bold"&gt;Art Institute of Chicago • Metropolitan Museum of Art, New York • 1952&lt;/span&gt;&amp;nbsp;no. 75.&amp;nbsp;&lt;/p&gt;
&lt;p&gt;&lt;span class="nummerierung text-black-small"&gt;1955&lt;/span&gt;&lt;span class="text-black-bold"&gt;Europäische Meister 1790–1910&lt;/span&gt;&amp;nbsp;&lt;span class="text-darkgrey-bold"&gt;Kunstmuseum Winterthur • 1955&lt;/span&gt;&amp;nbsp;no. 32.&amp;nbsp;&lt;/p&gt;
&lt;p&gt;&lt;span class="nummerierung text-black-small"&gt;1956&lt;/span&gt;&lt;span class="text-black-bold"&gt;Paul Cézanne 1839–1906&lt;/span&gt;&amp;nbsp;&lt;span class="text-darkgrey-bold"&gt;Gemeentemuseum&amp;nbsp;•&amp;nbsp;The Hague&amp;nbsp;• 1956&amp;nbsp;&lt;/span&gt;no. 39.&amp;nbsp;&lt;/p&gt;
&lt;p&gt;&lt;span class="nummerierung text-black-small"&gt;1956&lt;/span&gt;&lt;span class="text-black-bold"&gt;Exposition pour commémorer le cinquantenaire de la mort de Cézanne&lt;/span&gt;&amp;nbsp;&lt;span class="text-darkgrey-bold"&gt;Pavillon de Vendôme&amp;nbsp;•&amp;nbsp;Aix-en-Provence&amp;nbsp;• 1956&amp;nbsp;&lt;/span&gt;no. 51.&amp;nbsp;&lt;/p&gt;
&lt;p&gt;&lt;span class="nummerierung text-black-small"&gt;1956&lt;/span&gt;&lt;span class="text-black-bold"&gt;Paul Cézanne 1839–1906&lt;/span&gt;&amp;nbsp;&lt;span class="text-darkgrey-bold"&gt;Kunsthaus Zurich&amp;nbsp;• 1956&lt;/span&gt;&amp;nbsp;no. 70.&lt;/p&gt;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227.&amp;nbsp;&lt;/p&gt;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Charlottenburg&amp;nbsp;•&amp;nbsp;Berlin&amp;nbsp;• 1958&lt;/span&gt;&amp;nbsp;no. 53.&amp;nbsp;&lt;/p&gt;
&lt;p&gt;&lt;span class="nummerierung text-black-small"&gt;1958&lt;/span&gt;&lt;span class="text-black-bold"&gt;Hauptwerke der Sammlung Emil Georg Bührle–Zürich&lt;/span&gt;&amp;nbsp;&lt;span class="text-darkgrey-bold"&gt;Haus der Kunst&amp;nbsp;•&amp;nbsp;Munich&amp;nbsp;• 1958–59&lt;/span&gt;&amp;nbsp;no. 22.&amp;nbsp;&lt;/p&gt;
&lt;p&gt;&lt;span class="nummerierung text-black-small"&gt;1959&lt;/span&gt;&lt;span class="text-black-bold"&gt;De Géricault à Matisse, Chefs-d'œuvre français des collections suisses&lt;/span&gt;&amp;nbsp;&lt;span class="text-darkgrey-bold"&gt;Petit Palais&amp;nbsp;•&amp;nbsp;Paris&amp;nbsp;• 1959&lt;/span&gt;&amp;nbsp;no. 20.&amp;nbsp;&lt;/p&gt;
&lt;p&gt;&lt;span class="nummerierung text-black-small"&gt;1961&lt;/span&gt;&lt;span class="text-black-bold"&gt;Masterpieces of French Painting from the Bührle Collection&lt;/span&gt;&amp;nbsp;&lt;span class="text-darkgrey-bold"&gt;Royal Scottish Academy, Edinburgh • National Gallery, London • 1961&lt;/span&gt; no. 36.&amp;nbsp;&lt;/p&gt;
&lt;p&gt;&lt;span class="nummerierung text-black-small"&gt;1964&lt;/span&gt;&lt;span class="text-black-bold"&gt;Chefs-d'œuvre des collections suisses de Manet à Picasso&lt;/span&gt;&amp;nbsp;&lt;span class="text-darkgrey-bold"&gt;Exposition nationale suisse (Palais de Beaulieu)&lt;/span&gt;&amp;nbsp;&lt;span class="text-darkgrey-bold"&gt;•&amp;nbsp;Lausanne&amp;nbsp;• 1964&lt;/span&gt;&amp;nbsp;no. 97.&amp;nbsp;&lt;/p&gt;
&lt;p&gt;&lt;span class="nummerierung text-black-small"&gt;1967&lt;/span&gt;&lt;span class="text-black-bold"&gt;Chefs-d'œuvre des collections suisses de Manet à Picasso&lt;/span&gt;&amp;nbsp;&lt;span class="text-darkgrey-bold"&gt;Orangerie des Tuileries&amp;nbsp;•&amp;nbsp;Paris&amp;nbsp;• 1967&lt;/span&gt;&amp;nbsp;no. 92.&amp;nbsp;&lt;/p&gt;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D.C.&amp;nbsp;•&amp;nbsp;Musée des beaux-arts de Montréal&amp;nbsp;•&amp;nbsp;Yokohama Museum of Art • Royal Academy of Arts, London • 1990–91&lt;/span&gt;&amp;nbsp;no. 41.&amp;nbsp;&lt;/p&gt;
&lt;p&gt;&lt;span class="nummerierung text-black-small"&gt;1993&lt;/span&gt;&lt;span class="text-black-bold"&gt;Cézanne, Gemälde&lt;/span&gt;&amp;nbsp;&lt;span class="text-darkgrey-bold"&gt;Kunsthalle Tübingen • 1993&lt;/span&gt;&amp;nbsp;no. 45.&amp;nbsp;&lt;/p&gt;
&lt;p&gt;&lt;span class="nummerierung text-black-small"&gt;2012&lt;/span&gt;&lt;span class="text-black-bold"&gt;Das neue Kunsthaus, Grosse Kunst und Architektur&lt;/span&gt;&amp;nbsp;&lt;span class="text-darkgrey-bold"&gt;Kunsthaus Zurich&amp;nbsp;• 2012–13&lt;/span&gt;&amp;nbsp;no cat.&amp;nbsp;&lt;/p&gt;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57.&amp;nbsp;&lt;/p&gt;
&lt;p&gt;&lt;span class="nummerierung text-black-small"&gt;2017&lt;/span&gt;&lt;span class="text-black-bold"&gt;Chefs-d'oeuvre de la collection Bührle, Manet, Cézanne, Monet, Van Gogh…&amp;nbsp;&lt;/span&gt;&lt;span class="text-darkgrey-bold"&gt;Fondation de l'Hermitage&amp;nbsp;•&amp;nbsp;Lausanne&amp;nbsp;• 2017&lt;/span&gt;&amp;nbsp;no. 33.&amp;nbsp;&lt;/p&gt;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 • Nagoya City Art Museum • 2018&amp;nbsp;&lt;/span&gt;no. 40.&lt;/p&gt;
&lt;p&gt;&lt;span class="nummerierung text-black-small"&gt;2019&lt;/span&gt;&lt;span class="text-black-bold"&gt;La Collection Emil Bührle&lt;/span&gt; &lt;span class="text-darkgrey-bold"&gt;Musée Maillol • Paris • 2019 &lt;/span&gt;no. 48.&lt;/p&gt;</t>
  </si>
  <si>
    <t>&lt;p&gt;&lt;span class="nummerierung text-black-small"&gt;1895&lt;/span&gt;&lt;span class="text-black-bold"&gt;Thadée Natanson&lt;/span&gt;&amp;nbsp;in &lt;span class="text-darkgrey-bold"&gt;&lt;em&gt;La Revue Blanche&lt;/em&gt; &lt;/span&gt;(1) • 1895 • p. 498.&lt;/p&gt;
&lt;p&gt;&lt;span class="nummerierung text-black-small"&gt;1913&lt;/span&gt;&lt;span class="text-black-bold"&gt;Fritz Burger&lt;/span&gt;&amp;nbsp;&lt;span class="text-darkgrey-bold"&gt;&lt;em&gt;Cézanne und Hodler, Einführung in die Probleme der Malerei der Gegenwart&lt;/em&gt;&lt;/span&gt;&amp;nbsp;Munich • 1913 • vol. 1 • p. 217, (ill. frontispiece; &lt;sup&gt;2&lt;/sup&gt;1918, vol. 1, p. 163 [ill. frontisipice];&amp;nbsp; &lt;sup&gt;3&lt;/sup&gt;1919; &lt;sup&gt;4&lt;/sup&gt;1920; &lt;sup&gt;5&lt;/sup&gt;1923, vol. 1, fig. 62).&lt;/p&gt;
&lt;p&gt;&lt;span class="nummerierung text-black-small"&gt;1913&lt;/span&gt;&lt;span class="text-black-bold"&gt;Georg Biermann&lt;/span&gt;&amp;nbsp;&lt;span class="text-darkgrey-bold"&gt;«Die Sammlung Marczell von Nemes»&lt;/span&gt; in &lt;span class="text-darkgrey-bold"&gt;&lt;em&gt;Cicerone&lt;/em&gt;&lt;/span&gt; (5) • 1913 • p. 382, fig. 19.&lt;/p&gt;
&lt;p&gt;&lt;span class="nummerierung text-black-small"&gt;1913&lt;/span&gt;&lt;span class="text-black-bold"&gt;Gabriel Mourey&lt;/span&gt;&amp;nbsp;&lt;span class="text-darkgrey-bold"&gt;«La Collection Marczell de Nemes»&lt;/span&gt; in &lt;span class="text-darkgrey-bold"&gt;&lt;em&gt;Les Arts&lt;/em&gt;&lt;/span&gt; (June) • 1913 • p. 27 (ill.).&lt;/p&gt;
&lt;p&gt;&lt;span class="nummerierung text-black-small"&gt;1913&lt;/span&gt;&lt;span class="text-black-bold"&gt;R. K.&lt;/span&gt;&amp;nbsp;&lt;span class="text-darkgrey-bold"&gt;«Die Auktion der Sammlung M. von Nemes»&lt;/span&gt; in &lt;span class="text-darkgrey-bold"&gt;&lt;em&gt;Cicerone&lt;/em&gt;&lt;/span&gt; (5) • 1913 • pp. 516, 518.&lt;/p&gt;
&lt;p&gt;&lt;span class="nummerierung text-black-small"&gt;1918&lt;/span&gt;&lt;span class="text-black-bold"&gt;Julius Meier-Graefe&lt;/span&gt;&amp;nbsp;&lt;span class="text-darkgrey-bold"&gt;&lt;em&gt;Cézanne und sein Kreis, Ein Beitrag zur Entwicklungsgeschichte&lt;/em&gt;&lt;/span&gt;&amp;nbsp;Munich • 1918 • pp. 176–177 (ill.; &lt;sup&gt;2&lt;/sup&gt;1920; &lt;sup&gt;3&lt;/sup&gt;1920; &lt;sup&gt;4&lt;/sup&gt;1922, p. 215 [ill.]).&lt;/p&gt;
&lt;p&gt;&lt;span class="nummerierung text-black-small"&gt;1922&lt;/span&gt;&lt;span class="text-black-bold"&gt;Max J. Friedländer&lt;/span&gt;&amp;nbsp;&lt;span class="text-darkgrey-bold"&gt;«Über Paul Cézanne»&lt;/span&gt; in &lt;span class="text-darkgrey-bold"&gt;&lt;em&gt;Die Kunst&lt;/em&gt; &lt;/span&gt;(45) • 1922 • p. 138 (ill.).&lt;/p&gt;
&lt;p&gt;&lt;span class="nummerierung text-black-small"&gt;1923&lt;/span&gt;&lt;span class="text-black-bold"&gt;Elie Faure&lt;/span&gt;&amp;nbsp;&lt;span class="text-darkgrey-bold"&gt;&lt;em&gt;Paul Cézanne&lt;/em&gt;&lt;/span&gt;&amp;nbsp;Paris • 1923 • fig. 9 (&lt;sup&gt;2&lt;/sup&gt;1926).&lt;/p&gt;
&lt;p&gt;&lt;span class="nummerierung text-black-small"&gt;1923&lt;/span&gt;&lt;span class="text-black-bold"&gt;Julius Meier-Graefe&lt;/span&gt;&amp;nbsp;&lt;span class="text-darkgrey-bold"&gt;&lt;em&gt;Paul Cézanne&lt;/em&gt;&lt;/span&gt;&amp;nbsp;Munich • &lt;sup&gt;5&lt;/sup&gt;1923 • pp. 69 (ill.), 78.&lt;/p&gt;
&lt;p&gt;&lt;span class="nummerierung text-black-small"&gt;1923&lt;/span&gt;&lt;span class="text-black-bold"&gt;Georges Rivière&lt;/span&gt;&amp;nbsp;&lt;span class="text-darkgrey-bold"&gt;&lt;em&gt;Le Maître Paul Cézanne&lt;/em&gt;&lt;/span&gt;&amp;nbsp;Paris • 1923 • pp. 216, 236.&lt;/p&gt;
&lt;p&gt;&lt;span class="nummerierung text-black-small"&gt;1924&lt;/span&gt;&lt;span class="text-black-bold"&gt;Julius Meier-Graefe&lt;/span&gt;&amp;nbsp;&lt;span class="text-darkgrey-bold"&gt;&lt;em&gt;Entwicklungsgeschichte der modernen Kunst&lt;/em&gt;&lt;/span&gt;&amp;nbsp;vol. 3 • &lt;sup&gt;2&lt;/sup&gt;Munich • 1924 • fig. 496.&lt;/p&gt;
&lt;p&gt;&lt;span class="nummerierung text-black-small"&gt;1927&lt;/span&gt;&lt;span class="text-black-bold"&gt;Julius Meier-Graefe&lt;/span&gt;&amp;nbsp;&lt;span class="text-darkgrey-bold"&gt;«Die Franzosen in Berlin»&lt;/span&gt; in &lt;span class="text-darkgrey-bold"&gt;&lt;em&gt;Cicerone&lt;/em&gt;&lt;/span&gt; (19) • 1927 • pp. 43–44, 49 (ill.).&lt;/p&gt;
&lt;p&gt;&lt;span class="nummerierung text-black-small"&gt;1927&lt;/span&gt;&lt;span class="text-black-bold"&gt;Kurt Pfister&lt;/span&gt;&amp;nbsp;&lt;span class="text-darkgrey-bold"&gt;&lt;em&gt;Cézanne, Gestalt, Werk, Mythos&lt;/em&gt;&lt;/span&gt;&amp;nbsp;Potsdam • 1927 • fig. III.&lt;/p&gt;
&lt;p&gt;&lt;span class="nummerierung text-black-small"&gt;1929&lt;/span&gt;&lt;span class="text-black-bold"&gt;Roger Fry&lt;/span&gt;&amp;nbsp;&lt;span class="text-darkgrey-bold"&gt;«Cézannes Udvikling»&lt;/span&gt; in &lt;em&gt;&lt;span class="text-darkgrey-bold"&gt;Samleren&lt;/span&gt; &lt;/em&gt;(6) • 1929 • August (ill., frontispiece).&lt;/p&gt;
&lt;p&gt;&lt;span class="nummerierung text-black-small"&gt;1929&lt;/span&gt;&lt;span class="text-black-bold"&gt;Fritz Novotny&lt;/span&gt;&amp;nbsp;&lt;span class="text-darkgrey-bold"&gt;«Paul Cézanne»&lt;/span&gt; in &lt;em&gt;&lt;span class="text-darkgrey-bold"&gt;Belvedere&lt;/span&gt; &lt;/em&gt;(8) • 1929 • pp. 440–442, fig. 29.&lt;/p&gt;
&lt;p&gt;&lt;span class="nummerierung text-black-small"&gt;1930&lt;/span&gt;&lt;span class="text-black-bold"&gt;Eugenio d'Ors&lt;/span&gt;&amp;nbsp;&lt;span class="text-darkgrey-bold"&gt;&lt;em&gt;Paul Cézanne&lt;/em&gt;&lt;/span&gt;&amp;nbsp;Paris • 1930 • p. 53 (ill.; English edition: London &amp;amp; New York 1936).&lt;/p&gt;
&lt;p&gt;&lt;span class="nummerierung text-black-small"&gt;1930&lt;/span&gt;&lt;span class="text-black-bold"&gt;Georges Charensol&lt;/span&gt;&amp;nbsp;&lt;span class="text-darkgrey-bold"&gt;«La quinzaine artistique, Cézanne à la galerie Pigalle»&lt;/span&gt; in &lt;span class="text-darkgrey-bold"&gt;&lt;em&gt;L'Art vivant&lt;/em&gt;&lt;/span&gt; (6) • 1930 • pp. 181 (ill., top, center), 183.&lt;/p&gt;
&lt;p&gt;&lt;span class="nummerierung text-black-small"&gt;1930&lt;/span&gt;&lt;span class="text-black-bold"&gt;Marie Dormoy&lt;/span&gt;&amp;nbsp;&lt;span class="text-darkgrey-bold"&gt;«Die Cézanne-Ausstellung im Théâtre Pigalle»&lt;/span&gt; in &lt;span class="text-darkgrey-bold"&gt;&lt;em&gt;Kunst &amp;amp; Künstler&lt;/em&gt;&lt;/span&gt; (28) • 1930 • p. 248.&lt;/p&gt;
&lt;p&gt;&lt;span class="text-darkgrey-bold"&gt;&lt;span class="nummerierung text-black-small"&gt;1933&lt;/span&gt;«Les expositions»&lt;/span&gt; in &lt;span class="text-darkgrey-bold"&gt;&lt;em&gt;Bulletin de l'art ancien et moderne&lt;/em&gt;&lt;/span&gt; (no. 765) • p. 61 (ill.).&lt;/p&gt;
&lt;p&gt;&lt;span class="nummerierung text-black-small"&gt;1933&lt;/span&gt;&lt;span class="text-black-bold"&gt;Richard Hamann&lt;/span&gt;&amp;nbsp;&lt;span class="text-darkgrey-bold"&gt;&lt;em&gt;Geschichte der Kunst von der altchristlichen Zeit bis zur Gegenwart&lt;/em&gt;&lt;/span&gt;&amp;nbsp;Berlin • 1933 • p. 827, fig. 1035 (&lt;sup&gt;2&lt;/sup&gt;&lt;em&gt;Geschichte der Kunst&lt;/em&gt;, vol. 2, &lt;em&gt;Von der altchristlichen Zeit bis zur Gegenwart&lt;/em&gt;, Munich 1952, p. 826, fig. 1035; &lt;sup&gt;3&lt;/sup&gt;Berlin 1955).&lt;/p&gt;
&lt;p&gt;&lt;span class="nummerierung text-black-small"&gt;1933&lt;/span&gt;&lt;span class="text-black-bold"&gt;Georges Rivière&lt;/span&gt;&amp;nbsp;&lt;span class="text-darkgrey-bold"&gt;&lt;em&gt;Cézanne,&lt;/em&gt; &lt;em&gt;Le peintre solitaire&lt;/em&gt;&lt;/span&gt;&amp;nbsp;Paris • 1933 • p. 79 (ill.; &lt;sup&gt;2&lt;/sup&gt;1942).&lt;/p&gt;
&lt;p&gt;&lt;span class="nummerierung text-black-small"&gt;1935&lt;/span&gt;&lt;span class="text-darkgrey-bold"&gt;&lt;em&gt;Recueil important des œuvres de Paul Cézanne&lt;/em&gt;&lt;/span&gt; [in Japanese] • Tokyo • 1935 • vol. 2&amp;nbsp;&lt;span class="text-darkgrey-bold"&gt;&lt;em&gt;Portraits et Nus&lt;/em&gt;&lt;/span&gt;&amp;nbsp;fig. 12.&lt;/p&gt;
&lt;p&gt;&lt;span class="nummerierung text-black-small"&gt;1935&lt;/span&gt;&lt;span class="text-black-bold"&gt;Nina Iavorskaia&lt;/span&gt;&amp;nbsp;&lt;span class="text-darkgrey-bold"&gt;&lt;em&gt;Cézanne&lt;/em&gt;&lt;/span&gt; [in Russian] • Moscow • 1935 • fig. 28.&lt;/p&gt;
&lt;p&gt;&lt;span class="nummerierung text-black-small"&gt;1936&lt;/span&gt;&lt;span class="text-black-bold"&gt;Elie Faure&lt;/span&gt;&amp;nbsp;&lt;span class="text-darkgrey-bold"&gt;&lt;em&gt;Cézanne&lt;/em&gt;&lt;/span&gt;&amp;nbsp;Paris • 1936 • fig. 44.&lt;/p&gt;
&lt;p&gt;&lt;span class="nummerierung text-black-small"&gt;1936&lt;/span&gt;&lt;span class="text-black-bold"&gt;Lionello Venturi&lt;/span&gt;&amp;nbsp;&lt;span class="text-darkgrey-bold"&gt;&lt;em&gt;Cézanne, Son art, son œuvre&lt;/em&gt;&lt;/span&gt;&amp;nbsp;Paris • 1936 • vol. 1&amp;nbsp;&lt;span class="text-darkgrey-bold"&gt;&lt;em&gt;Texte&lt;/em&gt;&lt;/span&gt;&amp;nbsp;no. 681, vol. 2&amp;nbsp;&lt;span class="text-darkgrey-bold"&gt;&lt;em&gt;Planches&lt;/em&gt;&lt;/span&gt;&amp;nbsp;fig. 220.&lt;/p&gt;
&lt;p&gt;&lt;span class="nummerierung text-black-small"&gt;1936&lt;/span&gt;&lt;span class="text-black-bold"&gt;Paul Jamot&lt;/span&gt;&amp;nbsp;&lt;span class="text-darkgrey-bold"&gt;«Cézanne»&lt;/span&gt; in&lt;em&gt; &lt;span class="text-darkgrey-bold"&gt;Renaissance&lt;/span&gt;&lt;/em&gt; (May/June) • 1936 • p. 2 (ill.).&lt;/p&gt;
&lt;p&gt;&lt;span class="nummerierung text-black-small"&gt;1936&lt;/span&gt;&lt;span class="text-black-bold"&gt;Eugenio d'Ors&lt;/span&gt;&amp;nbsp;&lt;span class="text-darkgrey-bold"&gt;«Crise de Cézanne»&lt;/span&gt; in &lt;em&gt;&lt;span class="text-darkgrey-bold"&gt;Gazette des Beaux-Arts&lt;/span&gt; &lt;/em&gt;(June) • 1936 • p. 366, fig. 5.&lt;/p&gt;
&lt;p&gt;&lt;span class="nummerierung text-black-small"&gt;1936&lt;/span&gt;&lt;span class="text-black-bold"&gt;John Rewald&lt;/span&gt;&amp;nbsp;&lt;span class="text-darkgrey-bold"&gt;«Cézanne et son œuvre»&lt;/span&gt; in &lt;span class="text-darkgrey-bold"&gt;&lt;em&gt;L'Art sacré&lt;/em&gt;&lt;/span&gt; (May/June) • 1936 • fig. 22.&lt;/p&gt;
&lt;p&gt;&lt;span class="nummerierung text-black-small"&gt;1937&lt;/span&gt;&lt;span class="text-black-bold"&gt;Ambroise Vollard&lt;/span&gt;&amp;nbsp;&lt;span class="text-darkgrey-bold"&gt;&lt;em&gt;Cézanne, His Life and Art&lt;/em&gt;&lt;/span&gt;&amp;nbsp;New York • &lt;sup&gt;2&lt;/sup&gt;1937 • p. 36 (ill.).&lt;/p&gt;
&lt;p&gt;&lt;span class="nummerierung text-black-small"&gt;1938&lt;/span&gt;&lt;span class="text-black-bold"&gt;Fritz Novotny&lt;/span&gt;&amp;nbsp;&lt;span class="text-darkgrey-bold"&gt;&lt;em&gt;Cézanne und das Ende der wissenschaftlichen Perspektive&lt;/em&gt;&lt;/span&gt;&amp;nbsp;Vienna • 1938 • pp. 77 (n. 70), 87, 126, fig. 47 (&lt;sup&gt;2&lt;/sup&gt;1970).&lt;/p&gt;
&lt;p&gt;&lt;span class="nummerierung text-black-small"&gt;1938&lt;/span&gt;&lt;span class="text-black-bold"&gt;Christian Zervos&lt;/span&gt;&amp;nbsp;&lt;span class="text-darkgrey-bold"&gt;&lt;em&gt;Histoire de l'art contemporain&lt;/em&gt;&lt;/span&gt;&amp;nbsp;Basel &amp;amp; Paris • 1938 • p. 38 (ill.).&lt;/p&gt;
&lt;p&gt;&lt;span class="nummerierung text-black-small"&gt;1939&lt;/span&gt;&lt;span class="text-black-bold"&gt;Raymond Cogniat&lt;/span&gt;&amp;nbsp;&lt;span class="text-darkgrey-bold"&gt;&lt;em&gt;Cézanne&lt;/em&gt;&lt;/span&gt;&amp;nbsp;Paris • 1939 • fig. 83 (German edition: Paris etc. 1939).&lt;/p&gt;
&lt;p&gt;&lt;span class="nummerierung text-black-small"&gt;1939&lt;/span&gt;&lt;span class="text-black-bold"&gt;René Huyghe&lt;/span&gt;&amp;nbsp;&lt;span class="text-darkgrey-bold"&gt;«L'esprit du XIX&lt;sup&gt;e&lt;/sup&gt; siècle»&lt;/span&gt; in &lt;span class="text-darkgrey-bold"&gt;&lt;em&gt;L'Amour de l'art (Prométhée)&lt;/em&gt;&lt;/span&gt; (May) • 1939 • p. 45 (ill.).&lt;/p&gt;
&lt;p&gt;&lt;span class="nummerierung text-black-small"&gt;1940&lt;/span&gt;&lt;span class="text-black-bold"&gt;Reginald Howard Wilenski&lt;/span&gt;&amp;nbsp;&lt;span class="text-darkgrey-bold"&gt;&lt;em&gt;Modern French Painters&lt;/em&gt;&lt;/span&gt;&amp;nbsp;London • 1940 • p. 346 (&lt;sup&gt;2&lt;/sup&gt;1944; &lt;sup&gt;3&lt;/sup&gt;1945; &lt;sup&gt;4&lt;/sup&gt;1947).&lt;/p&gt;
&lt;p&gt;&lt;span class="nummerierung text-black-small"&gt;1946&lt;/span&gt;&lt;span class="text-black-bold"&gt;Göran Schildt&lt;/span&gt;&amp;nbsp;&lt;span class="text-darkgrey-bold"&gt;&lt;em&gt;Cézanne&lt;/em&gt;&lt;/span&gt;&amp;nbsp;Stockholm • 1946 • fig. 4.&lt;/p&gt;
&lt;p&gt;&lt;span class="nummerierung text-black-small"&gt;1948&lt;/span&gt;&lt;span class="text-black-bold"&gt;Bernard Dorival&lt;/span&gt;&amp;nbsp;&lt;span class="text-darkgrey-bold"&gt;&lt;em&gt;Cézanne&lt;/em&gt;&lt;/span&gt;&amp;nbsp;Paris • 1948 • p. 164, fig. 115 (English edition: New York 1948).&lt;/p&gt;
&lt;p&gt;&lt;span class="nummerierung text-black-small"&gt;1948&lt;/span&gt;&lt;span class="text-black-bold"&gt;Gotthard Jedlicka&lt;/span&gt;&amp;nbsp;&lt;span class="text-darkgrey-bold"&gt;&lt;em&gt;Cézanne&lt;/em&gt;&lt;/span&gt;&amp;nbsp;Berne • 1948 • fig. 43.&lt;/p&gt;
&lt;p&gt;&lt;span class="nummerierung text-black-small"&gt;1949&lt;/span&gt;&lt;span class="text-black-bold"&gt;Maurice Raynal&lt;/span&gt;&amp;nbsp;&lt;span class="text-darkgrey-bold"&gt;&lt;em&gt;Histoire de la peinture moderne&lt;/em&gt;&lt;/span&gt;&amp;nbsp;vol. 1&amp;nbsp;&lt;span class="text-darkgrey-bold"&gt;&lt;em&gt;De Baudelaire à Bonnard, Naissance d'une vision nouvelle&lt;/em&gt;&lt;/span&gt;&amp;nbsp;Geneva • &lt;sup&gt;2&lt;/sup&gt;1949 • p. 48 (ill.; &amp;amp; cover).&lt;/p&gt;
&lt;p&gt;&lt;span class="nummerierung text-black-small"&gt;1950&lt;/span&gt;&lt;span class="text-black-bold"&gt;Liliane (Brion-)Guerry&lt;/span&gt;&amp;nbsp;&lt;em&gt;&lt;span class="text-darkgrey-bold"&gt;Cézanne et l'expression de l'espace&lt;/span&gt;&lt;/em&gt;&amp;nbsp;Paris • 1950 • pp. 138, 201, n.85 (&lt;sup&gt;2&lt;/sup&gt;1966, fig. 54; &lt;sup&gt;3&lt;/sup&gt;1978; &lt;sup&gt;4&lt;/sup&gt;1982 • Spanish edition: &lt;em&gt;Cézanne y la Expresión del Espacio&lt;/em&gt;, Cordoba [Argentina] 1959).&lt;/p&gt;
&lt;p&gt;&lt;span class="nummerierung text-black-small"&gt;1952&lt;/span&gt;&lt;span class="text-black-bold"&gt;Theodore Rousseau&lt;/span&gt;&amp;nbsp;&lt;span class="text-darkgrey-bold"&gt;&lt;em&gt;Paul Cézanne, Oils and Water Colors from Various Museums and Private Collections&lt;/em&gt;&lt;/span&gt;&amp;nbsp;New York • 1952 • no. 17 (ill.).&lt;/p&gt;
&lt;p&gt;&lt;span class="nummerierung text-black-small"&gt;1953&lt;/span&gt;&lt;span class="text-black-bold"&gt;Jean Cassou&lt;/span&gt;&amp;nbsp;&lt;span class="text-darkgrey-bold"&gt;&lt;em&gt;Les impressionnistes et leur époque&lt;/em&gt;&lt;/span&gt;&amp;nbsp;Paris • 1953 • fig. 51 (German edition: &lt;em&gt;Die Impressionisten und ihre Zeit&lt;/em&gt;, Lucerne 1953).&lt;/p&gt;
&lt;p&gt;&lt;span class="nummerierung text-black-small"&gt;1953&lt;/span&gt;&lt;span class="text-black-bold"&gt;Doris Wild&lt;/span&gt;&amp;nbsp;&lt;span class="text-darkgrey-bold"&gt;«Private Kunstsammlungen in der Schweiz, Die Sammlung Emil Bührle in Zürich»&lt;/span&gt; in &lt;span class="text-darkgrey-bold"&gt;&lt;em&gt;Das Kunstwerk&lt;/em&gt;&lt;/span&gt; (7) • no. 6 • 1953 • pp. 24 (ill.), 28.&lt;/p&gt;
&lt;p&gt;&lt;span class="nummerierung text-black-small"&gt;1954&lt;/span&gt;&lt;span class="text-black-bold"&gt;Maurice Raynal&lt;/span&gt;&amp;nbsp;&lt;span class="text-darkgrey-bold"&gt;&lt;em&gt;Cézanne&lt;/em&gt;&lt;/span&gt;&amp;nbsp;Geneva • 1954 • p. 94 (ill.; 1&lt;sup&gt;st&lt;/sup&gt; edition 1936; English edition 1939).&lt;/p&gt;
&lt;p&gt;&lt;span class="nummerierung text-black-small"&gt;1956&lt;/span&gt;&lt;span class="text-black-bold"&gt;Benno Reifenberg&lt;/span&gt;&lt;em&gt;&amp;nbsp;&lt;span class="text-darkgrey-bold"&gt;Die Piperdrucke&lt;/span&gt;&lt;/em&gt;&amp;nbsp;Munich • 1956 • pp. 314–315 (ill.).&lt;/p&gt;
&lt;p&gt;&lt;span class="nummerierung text-black-small"&gt;1956&lt;/span&gt;&lt;span class="text-black-bold"&gt;François Daulte&lt;/span&gt;&amp;nbsp;&lt;span class="text-darkgrey-bold"&gt;«Le chef-d'œuvre d'une vie: la collection Buhrle»&lt;/span&gt; in &lt;span class="text-darkgrey-bold"&gt;&lt;em&gt;Connaissance des Arts&lt;/em&gt;&lt;/span&gt; (52) • 15 June 1956 • p. 34 (ill.).&lt;/p&gt;
&lt;p&gt;&lt;span class="nummerierung text-black-small"&gt;1958&lt;/span&gt;&lt;span class="text-black-bold"&gt;Theodore Reff&lt;/span&gt;&amp;nbsp;&lt;span class="text-darkgrey-bold"&gt;&lt;em&gt;Studies in the Drawings of Cézanne&lt;/em&gt;&lt;/span&gt;&amp;nbsp;(Diss.) • Harvard University, Cambridge (Mass.) • 1958 • p. 26.&lt;/p&gt;
&lt;p&gt;&lt;span class="nummerierung text-black-small"&gt;1958&lt;/span&gt;&lt;span class="text-black-bold"&gt;Doris Wild&lt;/span&gt;&amp;nbsp;&lt;span class="text-darkgrey-bold"&gt;«Zur Ausstellung der Sammlung Bührle»&lt;/span&gt; in &lt;span class="text-darkgrey-bold"&gt;&lt;em&gt;Alte und neue Kunst&lt;/em&gt;&lt;/span&gt; (9) • 1958 • p. 21 (ill.).&lt;/p&gt;
&lt;p&gt;&lt;span class="nummerierung text-black-small"&gt;1959&lt;/span&gt;&lt;span class="text-black-bold"&gt;André Chamson&amp;nbsp;•&amp;nbsp;François Daulte&lt;/span&gt;&amp;nbsp;&lt;em&gt;&lt;span class="text-darkgrey-bold"&gt;De Géricault à Matisse, Chefs-d’œuvre d’art français des collections suisses&lt;/span&gt;&lt;/em&gt;&amp;nbsp;Paris • 1959 • (ill.).&lt;/p&gt;
&lt;p&gt;&lt;span class="nummerierung text-black-small"&gt;1959&lt;/span&gt;&lt;span class="text-black-bold"&gt;René Elvin&lt;/span&gt;&amp;nbsp;&lt;span class="text-darkgrey-bold"&gt;«Collector Extraordinary: The Bührle Collection and the New Zurich Kunsthaus»&lt;/span&gt; in &lt;span class="text-darkgrey-bold"&gt;&lt;em&gt;The Studio&lt;/em&gt;&lt;/span&gt; (158) • 1959 • pp. 51 (ill.), 54. ▪&lt;/p&gt;
&lt;p&gt;&lt;span class="nummerierung text-black-small"&gt;1959&lt;/span&gt;&lt;span class="text-black-bold"&gt;Denys Sutton&lt;/span&gt;&amp;nbsp;&lt;span class="text-darkgrey-bold"&gt;«The Bührle Collection»&lt;/span&gt; in &lt;span class="text-darkgrey-bold"&gt;&lt;em&gt;The Connoisseur&lt;/em&gt;&lt;/span&gt; (143) • 1959 • pp. 145–146, fig. 9.&lt;/p&gt;
&lt;p&gt;&lt;span class="nummerierung text-black-small"&gt;1960&lt;/span&gt;&lt;span class="text-black-bold"&gt;Sono Uchida&lt;/span&gt;&amp;nbsp;&lt;span class="text-darkgrey-bold"&gt;&lt;em&gt;Cézanne&lt;/em&gt;&lt;/span&gt; [in Japanese] • Tokyo • 1960 • p. 65 (ill.).&lt;/p&gt;
&lt;p&gt;&lt;span class="nummerierung text-black-small"&gt;1961&lt;/span&gt;&lt;span class="text-black-bold"&gt;Fritz Novotny&lt;/span&gt;&amp;nbsp;&lt;span class="text-darkgrey-bold"&gt;&lt;em&gt;Cézanne&lt;/em&gt;&lt;/span&gt;&amp;nbsp;London • 1961 • fig. 32 &amp;amp; front cover ill. (German edition: Cologne 1961).&lt;/p&gt;
&lt;p&gt;&lt;span class="nummerierung text-black-small"&gt;1962&lt;/span&gt;&lt;span class="text-black-bold"&gt;Theodore Reff&lt;/span&gt;&amp;nbsp;&lt;span class="text-darkgrey-bold"&gt;«Cézanne, Flaubert, St. Anthony, and the Queen of Sheba»&lt;/span&gt; in &lt;span class="text-darkgrey-bold"&gt;&lt;em&gt;Art Bulletin&lt;/em&gt;&lt;/span&gt; (44) • 1962 • p. 117, n. 44.&lt;/p&gt;
&lt;p&gt;&lt;span class="nummerierung text-black-small"&gt;1963&lt;/span&gt;&lt;span class="text-black-bold"&gt;Peter Feist&lt;/span&gt;&amp;nbsp;&lt;span class="text-darkgrey-bold"&gt;&lt;em&gt;Paul Cézanne&lt;/em&gt;&lt;/span&gt;&amp;nbsp;Leipzig • 1963 • pp. 32, 34, 54, fig. 60.&lt;/p&gt;
&lt;p&gt;&lt;span class="nummerierung text-black-small"&gt;1963&lt;/span&gt;&lt;span class="text-black-bold"&gt;René Wehrli&lt;/span&gt;&amp;nbsp;&lt;span class="text-darkgrey-bold"&gt;«Emil G. Bührle, Zurich, French Nineteenth-Century Paintings»&lt;/span&gt; in &lt;span class="text-darkgrey-bold"&gt;&lt;em&gt;Great Private Collections&lt;/em&gt;&lt;/span&gt;&amp;nbsp;Douglas Cooper (ed.) • New York • 1963 • p. 217 (ill.).&lt;/p&gt;
&lt;p&gt;&lt;span class="nummerierung text-black-small"&gt;1964&lt;/span&gt;&lt;span class="text-black-bold"&gt;Manuel Gasser&amp;nbsp;•&amp;nbsp;Willy Rotzler&lt;/span&gt;&amp;nbsp;&lt;span class="text-darkgrey-bold"&gt;&lt;em&gt;Kunstschätze in der Schweiz, Hundert Meisterwerke der Malerei, der Skulptur und des Kunstgewerbes in öffentlichen, kirchlichen und privaten Sammlungen der Schweiz&lt;/em&gt;&lt;/span&gt;&amp;nbsp;Zürich • 1964 • no. 84 (ill.).&lt;/p&gt;
&lt;p&gt;&lt;span class="nummerierung text-black-small"&gt;1966&lt;/span&gt;&lt;span class="text-black-bold"&gt;Eugène Gerlötei&lt;/span&gt;&amp;nbsp;&lt;span class="text-darkgrey-bold"&gt;«L'ancienne collection François de Hatvany»&lt;/span&gt; in &lt;span class="text-darkgrey-bold"&gt;&lt;em&gt;Gazette des Beaux-Arts&lt;/em&gt;&lt;/span&gt; (May/June) • 1966 • p. 372, n. 9.&lt;/p&gt;
&lt;p&gt;&lt;span class="nummerierung text-black-small"&gt;1967&lt;/span&gt;&lt;span class="text-black-bold"&gt;Alberto Martini • Renata Negri&lt;/span&gt;&amp;nbsp;&lt;span class="text-darkgrey-bold"&gt;&lt;em&gt;Cézanne e il post-impressionismo&lt;/em&gt;&lt;/span&gt;&amp;nbsp;Milan • 1967 • fig. 10 (German edition: &lt;em&gt;Cézanne und der Nachimpressionismus&lt;/em&gt;, Milan 1968).&lt;/p&gt;
&lt;p&gt;&lt;span class="nummerierung text-black-small"&gt;1968&lt;/span&gt;&lt;span class="text-black-bold"&gt;Charles Ferdinand Ramuz&lt;/span&gt;&amp;nbsp;&lt;span class="text-darkgrey-bold"&gt;&lt;em&gt;Cézanne&lt;/em&gt;, &lt;em&gt;Formes&lt;/em&gt;&lt;/span&gt;&amp;nbsp;Lausanne • 1968 • fig. 24 (English edition: &lt;em&gt;Cézanne, Form&lt;/em&gt;, New York 1968).&lt;/p&gt;
&lt;p&gt;&lt;span class="nummerierung text-black-small"&gt;1969&lt;/span&gt;&lt;span class="text-black-bold"&gt;Chuji Ikegami&lt;/span&gt;&amp;nbsp;&lt;span class="text-darkgrey-bold"&gt;&lt;em&gt;Cézanne&lt;/em&gt;&lt;/span&gt; [in Japanese] • Tokyo • 1969 • no. 46, fig. 46.&lt;/p&gt;
&lt;p&gt;&lt;span class="nummerierung text-black-small"&gt;1970&lt;/span&gt;&lt;span class="text-black-bold"&gt;Alfonso Gatto • Sandra Orienti&lt;/span&gt;&lt;em&gt;&amp;nbsp;&lt;span class="text-darkgrey-bold"&gt;L'opera completa di Cézanne&lt;/span&gt;&lt;/em&gt;&amp;nbsp;Milan • 1970 • fig. 49, 50 (detail), no. 580 (ill.; &lt;sup&gt;2&lt;/sup&gt;1979; English edition: Ian Dunlop, Sandra Orienti, &lt;em&gt;The Complete Paintings of Cézanne,&lt;/em&gt; Middlesex &amp;amp; New York 1970; &lt;sup&gt;2&lt;/sup&gt;1972; &lt;sup&gt;3&lt;/sup&gt;1985 • German edition: Oskar Bätschmann, Sandra Orienti, &lt;em&gt;Das Gesamtwerk von Cézanne&lt;/em&gt;, Lucerne etc. 1970 • Spanish edition: &lt;em&gt;La obra pictórica completa de Cézanne&lt;/em&gt;, Barcelona 1970; &lt;sup&gt;2&lt;/sup&gt;1977 • French edition: Sandra Orienti, Gaëtan Picon, &lt;em&gt;Tout l'œuvre peint de Cézanne,&lt;/em&gt; Paris 1975; &lt;sup&gt;2&lt;/sup&gt;1995).&lt;/p&gt;
&lt;p&gt;&lt;span class="nummerierung text-black-small"&gt;1972&lt;/span&gt;&lt;span class="text-black-bold"&gt;Shumon Miura etc.&lt;/span&gt;&amp;nbsp;&lt;em&gt;&lt;span class="text-darkgrey-bold"&gt;Cézanne&lt;/span&gt; &lt;/em&gt;[in Japanese] • Tokyo • 1972 • no. 10, fig. 10.&lt;/p&gt;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55 (ill.; &lt;sup&gt;2&lt;/sup&gt;1986).&lt;/p&gt;
&lt;p&gt;&lt;span class="nummerierung text-black-small"&gt;1973&lt;/span&gt;&lt;span class="text-black-bold"&gt;Meyer Schapiro&lt;/span&gt;&amp;nbsp;&lt;span class="text-darkgrey-bold"&gt;&lt;em&gt;Paul Cézanne&lt;/em&gt;&lt;/span&gt;&amp;nbsp;Paris • 1973 • p. 30 (ill.).&lt;/p&gt;
&lt;p&gt;&lt;span class="nummerierung text-black-small"&gt;1973&lt;/span&gt;&lt;span class="text-black-bold"&gt;Lilli Fischel&lt;/span&gt;&amp;nbsp;&lt;span class="text-darkgrey-bold"&gt;«Von der Bildform der französischen Impressonisten»&lt;/span&gt; in &lt;span class="text-darkgrey-bold"&gt;&lt;em&gt;Jahrbuch der Berliner Museen&lt;/em&gt;&lt;/span&gt; (15) • 1973 • pp. 72, 116–117, fig. 3.&lt;/p&gt;
&lt;p&gt;&lt;span class="nummerierung text-black-small"&gt;1975&lt;/span&gt;&lt;span class="text-black-bold"&gt;Nicholas Wadley&lt;/span&gt;&amp;nbsp;&lt;span class="text-darkgrey-bold"&gt;&lt;em&gt;Cézanne and His Art&lt;/em&gt;&lt;/span&gt;&amp;nbsp;London etc. • 1975 • p. 53, fig. 46.&lt;/p&gt;
&lt;p&gt;&lt;span class="nummerierung text-black-small"&gt;1977&lt;/span&gt;&lt;span class="text-black-bold"&gt;Nobuyuki Senzoku • Takeshi Kashiwa&lt;/span&gt;&amp;nbsp;&lt;span class="text-darkgrey-bold"&gt;&lt;em&gt;Cézanne&lt;/em&gt;&lt;/span&gt; [in Japanese] • Tokyo • 1977 • no. 21 (ill.).&lt;/p&gt;
&lt;p&gt;&lt;span class="nummerierung text-black-small"&gt;1977&lt;/span&gt;&lt;span class="text-black-bold"&gt;Theodore Reff&lt;/span&gt;&amp;nbsp;&lt;span class="text-darkgrey-bold"&gt;«Painting and Theory in the Final Decade»&lt;/span&gt; in &lt;span class="text-darkgrey-bold"&gt;&lt;em&gt;Cézanne, The Late Work&lt;/em&gt;&lt;/span&gt;&amp;nbsp;(exh. cat.) • Museum of Modern Art, New York etc. • 1977 • pp. 17–18.&lt;/p&gt;
&lt;p&gt;&lt;span class="nummerierung text-black-small"&gt;1978&lt;/span&gt;&lt;span class="text-black-bold"&gt;Sophie Monneret&lt;/span&gt;&amp;nbsp;&lt;span class="text-darkgrey-bold"&gt;&lt;em&gt;Cézanne, Zola... &lt;/em&gt;&lt;em&gt;La Fraternité du génie&lt;/em&gt;&lt;/span&gt;&amp;nbsp;Paris • 1978 • p. 50 (ill.).&lt;/p&gt;
&lt;p&gt;&lt;span class="nummerierung text-black-small"&gt;1978&lt;/span&gt;&lt;span class="text-black-bold"&gt;Lionello Venturi&lt;/span&gt;&amp;nbsp;&lt;span class="text-darkgrey-bold"&gt;&lt;em&gt;Cézanne&lt;/em&gt;&lt;/span&gt;&amp;nbsp;Geneva • 1978 • pp. 120 (ill.)–121, 123 (ill., detail; &lt;sup&gt;2&lt;/sup&gt;1991, pp. 113 [ill.], 115 [ill., detail]). ▪&lt;/p&gt;
&lt;p&gt;&lt;span class="nummerierung text-black-small"&gt;1978&lt;/span&gt;&lt;span class="text-black-bold"&gt;Eberhard W. Konrfeld&lt;/span&gt;&amp;nbsp;&lt;span class="text-darkgrey-bold"&gt;«Die Galerie Thannhauser und Justin K. Thannhauser als Sammler»&lt;/span&gt; in &lt;span class="text-darkgrey-bold"&gt;&lt;em&gt;Sammlung Justin Thannhauser&lt;/em&gt;&lt;/span&gt;&amp;nbsp;(exh. cat.) • Kunstmuseum Bern • 1978 • p. 14 (ill.).&lt;/p&gt;
&lt;p&gt;&lt;span class="nummerierung text-black-small"&gt;1979&lt;/span&gt;&lt;span class="text-black-bold"&gt;Hans A. Lüthy&lt;/span&gt;&amp;nbsp;&lt;span class="text-darkgrey-bold"&gt;«The E.G. Bührle Foundation»&lt;/span&gt; in &lt;span class="text-darkgrey-bold"&gt;&lt;em&gt;Apollo&lt;/em&gt;&lt;/span&gt; (110) • 1979 • p. 326. fig- 30.&lt;/p&gt;
&lt;p&gt;&lt;span class="nummerierung text-black-small"&gt;1980&lt;/span&gt;&lt;span class="text-black-bold"&gt;Sophie Monneret&lt;/span&gt;&amp;nbsp;&lt;span class="text-darkgrey-bold"&gt;&lt;em&gt;L'Impressionnisme et son époque, Dictionnaire international illustré&lt;/em&gt;&lt;/span&gt;&amp;nbsp;vol. 1 • Paris • 1978 • pp. 124, 126 (ill.; entry for Cézanne); vol. 3, Paris 1980, p. 140.&lt;/p&gt;
&lt;p&gt;&lt;span class="nummerierung text-black-small"&gt;1980&lt;/span&gt;&lt;span class="text-black-bold"&gt;Nello Ponente&lt;/span&gt;&amp;nbsp;&lt;span class="text-darkgrey-bold"&gt;&lt;em&gt;Cézanne&lt;/em&gt;&lt;/span&gt;&amp;nbsp;Bologna • 1980 • p. 50, fig. 23.&lt;/p&gt;
&lt;p&gt;&lt;span class="nummerierung text-black-small"&gt;1981&lt;/span&gt;&lt;span class="text-black-bold"&gt;Götz Adriani&lt;/span&gt;&amp;nbsp;&lt;span class="text-darkgrey-bold"&gt;&lt;em&gt;Paul Cézanne, Aquarelle&lt;/em&gt;&lt;/span&gt;&amp;nbsp;(exh. cat.) • Kunsthalle Tübingen etc. • 1981–82 • p. 282, entry for cat. no. 99.&lt;/p&gt;
&lt;p&gt;&lt;span class="nummerierung text-black-small"&gt;1981&lt;/span&gt;&lt;span class="text-black-bold"&gt;Jutta Hülsewig&lt;/span&gt;&amp;nbsp;&lt;span class="text-darkgrey-bold"&gt;&lt;em&gt;Das Bildnis in der Kunst Paul Cézannes&lt;/em&gt;&lt;/span&gt;&amp;nbsp;Bochum • 1981 • pp. 55–56, fig. 17.&lt;/p&gt;
&lt;p&gt;&lt;span class="text-darkgrey-bold"&gt;&lt;span class="nummerierung text-black-small"&gt;1982&lt;/span&gt;&lt;em&gt;Cézanne&lt;/em&gt;&lt;/span&gt;&amp;nbsp;(exh. cat.) • Musée Granet • Aix-en-Provence • 1982 • pp. 25, 41 (ill.).&lt;/p&gt;
&lt;p&gt;&lt;span class="nummerierung text-black-small"&gt;1982&lt;/span&gt;&lt;span class="text-black-bold"&gt;Joseph-Emile Muller&lt;/span&gt;&amp;nbsp;&lt;span class="text-darkgrey-bold"&gt;&lt;em&gt;Cézanne&lt;/em&gt;&lt;/span&gt;&amp;nbsp;Paris • 1982 • pp. 25–26, 36, fig. 41 (&lt;sup&gt;2&lt;/sup&gt;1987; English edition: London 1983, pp. 27–28, 37, fig. 38).&lt;/p&gt;
&lt;p&gt;&lt;span class="nummerierung text-black-small"&gt;1983&lt;/span&gt;&lt;span class="text-black-bold"&gt;John Rewald&lt;/span&gt;&amp;nbsp;&lt;span class="text-darkgrey-bold"&gt;&lt;em&gt;Paul Cézanne, The Watercolours, A Catalogue Raisonné&lt;/em&gt;&lt;/span&gt;&amp;nbsp;Boston &amp;amp; London • 1983 • p. 174, entry for cat. no. 375.&lt;/p&gt;
&lt;p&gt;&lt;span class="nummerierung text-black-small"&gt;1984&lt;/span&gt;&lt;span class="text-black-bold"&gt;Peter Handke&lt;/span&gt;&amp;nbsp;&lt;span class="text-darkgrey-bold"&gt;&lt;em&gt;Die Lehre der Sainte-Victoire&lt;/em&gt;&lt;/span&gt;&amp;nbsp;Frankfurt/Main • 1984 • p. 64.&lt;/p&gt;
&lt;p&gt;&lt;span class="nummerierung text-black-small"&gt;1985&lt;/span&gt;&lt;span class="text-black-bold"&gt;John Richardson&lt;/span&gt;&amp;nbsp;&lt;span class="text-darkgrey-bold"&gt;«Douglas Cooper (1911–1984), Obituary»&lt;/span&gt; in &lt;span class="text-darkgrey-bold"&gt;&lt;em&gt;Burlington Magazine&lt;/em&gt;&lt;/span&gt; (127) • 1985 • p. 230.&lt;/p&gt;
&lt;p&gt;&lt;span class="nummerierung text-black-small"&gt;1986&lt;/span&gt;&lt;span class="text-black-bold"&gt;Guy Cogeval&lt;/span&gt;&amp;nbsp;&lt;span class="text-darkgrey-bold"&gt;&lt;em&gt;Les années post-impressionnistes&lt;/em&gt;&lt;/span&gt;&amp;nbsp;Paris • 1986 • fig. 42.&lt;/p&gt;
&lt;p&gt;&lt;span class="nummerierung text-black-small"&gt;1986&lt;/span&gt;&lt;span class="text-black-bold"&gt;John Rewald&lt;/span&gt;&amp;nbsp;&lt;span class="text-darkgrey-bold"&gt;&lt;em&gt;Cézanne, A Biography&lt;/em&gt;&lt;/span&gt;&amp;nbsp;New York • 1986 • (German edition:&lt;em&gt; Cézanne, Biographie&lt;/em&gt;, Cologne 1986, p. 269).&lt;/p&gt;
&lt;p&gt;&lt;span class="nummerierung text-black-small"&gt;1986&lt;/span&gt;&lt;span class="text-black-bold"&gt;John Rewald&lt;/span&gt;&amp;nbsp;&lt;span class="text-darkgrey-bold"&gt;«Paintings by Paul Cézanne in the Mellon Collection»&lt;/span&gt; in &lt;span class="text-darkgrey-bold"&gt;&lt;em&gt;Essays in Honor of Paul Mellon, Collector and Benefactor&lt;/em&gt;&lt;/span&gt;&amp;nbsp;John Wilmerding (ed.) • Washington D.C. • 1986 • p. 310.&lt;/p&gt;
&lt;p&gt;&lt;span class="nummerierung text-black-small"&gt;1986&lt;/span&gt;&lt;span class="text-black-bold"&gt;Dennis Farr&lt;/span&gt;&amp;nbsp;&lt;span class="text-darkgrey-bold"&gt;«Edouard Manet's &lt;em&gt;La Rue Mosnier aux Drapeaux&lt;/em&gt;»&lt;/span&gt; in &lt;span class="text-darkgrey-bold"&gt;&lt;em&gt;Essays in Honor of Paul Mellon, Collector and Benefactor&lt;/em&gt;&lt;/span&gt;&amp;nbsp;John Wilmerding (ed.) • Washington D.C. • 1986 • p. 109, n. 20.&lt;/p&gt;
&lt;p&gt;&lt;span class="nummerierung text-black-small"&gt;1988&lt;/span&gt;&lt;span class="text-black-bold"&gt;Richard Kendall (ed.)&lt;/span&gt; &lt;span class="text-darkgrey-bold"&gt;&lt;em&gt;Cézanne by Himself Drawing, Paintings, Writings&amp;nbsp;&lt;/em&gt;&lt;/span&gt;Boston etc. • 1988 • p. 183 (ill.; German edition: &lt;em&gt;Paul Cézanne, Leben und Werk in Bildern und Briefen&lt;/em&gt;, Munich 1989).&lt;/p&gt;
&lt;p&gt;&lt;span class="nummerierung text-black-small"&gt;1988&lt;/span&gt;&lt;span class="text-black-bold"&gt;Hajo Düchting&lt;/span&gt;&amp;nbsp;&lt;span class="text-darkgrey-bold"&gt;&lt;em&gt;Paul Cézanne 1839–1906, Natur wird Kunst&lt;/em&gt;&lt;/span&gt;&amp;nbsp;Cologne • 1988 • (&lt;sup&gt;2&lt;/sup&gt;2003, p. 152 [ill.] • English edition: &lt;em&gt;Paul Cézanne 1839–1906, Nature into Art, &lt;/em&gt;New York 1999 • French edition: &lt;em&gt;Paul Cézanne 1839–1906, De la nature à l'art&lt;/em&gt;, Cologne 1990; &lt;sup&gt;2&lt;/sup&gt;1993; &lt;sup&gt;3&lt;/sup&gt;1999; &lt;sup&gt;4&lt;/sup&gt;2003).&lt;/p&gt;
&lt;p&gt;&lt;span class="nummerierung text-black-small"&gt;1991&lt;/span&gt;&lt;span class="text-black-bold"&gt;Dorothy Kosinski&lt;/span&gt;&amp;nbsp;&lt;span class="text-darkgrey-bold"&gt;«G. F. Reber, Collector of Cubism»&lt;/span&gt; in &lt;span class="text-darkgrey-bold"&gt;&lt;em&gt;Burlington Magazine&lt;/em&gt;&lt;/span&gt; (133) • 1991 • p. 521, n. 12.&lt;/p&gt;
&lt;p&gt;&lt;span class="nummerierung text-black-small"&gt;1993&lt;/span&gt;&lt;span class="text-darkgrey-bold"&gt;&lt;em&gt;Great French Paintings from The Barnes Foundation, Impressionist, Post-impressionist and Early Modern&lt;/em&gt;&lt;/span&gt;&amp;nbsp;(exh. cat.) • National Gallery of Art, Washington D.C. etc. • 1993–95 • p. 116, fig. 2 (French edition: &lt;em&gt;De Cézanne à Matisse, Chefs-d'oeuvre de la fondation Barnes,&lt;/em&gt; [exh. cat.] Musée d'Orsay, Paris 1993–94 • German edition: &lt;em&gt;La joie de vivre, Die nie gesehenen Meisterwerke der Barnes Collection,&lt;/em&gt; [exh. cat.] Haus der Kunst, Munich 1993).&lt;/p&gt;
&lt;p&gt;&lt;span class="nummerierung text-black-small"&gt;1994&lt;/span&gt;&lt;span class="text-black-bold"&gt;Emil Maurer&lt;/span&gt;&lt;em&gt;&amp;nbsp;&lt;span class="text-darkgrey-bold"&gt;Stiftung Sammlung E.G. Bührle, Zürich&lt;/span&gt;&lt;/em&gt;&amp;nbsp;Bern • 1994 • front cover ill., pp. 10–12 (ill.; English edition: &lt;em&gt;Foundation E.G. Bührle Collection, Zurich&lt;/em&gt;, Bern 1995).&lt;/p&gt;
&lt;p&gt;&lt;span class="nummerierung text-black-small"&gt;1995&lt;/span&gt;&lt;span class="text-black-bold"&gt;Walter Feilchenfeldt&lt;/span&gt;&amp;nbsp;&lt;span class="text-darkgrey-bold"&gt;«Cézanne's Collectors, From Zola to Annenberg»&lt;/span&gt; in &lt;em&gt;&lt;span class="text-darkgrey-bold"&gt;Cézanne&lt;/span&gt;&lt;/em&gt;&amp;nbsp;(exh. cat.) • Philadelphia Museum of Art etc. • 1995–96 • p. 578 (French edition: &lt;em&gt;Paul Cézanne, Une rétrospective, &lt;/em&gt;Grand Palais, Paris • German edition: Walter Feilchenfeldt, «Cézannes Sammler, Von Zola bis Annenberg», in &lt;em&gt;«By Appointment Only», Schriften zu Kunst und Kunsthandel, Cézanne und van Gogh, &lt;/em&gt;Wädenswil 2005, pp. 180 [ill.], 194).&lt;/p&gt;
&lt;p&gt;&lt;span class="nummerierung text-black-small"&gt;1996&lt;/span&gt;&lt;span class="text-black-bold"&gt;John Rewald&lt;/span&gt;&amp;nbsp;&lt;span class="text-darkgrey-bold"&gt;&lt;em&gt;The Paintings of Paul Cézanne, A Catalogue Raisonné&lt;/em&gt;&lt;/span&gt;&amp;nbsp;London &amp;amp; New York • 1996 • vol. 1 • no. 658; vol. 2, fig. 658.&lt;/p&gt;
&lt;p&gt;&lt;span class="nummerierung text-black-small"&gt;1996&lt;/span&gt;&lt;span class="text-black-bold"&gt;Carl Einstein&lt;/span&gt;&amp;nbsp;&lt;span class="text-darkgrey-bold"&gt;«Porträt eines Sammlers»&lt;/span&gt; (1930), in: Carl Einstein, &lt;span class="text-darkgrey-bold"&gt;&lt;em&gt;Werke&lt;/em&gt;&lt;/span&gt;, Hermann Haarmann, Klaus Siebenhaar (ed.) • vol. 3&amp;nbsp;&lt;span class="text-darkgrey-bold"&gt;&lt;em&gt;1929–1940 &lt;/em&gt;&lt;/span&gt;Berlin • 1996 • p. 585.&lt;/p&gt;
&lt;p&gt;&lt;span class="nummerierung text-black-small"&gt;1998&lt;/span&gt;&lt;span class="text-black-bold"&gt;Oskar Bätschmann&lt;/span&gt;&amp;nbsp;&lt;span class="text-darkgrey-bold"&gt;«Les portraits anonymes, la transformation du tableau de genre»&lt;/span&gt; in &lt;span class="text-darkgrey-bold"&gt;&lt;em&gt;Corot, Un artiste et son temps&lt;/em&gt;&lt;/span&gt;&amp;nbsp;Paris &amp;amp; Rome • 1998 • p. 318, fig. 14.&lt;/p&gt;
&lt;p&gt;&lt;span class="nummerierung text-black-small"&gt;1998&lt;/span&gt;&lt;span class="text-black-bold"&gt;Christian Bührle&lt;/span&gt;&amp;nbsp;&lt;span class="text-darkgrey-bold"&gt;«Die Stiftung Sammlung Emil G. Bührle in Zürich»&lt;/span&gt; in &lt;span class="text-darkgrey-bold"&gt;&lt;em&gt;Die Kunst zu sammeln, Schweizer Kunstsammlungen seit 1848&amp;nbsp;• L'art de collectionner, Collections d'art en Suisse depuis 1848&amp;nbsp;• L'arte di collezionare, Collezioni svizzere d'arte dal 1848&lt;/em&gt;&lt;/span&gt;&amp;nbsp;Swiss Institute for Art Research (ed.) • Zurich • 1998 • p. 136.&lt;/p&gt;
&lt;p&gt;&lt;span class="nummerierung text-black-small"&gt;1999&lt;/span&gt;&lt;span class="text-black-bold"&gt;John Richardson&lt;/span&gt; &lt;span class="text-darkgrey-bold"&gt;The Sorcerer's Apprentice: Picasso, Provence, and Douglas Cooper&lt;/span&gt; London • 1999&amp;nbsp;• p. 77.&lt;/p&gt;
&lt;p&gt;&lt;span class="nummerierung text-black-small"&gt;2000&lt;/span&gt;&lt;span class="text-black-bold"&gt;Mary Tompkins Lewis&lt;/span&gt;&amp;nbsp;&lt;span class="text-darkgrey-bold"&gt;&lt;em&gt;Cézanne&lt;/em&gt;&lt;/span&gt;&amp;nbsp;London • 2000 • p. 255, fig. 158.&lt;/p&gt;
&lt;p&gt;&lt;span class="nummerierung text-black-small"&gt;2001&lt;/span&gt;&lt;span class="text-black-bold"&gt;Peter Kropmanns&amp;nbsp;• Uwe Fleckner&lt;/span&gt;&amp;nbsp;&lt;span class="text-darkgrey-bold"&gt;«Von kontinentaler Bedeutung, Gottlieb Friedrich Reber und seine Sammlung»&lt;/span&gt; in &lt;span class="text-darkgrey-bold"&gt;&lt;em&gt;Die Moderne und ihre Sammler, Französische Kunst in deutschem Privatbesitz vom Kaiserreich zur Weimarer Republik&lt;/em&gt;&lt;/span&gt;&amp;nbsp;Berlin • 2001 • pp. 349, 352, 387, fig. 76.&lt;/p&gt;
&lt;p&gt;&lt;span class="nummerierung text-black-small"&gt;2003&lt;/span&gt;&lt;span class="text-black-bold"&gt;Alfonso Gatto&amp;nbsp;•&amp;nbsp;Stefania Lapenta&lt;/span&gt;&amp;nbsp;&lt;em&gt;&lt;span class="text-darkgrey-bold"&gt;Cézanne&lt;/span&gt;&lt;/em&gt;&amp;nbsp;Milan • 2003 • (English edition: New York 2005, pp. 130–131 [ill.]).&lt;/p&gt;
&lt;p&gt;&lt;span class="nummerierung text-black-small"&gt;2003&lt;/span&gt;&lt;span class="text-black-bold"&gt;Maria Teresa Benedetti&lt;/span&gt;&amp;nbsp;&lt;span class="text-darkgrey-bold"&gt;«Ritratto e figura nei protagonisti dell'impressionismo»&lt;/span&gt; in &lt;span class="text-darkgrey-bold"&gt;&lt;em&gt;Ritratti e figure, Capolavori impressionisti&lt;/em&gt;&lt;/span&gt;&amp;nbsp;(exh. cat.) • Complesso del Vittoriano, Rome • 2003 • p. 38, fig. 31.&lt;/p&gt;
&lt;p&gt;&lt;span class="nummerierung text-black-small"&gt;2004&lt;/span&gt;&lt;span class="text-black-bold"&gt;Lukas Gloor • Marco Goldin (ed.)&lt;/span&gt; &lt;em&gt;&lt;span class="text-darkgrey-bold"&gt;Foundation E.G. Bührle Collection, Zurich, Catalogue&lt;/span&gt;&lt;/em&gt;&amp;nbsp;vol. 3 • Conegliano &amp;amp; Zurich • 2004 • no. 113 (ill.; German edition: &lt;em&gt;Stiftung Sammlung E.G. Bührle, Katalog&lt;/em&gt; • Italian edition: &lt;em&gt;Fondazione Collezione E.G. Bührle, Catalogo&lt;/em&gt;).&lt;/p&gt;
&lt;p&gt;&lt;span class="nummerierung text-black-small"&gt;2006&lt;/span&gt;&lt;span class="text-black-bold"&gt;Uwe Fleckner&lt;/span&gt;&amp;nbsp;&lt;span class="text-darkgrey-bold"&gt;&lt;em&gt;Carl Einstein und sein Jahrhundert, Fragmente einer intellektuellen Biographie&lt;/em&gt;&lt;/span&gt;&amp;nbsp;Berlin • 2006 • p. 309, fig. 195.&lt;/p&gt;
&lt;p&gt;&lt;span class="nummerierung text-black-small"&gt;2006&lt;/span&gt;&lt;span class="text-black-bold"&gt;Zadik (ed.)&lt;/span&gt; &lt;span class="text-darkgrey-bold"&gt;&lt;em&gt;Thannhauser, Händler, Sammler, Stifter&lt;/em&gt;&lt;/span&gt;&amp;nbsp;Nürnberg • 2006 • p. 42 (ill. bottom, the picture hanging in the 1927 exhibition).&lt;/p&gt;
&lt;p&gt;&lt;span class="nummerierung text-black-small"&gt;2006&lt;/span&gt;&lt;span class="text-darkgrey-bold"&gt;&lt;em&gt;Cézanne to Picasso, Ambroise Vollard, Patron of the Avant-Garde&lt;/em&gt;&lt;/span&gt;&amp;nbsp;(exh. cat.) • Metropolitan Museum of Art, New York etc. • 2006–07 • pp. 47 (n. 88), 284.&lt;/p&gt;
&lt;p&gt;&lt;span class="nummerierung text-black-small"&gt;2007&lt;/span&gt;&lt;span class="text-black-bold"&gt;Stephen Farthing&lt;/span&gt;&amp;nbsp;&lt;span class="text-darkgrey-bold"&gt;&lt;em&gt;1001 Paintings You Must See B&lt;/em&gt;&lt;em&gt;efore You Die&lt;/em&gt;&lt;/span&gt;&amp;nbsp;London • 2007 • fig. 172.&lt;/p&gt;
&lt;p&gt;&lt;span class="nummerierung text-black-small"&gt;2008&lt;/span&gt;&lt;span class="text-black-bold"&gt;Matthew Simms&lt;/span&gt;&amp;nbsp;&lt;span class="text-darkgrey-bold"&gt;&lt;em&gt;Cézanne's Watercolors, Between Drawing and Painting&lt;/em&gt;&lt;/span&gt;&amp;nbsp;New Haven &amp;amp; London • 2008 • p. 95, fig. 65.&lt;/p&gt;
&lt;p&gt;&lt;span class="nummerierung text-black-small"&gt;2009&lt;/span&gt;&lt;span class="text-black-bold"&gt;Julius Meier-Graefe&lt;/span&gt;&amp;nbsp;&lt;em&gt;&lt;span class="text-darkgrey-bold"&gt;Tagebuch 1903–1917 und weitere Dokumente&lt;/span&gt;&lt;/em&gt;&amp;nbsp;Catherine Krahmer (ed.) • Göttingen • 2009 • p. 367, n. 9.&lt;/p&gt;
&lt;p&gt;&lt;span class="nummerierung text-black-small"&gt;2010&lt;/span&gt;&lt;span class="text-black-bold"&gt;Maria Luisa Roli&lt;/span&gt;&amp;nbsp;&lt;span class="text-darkgrey-bold"&gt;«Scrittura visuale e narrazione mitizzante in Peter Handke</t>
  </si>
  <si>
    <t>BU 0063</t>
  </si>
  <si>
    <t>Der Selbstmörder</t>
  </si>
  <si>
    <t>Le Suicidé</t>
  </si>
  <si>
    <t>um 1877</t>
  </si>
  <si>
    <t>Signiert unten rechts: Manet</t>
  </si>
  <si>
    <t>Rouart/Wildenstein 258</t>
  </si>
  <si>
    <t>&lt;p class="Body"&gt;&lt;span class="nummerierung text-black-small"&gt;1&lt;/span&gt;&lt;span class="text-black-bold"&gt;Donated by the artist to a sale to benefit the composer Jean de Cabanes (Ernest Cabaner)&lt;/span&gt; &lt;span class="text-darkgrey-bold"&gt;1881&lt;/span&gt;&amp;nbsp;&lt;em&gt;Tableaux, etudes, aquarelles, dessins, marbres, bronzes offerts en partie par les artistes […],&lt;/em&gt; Préface d'Emile Zola, (sale cat.) Hôtel Drouot, Paris (14 May 1881), no. 22, sold for FF 65, Rouart/Wildenstein no. 258.&lt;/p&gt;
&lt;p class="Body"&gt;&lt;span class="nummerierung text-black-small"&gt;2&lt;/span&gt;&lt;span class="text-black-bold"&gt;Durand-Ruel&lt;/span&gt;&amp;nbsp;&lt;span class="text-darkgrey-bold"&gt;Paris&lt;/span&gt; Rouart/Wildenstein no. 258.&lt;/p&gt;
&lt;p class="Body"&gt;&lt;span class="nummerierung text-black-small"&gt;3&lt;/span&gt;&lt;span class="text-black-bold"&gt;Auguste Pellerin&lt;/span&gt;&amp;nbsp;&lt;span class="text-darkgrey-bold"&gt;Paris • by 1902 until ca. 1910&lt;/span&gt;&amp;nbsp;Théodore Duret, &lt;em&gt;Histoire d'Edouard Manet et de son oeuvre, Avec un catalogue des peintures et des pastels&lt;/em&gt;, Paris, 1902, no. 215;&amp;nbsp;&lt;em&gt;Trente-cinq tableaux de la Collection Pellerin&lt;/em&gt;, (exh. cat.) Galerie Bernheim-Jeune, Paris 1910, no. 9; &lt;em&gt;Edouard Manet, Aus der Sammlung Pellerin&lt;/em&gt;, (exh. cat.) Moderne Galerie Thannhauser, Munich 1910, no. 20.&lt;/p&gt;
&lt;p class="Body"&gt;&lt;span class="nummerierung text-black-small"&gt;4&lt;/span&gt;&lt;span class="text-black-bold"&gt;Durand-Ruel&lt;/span&gt;&amp;nbsp;&lt;span class="text-darkgrey-bold"&gt;Paris&lt;/span&gt;&amp;nbsp;&lt;span class="text-black-bold"&gt;Bernheim-Jeune&lt;/span&gt;&amp;nbsp;&lt;span class="text-black-bold"&gt;Paris&lt;/span&gt;&amp;nbsp;&lt;span class="text-black-bold"&gt;Paul Cassirer&lt;/span&gt;&amp;nbsp;&lt;span class="text-darkgrey-bold"&gt;Berlin • by 1910&lt;/span&gt;&amp;nbsp;Rouart/Wildenstein no. 258.&lt;/p&gt;
&lt;p class="Body"&gt;&lt;span class="nummerierung text-black-small"&gt;5&lt;/span&gt;&lt;span class="text-black-bold"&gt;Baron Ferenc de Hatvany&lt;/span&gt;&amp;nbsp;&lt;span class="text-darkgrey-bold"&gt;Budapest • after 1910 until 1948&lt;/span&gt;&amp;nbsp;László Mravik, «Báró Hatvany Ferenc műgyűjteményének története [The History of Baron Ferenc Hatvany's Art Collection]», in László Horváth (ed.), &lt;em&gt;Hatvanyak emlékezete&lt;/em&gt; [The Memory of the Hatvanys], Hatvan 2003, p. 158 (n. 49)–159 (ill.), 241, 243, 267 (ill., the picture hanging at the wall in the drawing room of the Hatvany residence, ca. 1930).&lt;/p&gt;
&lt;p class="Body"&gt;&lt;span class="nummerierung text-black-small"&gt;6&lt;/span&gt;&lt;span class="text-black-bold"&gt;Dr. Fritz Nathan&lt;/span&gt;&amp;nbsp;&lt;span class="text-darkgrey-bold"&gt;St. Gall • 1948&lt;/span&gt;&amp;nbsp;Acquired from the above for CHF 29.000, Anja Heuss, «Verstreut nach Ost und West, Die drei Geschichten der Hatvany-Sammlung», in &lt;em&gt;Osteuropa&lt;/em&gt; (56) 2006, pp. 89 (ill.), 85. The transaction with the interference of the art historian Simon Meller and the acquisition price is corroborated by the account of the events given by Eugène Gerlőtei, «L'ancienne collection François de Hatvany», in &lt;em&gt;Gazette des Beaux-Arts&lt;/em&gt; (May/June) 1966, p. 369.&lt;/p&gt;
&lt;p class="Body"&gt;&lt;span class="nummerierung text-black-small"&gt;7&lt;/span&gt;&lt;span class="text-black-bold"&gt;Emil Bührle&lt;/span&gt;&amp;nbsp;&lt;span class="text-darkgrey-bold"&gt;Zurich • 8 October 1948 until [d.] 28 November 1956&lt;/span&gt;&amp;nbsp;Acquired from the above, AStEGB Entry Book I, 8 October 1948, identifying Prof. Dr. Simon Meller, Baden, as the consignor, Inventory Card Manet, &lt;em&gt;Suicidé&lt;/em&gt;, identifying Dr. Fritz Nathan, St. Gall, as the seller.&lt;/p&gt;
&lt;p class="Body"&gt;&lt;span class="nummerierung text-black-small"&gt;8&lt;/span&gt;&lt;span class="text-black-bold"&gt;Given by the heirs of Emil Bührle to the Foundation E.G. Bührle Collection&lt;/span&gt;&amp;nbsp;&lt;span class="text-darkgrey-bold"&gt;Zurich • 1960&lt;/span&gt;&amp;nbsp;Inv. 63.&lt;/p&gt;</t>
  </si>
  <si>
    <t>&lt;p&gt;&lt;span class="nummerierung text-black-small"&gt;1910&lt;/span&gt;&lt;span class="text-black-bold"&gt;Trente-cinq tableaux&amp;nbsp; de la Collection Pellerin&lt;/span&gt;&amp;nbsp;&lt;span class="text-darkgrey-bold"&gt;Galerie Bernheim-Jeune&amp;nbsp;•&amp;nbsp;Paris&amp;nbsp;•&amp;nbsp;1910&lt;/span&gt;&amp;nbsp;no. 9.&lt;/p&gt;
&lt;p&gt;&lt;span class="nummerierung text-black-small"&gt;1910&lt;/span&gt;&lt;span class="text-black-bold"&gt;Edouard Manet (Sammlung Pellerin-Paris)&lt;/span&gt;&amp;nbsp;&lt;span class="text-darkgrey-bold"&gt;Galerie Paul Cassirer&amp;nbsp;•&amp;nbsp;Berlin&amp;nbsp;• 1910&lt;/span&gt;&amp;nbsp;no. 20.&lt;/p&gt;
&lt;p&gt;&lt;span class="nummerierung text-black-small"&gt;1910&lt;/span&gt;&lt;span class="text-black-bold"&gt;Edouard Manet, Aus der Sammlung Pellerin&lt;/span&gt;&amp;nbsp;&lt;span class="text-darkgrey-bold"&gt;Moderne Galerie Thannhauser&amp;nbsp;•&amp;nbsp;Munich • 1910&lt;/span&gt;&amp;nbsp;no. 20.&lt;/p&gt;
&lt;p&gt;&lt;span class="nummerierung text-black-small"&gt;1919&lt;/span&gt;&lt;span class="text-black-bold"&gt;Kőztulajdonba vett műkincsek első kiállítása (Première exposition des trésors d'art nationalisés)&lt;/span&gt;&lt;span class="text-darkgrey-bold"&gt;&amp;nbsp;Budapest&amp;nbsp;• 1919&lt;/span&gt;&amp;nbsp;no. V/14.&lt;/p&gt;
&lt;p&gt;&lt;span class="nummerierung text-black-small"&gt;1938&lt;/span&gt;&lt;span class="text-black-bold"&gt;Honderd jaar Fransche kunst&lt;/span&gt;&amp;nbsp;&lt;span class="text-darkgrey-bold"&gt;Stedelijk Museum Amsterdam&amp;nbsp;• 1938&lt;/span&gt;&amp;nbsp;no. 150.&lt;/p&gt;
&lt;p&gt;&lt;span class="nummerierung text-black-small"&gt;1939&lt;/span&gt;&lt;span class="text-black-bold"&gt;La peinture française au XIX&lt;sup&gt;e&lt;/sup&gt; siècle&lt;/span&gt;&amp;nbsp;&lt;span class="text-darkgrey-bold"&gt;Musée du Prince Paul&amp;nbsp;•&amp;nbsp;Belgrade&amp;nbsp;• 1939&lt;/span&gt;&amp;nbsp;no. 76.&lt;/p&gt;
&lt;p&gt;&lt;span class="nummerierung text-black-small"&gt;1940&lt;/span&gt;&lt;span class="text-black-bold"&gt;Francia művészeti alkotások kiállítása magyar magántulajdonból (Exposition d'art français des collections privées de Hongrie)&amp;nbsp;&lt;/span&gt;&lt;span class="text-darkgrey-bold"&gt;Gróf Almásy-Teleki Éva Művészeti Intézete (Countess Éva Almásy-Teleki Institute of Art)&amp;nbsp;•&amp;nbsp;Budapest&amp;nbsp;• 1940&lt;/span&gt;&amp;nbsp;no. 144.&lt;/p&gt;
&lt;p&gt;&lt;span class="nummerierung text-black-small"&gt;1950&lt;/span&gt;&lt;span class="text-black-bold"&gt;Œuvres choisies du XIX&lt;sup&gt;e&lt;/sup&gt; siècle&lt;/span&gt;&amp;nbsp;&lt;span class="text-darkgrey-bold"&gt;Galerie Max Kaganovitch&amp;nbsp;•&amp;nbsp;Paris&amp;nbsp;• 1950&lt;/span&gt;&amp;nbsp;no. 21.&lt;/p&gt;
&lt;p&gt;&lt;span class="nummerierung text-black-small"&gt;1950&lt;/span&gt;&lt;span class="text-black-bold"&gt;Europäische Kunst 13.–20. Jahrhundert aus Zürcher Sammlungen&lt;/span&gt;&amp;nbsp;&lt;span class="text-darkgrey-bold"&gt;Kunsthaus Zurich&amp;nbsp;• 1950&lt;/span&gt; (not in catalogue).&lt;/p&gt;
&lt;p&gt;&lt;span class="nummerierung text-black-small"&gt;1954&lt;/span&gt;&lt;span class="text-black-bold"&gt;Werke der französischen Malerei und Grafik des 19. Jahrhunderts aus Privat- und Museumsbesitz&lt;/span&gt;&amp;nbsp;&lt;span class="text-darkgrey-bold"&gt;Museum Folkwang (Villa Hügel)&amp;nbsp;•&amp;nbsp;Essen&amp;nbsp;• 1954&lt;/span&gt;&amp;nbsp;no. 61.&lt;/p&gt;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150.&lt;/p&gt;
&lt;p&gt;&lt;span class="nummerierung text-black-small"&gt;1958&lt;/span&gt;&lt;span class="text-black-bold"&gt;Französische Malerei von Manet bis Matisse aus der Sammlung Emil G. Bührle/Zürich&lt;/span&gt;&lt;span class="text-darkgrey-bold"&gt;&amp;nbsp;Nationalgalerie der ehemals Staatlichen Museen&amp;nbsp;•&amp;nbsp;Schloss Charlottenburg&amp;nbsp;•&amp;nbsp;Berlin&amp;nbsp;• 1958&lt;/span&gt;&amp;nbsp;no. 15.&lt;/p&gt;
&lt;p&gt;&lt;span class="nummerierung text-black-small"&gt;1958&lt;/span&gt;&lt;span class="text-black-bold"&gt;Hauptwerke der Sammlung Emil Georg Bührle–Zürich&lt;/span&gt;&amp;nbsp;&lt;span class="text-darkgrey-bold"&gt;Haus der Kunst&amp;nbsp;•&amp;nbsp;Munich&amp;nbsp;• 1958–59&lt;/span&gt;&amp;nbsp;no. 99.&lt;/p&gt;
&lt;p&gt;&lt;span class="nummerierung text-black-small"&gt;1961&lt;/span&gt;&lt;span class="text-black-bold"&gt;Masterpieces of French Painting from the Bührle Collection&lt;/span&gt;&amp;nbsp;&lt;span class="text-darkgrey-bold"&gt;Royal Scottish Academy, Edinburgh&amp;nbsp;•&amp;nbsp;National Gallery, London • 1961&lt;/span&gt;&amp;nbsp;no. 17.&lt;/p&gt;
&lt;p&gt;&lt;span class="nummerierung text-black-small"&gt;1973&lt;/span&gt;&lt;span class="text-black-bold"&gt;50 Jahre Kunsthandelsverband der Schweiz, Jubiläumsausstellung mit Werken des 15.–20. Jahrhunderts aus öffentlichem und privatem Besitz&lt;/span&gt;&amp;nbsp;&lt;span class="text-darkgrey-bold"&gt;Kunsthaus Zurich&amp;nbsp;• 1973&lt;/span&gt;&amp;nbsp;no. 40.&lt;/p&gt;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 Musée des beaux-arts de Montréal&amp;nbsp;•&amp;nbsp;Yokohama Museum of Art&amp;nbsp;•&amp;nbsp;Royal Academy of Arts, London • 1990–91&lt;/span&gt;&amp;nbsp;no. 27 (German edition: &lt;em&gt;Meisterwerke der Sammlung Emil G. Bührle, Zürich, Katalog der Ausstellung zum Gedenken des 100. &lt;/em&gt;&lt;em&gt;Geburtstages des Sammlers Emil G. Bührle&lt;/em&gt;; French edition: &lt;em&gt;Un regard passionné, Chefs-d'œuvre de l'Impressionnisme et autres toiles de maîtres de la Collection Emil G. Bührle, Zurich, Catalogue de l'exposition du Centenaire de la naissance du collectionneur Emil G. Bührle&lt;/em&gt;; Japanese edition).&lt;/p&gt;
&lt;p&gt;&lt;span class="nummerierung text-black-small"&gt;1992&lt;/span&gt;&lt;span class="text-black-bold"&gt;Edouard Manet, Augenblicke der Geschichte&lt;/span&gt;&amp;nbsp;&lt;span class="text-darkgrey-bold"&gt;Kunsthalle Mannheim&amp;nbsp;• 1992–93&lt;/span&gt;&amp;nbsp;no. 5.&lt;/p&gt;
&lt;p&gt;&lt;span class="nummerierung text-black-small"&gt;2002&lt;/span&gt;&lt;span class="text-black-bold"&gt;Edouard Manet und die Impressionisten&lt;/span&gt;&amp;nbsp;&lt;span class="text-darkgrey-bold"&gt;Staatsgalerie Stuttgart&amp;nbsp;• 2002–03&lt;/span&gt;&amp;nbsp;no. 47.&lt;/p&gt;
&lt;p&gt;&lt;span class="nummerierung text-black-small"&gt;2005&lt;/span&gt;&lt;span class="text-black-bold"&gt;Manet&lt;/span&gt;&amp;nbsp;&lt;span class="text-darkgrey-bold"&gt;Complesso del Vittoriano&amp;nbsp;•&amp;nbsp;Rome&amp;nbsp;• 2005–06&lt;/span&gt;&amp;nbsp;no. 105.&lt;/p&gt;
&lt;p&gt;&lt;span class="nummerierung text-black-small"&gt;2006&lt;/span&gt;&lt;span class="text-black-bold"&gt;Six Feet Under, Autopsie unseres Umgangs mit Toten&lt;/span&gt;&lt;em&gt;&amp;nbsp;&lt;/em&gt;&lt;span class="text-darkgrey-bold"&gt;Kunstmuseum Bern&amp;nbsp;• 2006–07&lt;/span&gt;&amp;nbsp;p. 157.&lt;/p&gt;
&lt;p&gt;&lt;span class="nummerierung text-black-small"&gt;2010&lt;/span&gt;&lt;span class="text-black-bold"&gt;Van Gogh, Cézanne, Monet, Die Sammlung Bührle zu Gast im Kunsthaus Zürich&lt;/span&gt;&amp;nbsp;&lt;span class="text-darkgrey-bold"&gt;Kunsthaus Zurich&amp;nbsp;• 2010&lt;/span&gt;&amp;nbsp;no. 63.&lt;/p&gt;
&lt;p&gt;&lt;span class="nummerierung text-black-small"&gt;2010&lt;/span&gt;&lt;span class="text-black-bold"&gt;Manet et le Paris moderne&lt;/span&gt;&amp;nbsp;&lt;span class="text-darkgrey-bold"&gt;Mitsubishi Ichigokan Museum&amp;nbsp;•&amp;nbsp;Tokyo&amp;nbsp;• 2010&lt;/span&gt;&amp;nbsp;no. III-63.&lt;/p&gt;
&lt;p&gt;&lt;span class="nummerierung text-black-small"&gt;2017&lt;/span&gt;&lt;span class="text-black-bold"&gt;Chefs-d'oeuvre de la collection Bührle, Manet, Cézanne, Monet, Van Gogh…&lt;/span&gt;&amp;nbsp;&lt;span class="text-darkgrey-bold"&gt;Fondation de l'Hermitage&amp;nbsp;•&amp;nbsp;Lausanne&amp;nbsp;• 2017&lt;/span&gt;&amp;nbsp;no. 21.&lt;/p&gt;
&lt;p&gt;&lt;span class="nummerierung text-black-small"&gt;2017&lt;/span&gt;&lt;span class="text-black-bold"&gt;Edouard Manet&lt;/span&gt;&amp;nbsp;&lt;span class="text-darkgrey-bold"&gt;Von der Heydt-Museum&amp;nbsp;•&amp;nbsp;Wuppertal&amp;nbsp;• 2017–18&lt;/span&gt;&amp;nbsp;p. 249.&lt;/p&gt;
&lt;p&gt;&lt;span class="nummerierung text-black-small"&gt;2019&lt;/span&gt;&lt;span class="text-black-bold"&gt;La Collection Emil Bührle&lt;/span&gt; &lt;span class="text-darkgrey-bold"&gt;Musée Maillol • Paris • 2019 &lt;/span&gt;no. 3.&lt;/p&gt;</t>
  </si>
  <si>
    <t>&lt;p&gt;&lt;span class="nummerierung text-black-small"&gt;1902&lt;/span&gt;&lt;span class="text-black-bold"&gt;Théodore Duret&lt;/span&gt;&amp;nbsp;&lt;span class="text-darkgrey-bold"&gt;&lt;em&gt;Histoire d'Edouard Manet et de son œuvre, Avec un catalogue des peintures et des pastels&lt;/em&gt;&lt;/span&gt;&amp;nbsp;Paris&amp;nbsp;• 1902&amp;nbsp;•&amp;nbsp;no. 215 (&lt;sup&gt;2&lt;/sup&gt;1909, &lt;sup&gt;3&lt;/sup&gt;1919, &lt;sup&gt;4&lt;/sup&gt;1926; German edition: &lt;em&gt;Edouard Manet, Sein Leben und seine Kunst&lt;/em&gt;, Berlin 1910 • English edition: &lt;em&gt;Manet and the French Impressionists&lt;/em&gt;, London &amp;amp; Philadelphia 1910; &lt;sup&gt;2&lt;/sup&gt;2009).&lt;/p&gt;
&lt;p&gt;&lt;span class="nummerierung text-black-small"&gt;1912&lt;/span&gt;&lt;span class="text-black-bold"&gt;Julius Meier-Graefe&lt;/span&gt;&amp;nbsp;&lt;span class="text-darkgrey-bold"&gt;&lt;em&gt;Edouard Manet&lt;/em&gt;&lt;/span&gt;&amp;nbsp;Munich&amp;nbsp;• 1912&amp;nbsp;•&amp;nbsp;fig. 153.&lt;/p&gt;
&lt;p&gt;&lt;span class="nummerierung text-black-small"&gt;1924&lt;/span&gt;&lt;span class="text-black-bold"&gt;Gino Severini&lt;/span&gt;&amp;nbsp;&lt;span class="text-darkgrey-bold"&gt;&lt;em&gt;Manet&lt;/em&gt;&lt;/span&gt;&amp;nbsp;Rome&amp;nbsp;• 1924&amp;nbsp;•&amp;nbsp;fig. 32.&lt;/p&gt;
&lt;p&gt;&lt;span class="nummerierung text-black-small"&gt;1931&lt;/span&gt;&lt;span class="text-black-bold"&gt;Adolphe Tabarant&lt;/span&gt;&lt;em&gt;&amp;nbsp;&lt;span class="text-darkgrey-bold"&gt;Manet,&lt;/span&gt;&lt;/em&gt;&lt;span class="text-darkgrey-bold"&gt; &lt;em&gt;Histoire catalographique&lt;/em&gt;&lt;/span&gt;&amp;nbsp;Paris&amp;nbsp;• 1931&amp;nbsp;•&amp;nbsp;no. 353.&lt;/p&gt;
&lt;p&gt;&lt;span class="nummerierung text-black-small"&gt;1932&lt;/span&gt;&lt;span class="text-black-bold"&gt;Paul Jamot&amp;nbsp;•&amp;nbsp;Georges Wildenstein&lt;/span&gt;&amp;nbsp;&lt;span class="text-darkgrey-bold"&gt;&lt;em&gt;Manet&lt;/em&gt;&lt;/span&gt;&amp;nbsp;Paris&amp;nbsp;• 1932&amp;nbsp;•&amp;nbsp;vol. 1, no. 271; vol. 2, fig. 332.&lt;/p&gt;
&lt;p&gt;&lt;span class="nummerierung text-black-small"&gt;1932&lt;/span&gt;&lt;span class="text-black-bold"&gt;Paul Colin&lt;/span&gt;&amp;nbsp;&lt;span class="text-darkgrey-bold"&gt;&lt;em&gt;Edouard Manet&lt;/em&gt;&lt;/span&gt;&amp;nbsp;Paris&amp;nbsp;• 1932&amp;nbsp;•&amp;nbsp;fig. 91.&lt;/p&gt;
&lt;p&gt;&lt;span class="nummerierung text-black-small"&gt;1935&lt;/span&gt;&lt;span class="text-black-bold"&gt;István Genthon&lt;/span&gt;&amp;nbsp;&lt;span class="text-darkgrey-bold"&gt;«Báró Hatvany Ferenc modern képgűjteménye [Baron Ferenc Hatvany's Collection of Modern Pictures]»&lt;/span&gt;&amp;nbsp;in &lt;span class="text-darkgrey-bold"&gt;&lt;em&gt;Magyar Művészet&lt;/em&gt;&lt;/span&gt; (11) • 1935&amp;nbsp;•&amp;nbsp;pp. 14 (ill.), 23.&lt;/p&gt;
&lt;p&gt;&lt;span class="nummerierung text-black-small"&gt;1938&lt;/span&gt;&lt;span class="text-black-bold"&gt;Robert Rey&lt;/span&gt;&amp;nbsp;&lt;span class="text-darkgrey-bold"&gt;&lt;em&gt;Manet&lt;/em&gt;&lt;/span&gt;&amp;nbsp;Paris&amp;nbsp;• 1938&amp;nbsp;•&amp;nbsp;fig. 109.&lt;/p&gt;
&lt;p&gt;&lt;span class="nummerierung text-black-small"&gt;1941&lt;/span&gt;&lt;span class="text-black-bold"&gt;Gotthard Jedlicka&lt;/span&gt;&amp;nbsp;&lt;span class="text-darkgrey-bold"&gt;&lt;em&gt;Edouard Manet&lt;/em&gt;&lt;/span&gt;&amp;nbsp;Erlenbach/Zurich&amp;nbsp;• 1941&amp;nbsp;•&amp;nbsp;pp. 192, 194 (ill.).&lt;/p&gt;
&lt;p&gt;&lt;span class="nummerierung text-black-small"&gt;1947&lt;/span&gt;&lt;span class="text-black-bold"&gt;Michel Florisoone&lt;/span&gt;&amp;nbsp;&lt;em&gt;&lt;span class="text-black-bold"&gt;Manet&lt;/span&gt;&lt;/em&gt;&amp;nbsp;Monaco&amp;nbsp;• 1947&amp;nbsp;•&amp;nbsp;p. 69 (ill.).&lt;/p&gt;
&lt;p&gt;&lt;span class="nummerierung text-black-small"&gt;1947&lt;/span&gt;&lt;span class="text-black-bold"&gt;Benno Reifenberg&lt;/span&gt;&amp;nbsp;&lt;span class="text-darkgrey-bold"&gt;&lt;em&gt;Manet&lt;/em&gt;&lt;/span&gt;&amp;nbsp;Berne&amp;nbsp;• 1947&amp;nbsp;•&amp;nbsp;fig. 30.&lt;/p&gt;
&lt;p&gt;&lt;span class="nummerierung text-black-small"&gt;1947&lt;/span&gt;&lt;span class="text-black-bold"&gt;Adolphe Tabarant&lt;/span&gt;&amp;nbsp;&lt;span class="text-darkgrey-bold"&gt;&lt;em&gt;Manet et ses œuvres&lt;/em&gt;&lt;/span&gt;&amp;nbsp;Paris&amp;nbsp;• 1947&amp;nbsp;•&amp;nbsp;pp. 411–412, fig. 379.&lt;/p&gt;
&lt;p&gt;&lt;span class="nummerierung text-black-small"&gt;1948&lt;/span&gt;&lt;span class="text-black-bold"&gt;Maurice Bex&lt;/span&gt;&amp;nbsp;&lt;em&gt;&lt;span class="text-darkgrey-bold"&gt;Manet&lt;/span&gt;&lt;/em&gt;&amp;nbsp;Paris&amp;nbsp;• 1948&amp;nbsp;•&amp;nbsp;p. 27, fig. 103.&lt;/p&gt;
&lt;p&gt;&lt;span class="nummerierung text-black-small"&gt;1953&lt;/span&gt;&lt;span class="text-black-bold"&gt;Germain Bazin&lt;/span&gt;&amp;nbsp;&lt;span class="text-darkgrey-bold"&gt;&lt;em&gt;L'époque impressionniste&lt;/em&gt;&lt;/span&gt;&amp;nbsp;Paris&amp;nbsp;• 1953&amp;nbsp;•&amp;nbsp;p. 56 (ill.).&lt;/p&gt;
&lt;p&gt;&lt;span class="nummerierung text-black-small"&gt;1953&lt;/span&gt;&lt;span class="text-black-bold"&gt;Doris Wild&lt;/span&gt;&amp;nbsp;&lt;span class="text-darkgrey-bold"&gt;«Private Kunstsammlungen in der Schweiz, Die Sammlung Emil Bührle in Zürich»&lt;/span&gt;&amp;nbsp;in &lt;span class="text-darkgrey-bold"&gt;&lt;em&gt;Das Kunstwerk&lt;/em&gt;&lt;/span&gt; (7), no. 6&amp;nbsp;•&amp;nbsp;1953&amp;nbsp;•&amp;nbsp;p. 27.&lt;/p&gt;
&lt;p&gt;&lt;span class="nummerierung text-black-small"&gt;1955&lt;/span&gt;&lt;span class="text-black-bold"&gt;Georges Bataille&lt;/span&gt;&amp;nbsp;&lt;em&gt;&lt;span class="text-darkgrey-bold"&gt;Manet&lt;/span&gt;&lt;/em&gt;&amp;nbsp;Lausanne&amp;nbsp;• 1955&amp;nbsp;•&amp;nbsp;pp. 55–56 (&lt;sup&gt;2&lt;/sup&gt;Geneva 1988, pp. 6, 50, 104).&lt;/p&gt;
&lt;p&gt;&lt;span class="nummerierung text-black-small"&gt;1959&lt;/span&gt;&lt;span class="text-black-bold"&gt;Raymond Cogniat&lt;/span&gt;&amp;nbsp;&lt;span class="text-darkgrey-bold"&gt;&lt;em&gt;Le siècle des impressionnistes&lt;/em&gt;&lt;/span&gt;&amp;nbsp;Paris&amp;nbsp;• 1959 (German edition: &lt;em&gt;Das Jahrhundert der Impressionisten&lt;/em&gt;, Milan 1959, p. 79 [ill.]&amp;nbsp;•&amp;nbsp;English edition: &lt;em&gt;The Century of the Impressionists,&lt;/em&gt; London &amp;amp; New York 1960; &lt;sup&gt;2&lt;/sup&gt;New York 1967; &lt;sup&gt;3&lt;/sup&gt;1978).&lt;/p&gt;
&lt;p&gt;&lt;span class="nummerierung text-black-small"&gt;1962&lt;/span&gt;&lt;span class="text-black-bold"&gt;Pierre Courthion&lt;/span&gt;&amp;nbsp;&lt;span class="text-darkgrey-bold"&gt;&lt;em&gt;Ed. Manet&lt;/em&gt;&lt;/span&gt;&amp;nbsp;Cologne&amp;nbsp;• 1962&amp;nbsp;•&amp;nbsp;p. 32, fig. 42.&lt;/p&gt;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(ed.)&amp;nbsp;•&amp;nbsp;New York&amp;nbsp;• 1963&amp;nbsp;•&amp;nbsp;p. 219.&lt;/p&gt;
&lt;p&gt;&lt;span class="nummerierung text-black-small"&gt;1966&lt;/span&gt;&lt;span class="text-black-bold"&gt;Eugène Gerlőtei&lt;/span&gt;&amp;nbsp;&lt;span class="text-darkgrey-bold"&gt;«L'ancienne collection François de Hatvany»&lt;/span&gt;&amp;nbsp;in &lt;span class="text-darkgrey-bold"&gt;&lt;em&gt;Gazette des Beaux-Arts&lt;/em&gt;&lt;/span&gt; (May/June)&amp;nbsp;• 1966&amp;nbsp;•&amp;nbsp;pp. 362, 364, 369, 371, fig. 10.&lt;/p&gt;
&lt;p&gt;&lt;span class="nummerierung text-black-small"&gt;1967&lt;/span&gt;&lt;span class="text-black-bold"&gt;Sandra Orienti&amp;nbsp;•&amp;nbsp;Marcello Venturi&lt;/span&gt;&amp;nbsp;&lt;span class="text-darkgrey-bold"&gt;&lt;em&gt;L'opera pittorica di Edouard Manet&lt;/em&gt;&lt;/span&gt;&amp;nbsp;Milan&amp;nbsp;• 1967&amp;nbsp;•&amp;nbsp;no. 344 (ill.; English edition: Sandra Orienti, Phoebe Pool, &lt;em&gt;The Complete Paintings of Manet&lt;/em&gt;, New York 1967 • German edition: &lt;em&gt;Das gemalte Werk von Edouard Manet&lt;/em&gt;, Lucerne etc. 1967&amp;nbsp;•&amp;nbsp;French edition: Denis Rouart, Sandra Orienti, &lt;em&gt;Tout l'oeuvre peint d'Edouard Manet&lt;/em&gt;, Paris 1970, no. 348 [illl.]).&lt;/p&gt;
&lt;p&gt;&lt;span class="nummerierung text-black-small"&gt;1972&lt;/span&gt;&lt;em&gt;&lt;span class="text-darkgrey-bold"&gt;Dr. Fritz Nathan und Dr. Peter Nathan, 1922–1972&lt;/span&gt;&lt;/em&gt;&amp;nbsp;Zurich&amp;nbsp;• 1972&amp;nbsp;•&amp;nbsp;no. 64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33 (ill.; &lt;sup&gt;2&lt;/sup&gt;1986).&lt;/p&gt;
&lt;p&gt;&lt;span class="nummerierung text-black-small"&gt;1975&lt;/span&gt;&lt;span class="text-black-bold"&gt;Denis Rouart&amp;nbsp;•&amp;nbsp;Daniel Wildenstein&lt;/span&gt;&amp;nbsp;&lt;em&gt;&lt;span class="text-darkgrey-bold"&gt;Edouard Manet, Catalogue raisonné&lt;/span&gt;&lt;/em&gt;&amp;nbsp;Lausanne &amp;amp; Paris&amp;nbsp;• 1975&amp;nbsp;•&amp;nbsp;vol. 1, &lt;em&gt;Peintures,&lt;/em&gt; no. 258 (ill.).&lt;/p&gt;
&lt;p&gt;&lt;span class="nummerierung text-black-small"&gt;1975&lt;/span&gt;&lt;span class="text-black-bold"&gt;George Mauner&lt;/span&gt;&amp;nbsp;&lt;span class="text-darkgrey-bold"&gt;&lt;em&gt;Manet, Peintre-Philosophe, A Study of the Painter's Themes&lt;/em&gt;&lt;/span&gt;&amp;nbsp;University Park (Pennsylvania) &amp;amp; London&amp;nbsp;• 1975&amp;nbsp;•&amp;nbsp;pp. 111, 142–143, fig. 87.&lt;/p&gt;
&lt;p&gt;&lt;span class="nummerierung text-black-small"&gt;1978&lt;/span&gt;&lt;span class="text-black-bold"&gt;Sophie Monneret&lt;/span&gt;&amp;nbsp;&lt;span class="text-darkgrey-bold"&gt;&lt;em&gt;L'Impressionnisme et son époque&lt;/em&gt;, &lt;em&gt;Dictionnaire international illustré&lt;/em&gt;&lt;/span&gt;&amp;nbsp;vol. 1&amp;nbsp;•&amp;nbsp;Paris&amp;nbsp;• 1978&amp;nbsp;•&amp;nbsp;p. 100.&lt;/p&gt;
&lt;p&gt;&lt;span class="nummerierung text-black-small"&gt;1982&lt;/span&gt;&lt;span class="text-black-bold"&gt;Theodore Reff&lt;/span&gt;&amp;nbsp;&lt;span class="text-darkgrey-bold"&gt;«Manet and the Paris of Haussmann and Baudelaire»&lt;/span&gt;&amp;nbsp;in &lt;em&gt;&lt;span class="text-darkgrey-bold"&gt;Manet and Modern Paris&lt;/span&gt;&lt;/em&gt;&amp;nbsp;Chicago &amp;amp; London • 1982&amp;nbsp;•&amp;nbsp;p. 27, fig. 14.&lt;/p&gt;
&lt;p&gt;&lt;span class="nummerierung text-black-small"&gt;1987&lt;/span&gt;&lt;span class="text-black-bold"&gt;Alena Marchwinski&lt;/span&gt;&amp;nbsp;&lt;span class="text-darkgrey-bold"&gt;«The Romantic Suicide and the Artists»&lt;/span&gt;&amp;nbsp;in &lt;span class="text-darkgrey-bold"&gt;&lt;em&gt;Gazette des Beaux-Arts&lt;/em&gt;&lt;/span&gt; (109) • 1987&amp;nbsp;•&amp;nbsp;pp. 73–74, fig. 5.&lt;/p&gt;
&lt;p&gt;&lt;span class="nummerierung text-black-small"&gt;1991&lt;/span&gt;&lt;span class="text-black-bold"&gt;Eric Darragon&lt;/span&gt;&amp;nbsp;&lt;span class="text-darkgrey-bold"&gt;&lt;em&gt;Manet&lt;/em&gt;&lt;/span&gt;&amp;nbsp;Paris&amp;nbsp;• 1991&amp;nbsp;•&amp;nbsp;p.319, fig. 225.&lt;/p&gt;
&lt;p&gt;&lt;span class="nummerierung text-black-small"&gt;1994&lt;/span&gt;&lt;span class="text-black-bold"&gt;Emil Maurer&lt;/span&gt;&lt;em&gt;&amp;nbsp;&lt;span class="text-darkgrey-bold"&gt;Stiftung Sammlung E.G. Bührle, Zürich&lt;/span&gt;&lt;/em&gt;&amp;nbsp;Bern&amp;nbsp;• 1994&amp;nbsp;•&amp;nbsp;pp. 41–42 (ill.; English edition: &lt;em&gt;Foundation E.G. Bührle Collection, Zurich&lt;/em&gt;, Bern 1995).&lt;/p&gt;
&lt;p&gt;&lt;span class="nummerierung text-black-small"&gt;1997&lt;/span&gt;&lt;span class="text-black-bold"&gt;Oskar Bätschmann&lt;/span&gt;&amp;nbsp;&lt;span class="text-darkgrey-bold"&gt;&lt;em&gt;Ausstellungskünstler, Kult und Karriere im modernen Kunstsystem&lt;/em&gt;&lt;/span&gt;&amp;nbsp;Cologne&amp;nbsp;• 1997&amp;nbsp;•&amp;nbsp;p. 104, fig. 66.&lt;/p&gt;
&lt;p&gt;&lt;span class="nummerierung text-black-small"&gt;1998&lt;/span&gt;&lt;span class="text-black-bold"&gt;László Mravik&lt;/span&gt;&amp;nbsp;&lt;em&gt;&lt;span class="text-darkgrey-bold"&gt;The «Sacco di Budapest» and Depredation of Hungary 1938–1949&lt;/span&gt;&amp;nbsp;Works of Art Missing from Hungary as a Result of the Second World War […], Preliminary and Provisional Catalogue&amp;nbsp;&lt;/em&gt;•&amp;nbsp;Budapest&amp;nbsp;• 1998&amp;nbsp;•&amp;nbsp;no. 16854.&lt;/p&gt;
&lt;p&gt;&lt;span class="nummerierung text-black-small"&gt;2002&lt;/span&gt;&lt;span class="text-black-bold"&gt;Ulrike Ilg&lt;/span&gt;&amp;nbsp;&lt;span class="text-darkgrey-bold"&gt;«Painted Theory of Art: &lt;em&gt;Le suicidé&lt;/em&gt; (1877) by Édouard Manet and the Disappearance of Narration»&lt;/span&gt;&amp;nbsp;in &lt;em&gt;A&lt;span class="text-darkgrey-bold"&gt;rtibus et Historiae, An Art Anthology&lt;/span&gt;&lt;/em&gt; (45)&amp;nbsp;• 2002&amp;nbsp;•&amp;nbsp;pp. 179–190, fig. 1.&lt;/p&gt;
&lt;p&gt;&lt;span class="nummerierung text-black-small"&gt;2003&lt;/span&gt;&lt;span class="text-black-bold"&gt;László Mravik&lt;/span&gt;&amp;nbsp;&lt;span class="text-darkgrey-bold"&gt;«Báró Hatvany Ferenc műgyűjteményének története (The History of Baron Ferenc Hatvany's Art Collection»&lt;/span&gt;&amp;nbsp;in László Horváth (ed.)&amp;nbsp;&lt;span class="text-darkgrey-bold"&gt;&lt;em&gt;Hatvanyak emlékezete&lt;/em&gt; &lt;em&gt;[The Memory of the Hatvanys]&lt;/em&gt;&lt;/span&gt;&amp;nbsp;Hatvan&amp;nbsp;• 2003&amp;nbsp;•&amp;nbsp;p. 158 (n. 49)–159 (ill.), 241, 243, 267 (ill. the picture hanging at the wall in the drawing room of the Hatvany residence, ca. 1930).&lt;/p&gt;
&lt;p&gt;&lt;span class="nummerierung text-black-small"&gt;2005&lt;/span&gt;&lt;span class="text-black-bold"&gt;Lukas Gloor&amp;nbsp;•&amp;nbsp;Marco Goldin (ed.)&lt;/span&gt;&amp;nbsp;&lt;em&gt;&lt;span class="text-darkgrey-bold"&gt;Foundation E.G. Bührle Collection, Zurich, Catalogue&lt;/span&gt;&lt;/em&gt;&amp;nbsp;vol. 2&amp;nbsp;•&amp;nbsp;Conegliano &amp;amp; Zurich • 2005&amp;nbsp;•&amp;nbsp;no. 74 (ill.; German edition: &lt;em&gt;Stiftung Sammlung E.G. Bührle, Katalog&lt;/em&gt;; Italian edition: &lt;em&gt;Fondazione Collezione E.G. Bührle, Catalogo&lt;/em&gt;).&lt;/p&gt;
&lt;p&gt;&lt;span class="nummerierung text-black-small"&gt;2005&lt;/span&gt;&lt;span class="text-black-bold"&gt;Theodore Reff&lt;/span&gt;&amp;nbsp;&lt;span class="text-darkgrey-bold"&gt;&lt;em&gt;Manet's Incident in a Bullfight&lt;/em&gt;&lt;/span&gt;&amp;nbsp;New York&amp;nbsp;• 2005&amp;nbsp;•&amp;nbsp;p. 34, fig. 37.&lt;/p&gt;
&lt;p&gt;&lt;span class="nummerierung text-black-small"&gt;2006&lt;/span&gt;&lt;span class="text-black-bold"&gt;Thierry Savatier&lt;/span&gt;&amp;nbsp;&lt;span class="text-darkgrey-bold"&gt;&lt;em&gt;L'Origine du monde&lt;/em&gt;&lt;/span&gt;&amp;nbsp;Paris&amp;nbsp;• 2006&amp;nbsp;•&amp;nbsp;p. 145.&lt;/p&gt;
&lt;p&gt;&lt;span class="nummerierung text-black-small"&gt;2006&lt;/span&gt;&lt;span class="text-black-bold"&gt;Anja Heuss&lt;/span&gt;&amp;nbsp;&lt;span class="text-darkgrey-bold"&gt;«Verstreut nach Ost und West, Die drei Geschichten der Hatvany-Sammlung»&lt;/span&gt;&amp;nbsp;in &lt;span class="text-darkgrey-bold"&gt;&lt;em&gt;Osteuropa&lt;/em&gt;&lt;/span&gt; (56) • 2006&amp;nbsp;•&amp;nbsp;pp. 89 (ill.), 95.&lt;/p&gt;
&lt;p&gt;&lt;span class="nummerierung text-black-small"&gt;2011&lt;/span&gt;&lt;span class="text-black-bold"&gt;James H. Rubin&lt;/span&gt;&amp;nbsp;&lt;em&gt;&lt;span class="text-darkgrey-bold"&gt;Manet Initial M, Hand and Eye&lt;/span&gt;&amp;nbsp;&lt;/em&gt;Paris&amp;nbsp;• 2011&amp;nbsp;•&amp;nbsp;pp. 356–356, no. 168 (ill.; French edition: &lt;em&gt;Manet, Initiale M, L'œil, une main&lt;/em&gt;).&lt;/p&gt;
&lt;p&gt;&lt;span class="nummerierung text-black-small"&gt;2012&lt;/span&gt;&lt;span class="text-black-bold"&gt;Ingebørg Ydstie&lt;/span&gt;&amp;nbsp;&lt;span class="text-darkgrey-bold"&gt;«Akten som felt for ny symboldannelse, Den tapte 1886-versjonen av Munchs motiv for &lt;em&gt;Pubertet &lt;/em&gt;/ The Nude as Arena for a New Symbolism, The Lost 1886 Version of Munch's &lt;em&gt;Puberty&lt;/em&gt;»&lt;/span&gt;&amp;nbsp;in Edvard Munch&amp;nbsp;&lt;span class="text-darkgrey-bold"&gt;&lt;em&gt;Pubertet / Puberty&lt;/em&gt;&lt;/span&gt;&amp;nbsp;(exh. cat.) • Munch Museum&amp;nbsp;•&amp;nbsp;Oslo&amp;nbsp;• 2012&amp;nbsp;•&amp;nbsp;pp. 27–28, fig. 19.&lt;/p&gt;
&lt;p&gt;&lt;span class="nummerierung text-black-small"&gt;2013&lt;/span&gt;&lt;span class="text-black-bold"&gt;Bernhard Echte&amp;nbsp;•&amp;nbsp;Walter Feilchenfeldt (ed.)&lt;/span&gt;&amp;nbsp;&lt;span class="text-darkgrey-bold"&gt;&lt;em&gt;Kunstsalon Paul Cassirer&lt;/em&gt;&lt;/span&gt;&amp;nbsp;vol. 4,&amp;nbsp;&lt;em&gt;Die Ausstellungen 1908–1910&amp;nbsp;&lt;/em&gt;•&amp;nbsp;Wädenswil&amp;nbsp;• 2013&amp;nbsp;•&amp;nbsp;pp. 418–419 (ill.), 439.&lt;/p&gt;
&lt;p&gt;&lt;span class="nummerierung text-black-small"&gt;2016&lt;/span&gt;&lt;span class="text-black-bold"&gt;Bruno Chenique&lt;/span&gt;&amp;nbsp;&lt;span class="text-darkgrey-bold"&gt;«Géricault, Manet, ou le syndrome de Chatterton»&lt;/span&gt;&amp;nbsp;in &lt;span class="text-darkgrey-bold"&gt;&lt;em&gt;Alfred de Vigny et le romantisme&lt;/em&gt;&lt;/span&gt;&amp;nbsp;Isabelle Haubout (ed.)&amp;nbsp;•&amp;nbsp;Paris&amp;nbsp;• 2016&amp;nbsp;•&amp;nbsp;pp. 175–198.&lt;/p&gt;
&lt;p&gt;&lt;span class="nummerierung text-black-small"&gt;2018&lt;/span&gt;&lt;span class="text-black-bold"&gt;Péter Molnos &lt;/span&gt;&lt;span class="text-darkgrey-bold"&gt;Lost Heritage, Hungarian Art Collectors in the Twentieth Century &lt;/span&gt;Budapest • 2018 • pp. 375–376 (ill.), 445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168&amp;nbsp;(ill.).&lt;/p&gt;</t>
  </si>
  <si>
    <t>BU 0064</t>
  </si>
  <si>
    <t>42.5 x 62.5 cm</t>
  </si>
  <si>
    <t>Signiert (&amp; datiert?) unten rechts: Manet (71 ?)</t>
  </si>
  <si>
    <t>Rouart/Wildenstein 163</t>
  </si>
  <si>
    <t>&lt;p class="Body"&gt;&lt;span class="nummerierung text-black-small"&gt;1&lt;/span&gt;&lt;span class="text-black-bold"&gt;Louis Gauthier-Lathuille&lt;/span&gt;&amp;nbsp;&lt;span class="text-darkgrey-bold"&gt;Paris •&amp;nbsp;1881&amp;nbsp;&lt;/span&gt;Acquired from the artist on 29 July 1881 for FF 200, Rouart/Wildenstein no. 163.&lt;/p&gt;
&lt;p class="Body"&gt;&lt;span class="nummerierung text-black-small"&gt;2&lt;/span&gt;&lt;span class="text-black-bold"&gt;Mme Jolliot (née Gauthier-Lathuille)&lt;/span&gt;&amp;nbsp;&lt;span class="text-darkgrey-bold"&gt;Paris&amp;nbsp;&lt;/span&gt;Daughter of the above, Rouart/Wildenstein no. 163.&lt;/p&gt;
&lt;p class="Body"&gt;&lt;span class="nummerierung text-black-small"&gt;3&lt;/span&gt;&lt;span class="text-black-bold"&gt;Hector Brame&lt;/span&gt;&amp;nbsp;&lt;span class="text-darkgrey-bold"&gt;Paris •&amp;nbsp;by 1932/36&amp;nbsp;&lt;/span&gt;Rouart/Wildenstein no. 163; Archives of American Art, Smithsonian Institution, Washington D.C., Jacques Seligman &amp;amp; Co. records, Box 17, Folder 2, Letter from Germain Seligman, New York, to Hector Brame, Paris, 20 February 1936, acknowledging receipt of the pedigree of Manet, &lt;em&gt;Oloron-Sainte-Marie&lt;/em&gt;, received&amp;nbsp;on consignment; Letter from Jacques Seligmann &amp;amp; Co., Inc., New York, to Hector Brame, Paris, 22 May 1936, notifying the latter of the return of Manet, &lt;em&gt;Oloron-Sainte-Marie&lt;/em&gt;, by boat, leaving New York the next day.&lt;/p&gt;
&lt;p class="Body"&gt;&lt;span class="nummerierung text-black-small"&gt;4&lt;/span&gt;&lt;span class="text-black-bold"&gt;Paul Brame&lt;/span&gt;&amp;nbsp;&lt;span class="text-darkgrey-bold"&gt;Paris •&amp;nbsp;by 1946/48&amp;nbsp;&lt;/span&gt;Son of the above; Archives of American Art, Smithsonian Institution, Washington D.C., Jacques Seligmann &amp;amp; Co. records, Box 17, Folder 3, Correspondence between Germain Seligman and Georges Seligman, New York, and Paul Brame, Paris, 19 March 1946–11 February 1948, regarding &lt;em&gt;Oloron-Sainte-Marie&lt;/em&gt;. The painting had been returned to Seligman in 1938&amp;nbsp;and&amp;nbsp;remained with him on consignment, Jacques Seligmann &amp;amp; Co. records, as above, Box 282, Folder 2, Stock Book 1938/39, Modern Paintings, p. 5. In 1948, the painting&amp;nbsp;was handed over on behalf of Paul Brame to Wildenstein Galleries, New York, to be included in&amp;nbsp;&lt;em&gt;A Loan Exhibition of Manet for the Benefit of the New York Infirmary&lt;/em&gt;, Wildenstein Galleries, New York 1948, no. 19.&lt;/p&gt;
&lt;p class="Body"&gt;&lt;span class="nummerierung text-black-small"&gt;5&lt;/span&gt;&lt;span class="text-black-bold"&gt;Dr. Fritz Nathan&lt;/span&gt;&amp;nbsp;&lt;span class="text-darkgrey-bold"&gt;St. Gall •&amp;nbsp;1948/49&amp;nbsp;&lt;/span&gt;Acquired from the above, AStEGB, Letter from Dr. Fritz Nathan, St. Gall, to Emil Bührle, 13 February 1949, with detailed provenance (quoted from Paul Jamot, Georges Wildenstein, &lt;em&gt;Manet&lt;/em&gt;, Paris 1932, no. 188), and adding that he had acquired the painting directly from [Hector] Brame's son.&lt;/p&gt;
&lt;p class="Body"&gt;&lt;span class="nummerierung text-black-small"&gt;6&lt;/span&gt;&lt;span class="text-black-bold"&gt;Emil Bührle&lt;/span&gt;&amp;nbsp;&lt;span class="text-darkgrey-bold"&gt;Zürich •&amp;nbsp;15 March 1949 until [d.] 28 November 1956&amp;nbsp;&lt;/span&gt;Acquired from the above for CHF 20.000, AStEGB, Receipted invoice from Dr. Fritz Nathan, St. Gall, made out to Emil Bührle, 15 March 1949.&lt;/p&gt;
&lt;p class="Body"&gt;&lt;span class="nummerierung text-black-small"&gt;7&lt;/span&gt;&lt;span class="text-black-bold"&gt;Given by the heirs of Emil Bührle to the Foundation E.G. Bührle Collection&lt;/span&gt;&amp;nbsp;&lt;span class="text-darkgrey-bold"&gt;Zurich&amp;nbsp;• 1960&lt;/span&gt;&amp;nbsp;Inv. 64.&lt;/p&gt;</t>
  </si>
  <si>
    <t>&lt;p&gt;&lt;span class="nummerierung text-black-small"&gt;1934&lt;/span&gt;&lt;span class="text-black-bold"&gt;Retrospettiva di Edouard Manet, Mostra individuale&lt;/span&gt;&lt;span class="text-darkgrey-bold"&gt;&amp;nbsp;XIXa Esposizione Biennale Internazionale d'Arte (Padiglione della Francia)&amp;nbsp;• Venice • 1934&lt;/span&gt;&amp;nbsp;no. 7.&amp;nbsp;&lt;/p&gt;
&lt;p&gt;&lt;span class="nummerierung text-black-small"&gt;1937&lt;/span&gt;&lt;span class="text-black-bold"&gt;« La Flèche d'Or »&amp;nbsp;French XIXth Century Art&lt;/span&gt;&amp;nbsp;&lt;span class="text-darkgrey-bold"&gt;Arthur Tooth &amp;amp; Sons&amp;nbsp;•&amp;nbsp;London&amp;nbsp;• 1937&lt;/span&gt;&amp;nbsp;no. 27. &amp;nbsp;&lt;/p&gt;
&lt;p&gt;&lt;span class="nummerierung text-black-small"&gt;1941&lt;/span&gt;&lt;span class="text-black-bold"&gt;The Art of the Third Republic, French Painting 1870–1940&lt;/span&gt;&lt;span class="text-darkgrey-bold"&gt;&amp;nbsp;Worcester Art Museum&amp;nbsp;• (Massachusetts) 1941&lt;/span&gt;&amp;nbsp;no. 2. &amp;nbsp;&lt;/p&gt;
&lt;p&gt;&lt;span class="nummerierung text-black-small"&gt;1948&lt;/span&gt;&lt;span class="text-black-bold"&gt;A Loan Exhibition of Manet for the Benefit of the New York Infirmary&lt;/span&gt;&amp;nbsp;&lt;span class="text-darkgrey-bold"&gt;Wildenstein Galleries&amp;nbsp;• New York&amp;nbsp;• 1948&lt;/span&gt;&amp;nbsp;no. 19. &amp;nbsp;&lt;/p&gt;
&lt;p&gt;&lt;span class="nummerierung text-black-small"&gt;1950&lt;/span&gt;&lt;span class="text-black-bold"&gt;Œuvres choisies du XIXe siècle&lt;/span&gt;&amp;nbsp;&lt;span class="text-darkgrey-bold"&gt;Galerie Max Kaganovitch&amp;nbsp;• Paris&amp;nbsp;• 1950&lt;/span&gt;&amp;nbsp;no. 21. &amp;nbsp;&lt;/p&gt;
&lt;p&gt;&lt;span class="nummerierung text-black-small"&gt;1950&lt;/span&gt;&lt;span class="text-black-bold"&gt;Europäische Kunst 13.–20. Jahrhundert&lt;/span&gt;&amp;nbsp;&lt;span class="text-darkgrey-bold"&gt;Kunsthaus Zurich&amp;nbsp;• 1950&lt;/span&gt;&amp;nbsp;p. 25. &amp;nbsp;&lt;/p&gt;
&lt;p&gt;&lt;span class="nummerierung text-black-small"&gt;1956&lt;/span&gt;&lt;span class="text-black-bold"&gt;Beginn und Reife&lt;/span&gt;&amp;nbsp;&lt;span class="text-darkgrey-bold"&gt;Kunsthalle Recklinghausen (10. Ruhrfestspiele)&amp;nbsp;• 1956&lt;/span&gt;&amp;nbsp;no. 165. &amp;nbsp;&lt;/p&gt;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1958&amp;nbsp;&lt;/span&gt;no. 141.&amp;nbsp;&lt;/p&gt;
&lt;p&gt;&lt;span class="nummerierung text-black-small"&gt;1958&lt;/span&gt;&lt;span class="text-black-bold"&gt;Französische Malerei von Manet bis Matisse aus der Sammlung Emil G. Bührle/Zürich&lt;/span&gt;&amp;nbsp;&lt;span class="text-darkgrey-bold"&gt;Nationalgalerie der ehemals Staatlichen Museen&amp;nbsp;Schloss Charlottenburg&amp;nbsp;• Berlin&amp;nbsp;• 1958&lt;/span&gt;&amp;nbsp;no. 12.&amp;nbsp;&lt;/p&gt;
&lt;p&gt;&lt;span class="nummerierung text-black-small"&gt;1958&lt;/span&gt;&lt;span class="text-black-bold"&gt;Hauptwerke der Sammlung Emil Georg Bührle–Zürich&lt;/span&gt;&amp;nbsp;&lt;span class="text-darkgrey-bold"&gt;Haus der Kunst&amp;nbsp;• Munich&amp;nbsp;• 1958–59&lt;/span&gt; no. 93.&amp;nbsp;&lt;/p&gt;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 Musée des beaux-arts de Montréal&amp;nbsp;• Yokohama Museum of Art&amp;nbsp;• Royal Academy of Arts, London&amp;nbsp;• 1990–91&lt;/span&gt;&amp;nbsp;no. 21. &amp;nbsp;&lt;/p&gt;
&lt;p&gt;&lt;span class="nummerierung text-black-small"&gt;2002&lt;/span&gt;&lt;span class="text-black-bold"&gt;Edouard Manet und die Impressionisten&lt;/span&gt;&amp;nbsp;&lt;span class="text-darkgrey-bold"&gt;Staatsgalerie Stuttgart&amp;nbsp;• 2002–03&lt;/span&gt;&amp;nbsp;no. 21.&amp;nbsp;&lt;/p&gt;
&lt;p&gt;&lt;span class="nummerierung text-black-small"&gt;2005&lt;/span&gt;&lt;span class="text-black-bold"&gt;Manet&lt;/span&gt;&amp;nbsp;&lt;span class="text-darkgrey-bold"&gt;Complesso del Vittoriano&amp;nbsp;•&amp;nbsp;Rome&amp;nbsp;• 2005–06&lt;/span&gt;&amp;nbsp;no. 90.&amp;nbsp;&lt;/p&gt;
&lt;p&gt;&lt;span class="nummerierung text-black-small"&gt;2010&lt;/span&gt;&lt;span class="text-black-bold"&gt;Van Gogh, Cézanne, Monet, Die Sammlung Bührle zu Gast im Kunsthaus Zürich&lt;/span&gt;&amp;nbsp;&lt;span class="text-darkgrey-bold"&gt;Kunsthaus Zurich&amp;nbsp;•&amp;nbsp;2010&amp;nbsp;&lt;/span&gt;no. 64. &amp;nbsp;&lt;/p&gt;
&lt;p&gt;&lt;span class="nummerierung text-black-small"&gt;2017&lt;/span&gt;&lt;span class="text-black-bold"&gt;Chefs-d'oeuvre de la collection Bührle, Manet, Cézanne, Monet, Van Gogh…&lt;/span&gt;&amp;nbsp;&lt;span class="text-darkgrey-bold"&gt;Fondation de l'Hermitage&amp;nbsp;• Lausanne&amp;nbsp;• 2017&amp;nbsp;no. 18. &amp;nbsp;&lt;/span&gt;&lt;/p&gt;
&lt;p&gt;&lt;span class="text-darkgrey-bold"&gt;&lt;span class="nummerierung text-black-small"&gt;2017&lt;/span&gt;&lt;span class="text-black-bold"&gt;Edouard Manet&lt;/span&gt;&amp;nbsp;Von der Heydt-Museum&amp;nbsp;•&amp;nbsp;Wuppertal&amp;nbsp;• 2017–18&lt;/span&gt;&amp;nbsp;p. 243.&lt;/p&gt;
&lt;p&gt;&lt;span class="text-black-bold"&gt;&lt;span class="nummerierung text-black-small"&gt;2019&lt;/span&gt;LaCollection Emil Bührle&lt;/span&gt; &lt;span class="text-darkgrey-bold"&gt;Musée Maillol • Paris • 2019 &lt;/span&gt;no. 4.&lt;/p&gt;</t>
  </si>
  <si>
    <t>&lt;p&gt;&lt;span class="nummerierung text-black-small"&gt;1929&lt;/span&gt;&lt;span class="text-black-bold"&gt;Marie-Louise Bataille&lt;/span&gt;&amp;nbsp;&lt;span class="text-darkgrey-bold"&gt;«Manet beim 'Père Lathuille'»&lt;/span&gt; in &lt;span class="text-darkgrey-bold"&gt;&lt;em&gt;Kunst und Künstler&lt;/em&gt;&lt;/span&gt; (28)&amp;nbsp;• 1929/30&amp;nbsp;• p. 203 (ill.), 206.&lt;/p&gt;
&lt;p&gt;&lt;span class="nummerierung text-black-small"&gt;1931&lt;/span&gt;&lt;span class="text-black-bold"&gt;Adolphe Tabarant&lt;/span&gt;&lt;em&gt;&amp;nbsp;&lt;span class="text-darkgrey-bold"&gt;Manet,&lt;/span&gt;&lt;/em&gt;&lt;span class="text-darkgrey-bold"&gt; &lt;em&gt;Histoire catalographique&amp;nbsp;&lt;/em&gt;&lt;/span&gt;&amp;nbsp;Paris&amp;nbsp;• 1931&amp;nbsp;• no. 161bis.&lt;/p&gt;
&lt;p&gt;&lt;span class="nummerierung text-black-small"&gt;1932&lt;/span&gt;&lt;span class="text-black-bold"&gt;Paul Jamot • Georges Wildenstein&lt;/span&gt;&amp;nbsp;&lt;span class="text-darkgrey-bold"&gt;&lt;em&gt;Manet&amp;nbsp;&lt;/em&gt;&lt;/span&gt;&amp;nbsp;Paris&amp;nbsp;• 1932&amp;nbsp;• vol. 1, no. 188&amp;nbsp;• vol. 2, fig. 373.&lt;/p&gt;
&lt;p&gt;&lt;span class="nummerierung text-black-small"&gt;1934&lt;/span&gt;&lt;span class="text-black-bold"&gt;Ulrich Christoffel&lt;/span&gt;&amp;nbsp;&lt;span class="text-darkgrey-bold"&gt;«Die Biennale in Venedig»&lt;/span&gt; in &lt;span class="text-darkgrey-bold"&gt;&lt;em&gt;Die Kunst&lt;/em&gt;&lt;/span&gt; (69)&amp;nbsp;• 1934&amp;nbsp;• p. 363 (ill.).&lt;/p&gt;
&lt;p&gt;&lt;span class="nummerierung text-black-small"&gt;1947&lt;/span&gt;&lt;span class="text-black-bold"&gt;Adolphe Tabarant&lt;/span&gt;&amp;nbsp;&lt;span class="text-darkgrey-bold"&gt;&lt;em&gt;Manet et ses œuvres&amp;nbsp;&lt;/em&gt;&lt;/span&gt;&amp;nbsp;Paris • 1947 • pp. 184–185, fig. 167.&lt;/p&gt;
&lt;p&gt;&lt;span class="nummerierung text-black-small"&gt;1948&lt;/span&gt;&lt;span class="text-black-bold"&gt;Maurice Bex&lt;/span&gt;&amp;nbsp;&lt;span class="text-darkgrey-bold"&gt;&lt;em&gt;Manet&amp;nbsp;&lt;/em&gt;&lt;/span&gt;&amp;nbsp;Paris • 1948 • fig. 56.&lt;/p&gt;
&lt;p&gt;&lt;span class="nummerierung text-black-small"&gt;1967&lt;/span&gt;&lt;span class="text-black-bold"&gt;Sandra Orienti • Marcello Venturi&lt;/span&gt;&amp;nbsp;&lt;span class="text-darkgrey-bold"&gt;&lt;em&gt;L'opera pittorica di Edouard Manet&amp;nbsp;&lt;/em&gt;&lt;/span&gt;&amp;nbsp;Milan • 1967 • no. 142 (ill.; English edition: Sandra Orienti, Phoebe Pool, &lt;em&gt;The Complete Paintings of Manet&lt;/em&gt;, New York 1967 • German edition: &lt;em&gt;Das gemalte Werk von Edouard Manet&lt;/em&gt;, Lucerne etc. 1967 • French edition: Denis Rouart, Sandra Orienti, &lt;em&gt;Tout l'œuvre peint d'Edouard Manet&lt;/em&gt;, Paris 1970).&lt;/p&gt;
&lt;p&gt;&lt;span class="nummerierung text-black-small"&gt;1973&lt;/span&gt;&lt;span class="text-black-bold"&gt;Leopold Reidemeister etc.&lt;/span&gt;&amp;nbsp;&lt;span class="text-darkgrey-bold"&gt;&lt;em&gt;Stiftung Sammlung Emil G. Bührle •&amp;nbsp;Fondation Collection Emil G. Bührle •&amp;nbsp;Foundation Emil G. Bührle Collection&amp;nbsp;&lt;/em&gt;&lt;/span&gt;&amp;nbsp;Zurich &amp;amp; Munich • 1973 • no. 29 (ill.; &lt;sup&gt;2&lt;/sup&gt;1986).&lt;/p&gt;
&lt;p&gt;&lt;span class="nummerierung text-black-small"&gt;1975&lt;/span&gt;&lt;span class="text-black-bold"&gt;Denis Rouart • Daniel Wildenstein&lt;/span&gt;&amp;nbsp;&lt;span class="text-darkgrey-bold"&gt;&lt;em&gt;Edouard Manet, Catalogue raisonné&amp;nbsp;&lt;/em&gt;&lt;/span&gt;&amp;nbsp;Lausanne &amp;amp; Paris • 1975 • vol. 1&amp;nbsp;&lt;span class="text-darkgrey-bold"&gt;&lt;em&gt;Peintures&lt;/em&gt;&lt;/span&gt;&amp;nbsp;no. 163 (ill.).&lt;/p&gt;
&lt;p&gt;&lt;span class="nummerierung text-black-small"&gt;1978&lt;/span&gt;&lt;span class="text-black-bold"&gt;Sophie Monneret&lt;/span&gt;&amp;nbsp;&lt;span class="text-darkgrey-bold"&gt;&lt;em&gt;L'Impressionnisme et son époque, Dictionnaire international illustré&amp;nbsp;&lt;/em&gt;&lt;/span&gt;&amp;nbsp;vol. 1 • Paris • 1978 • p. 314 (entry for Lathuille); vol. 3 • Paris • 1980 • p. 140.&lt;/p&gt;
&lt;p&gt;&lt;span class="nummerierung text-black-small"&gt;1991&lt;/span&gt;&lt;span class="text-black-bold"&gt;Eric Darragon&lt;/span&gt;&amp;nbsp;&lt;span class="text-darkgrey-bold"&gt;&lt;em&gt;Manet&lt;/em&gt;&lt;/span&gt;&amp;nbsp; Paris • 1991 • fig. 128.&lt;/p&gt;
&lt;p&gt;&lt;span class="nummerierung text-black-small"&gt;1991&lt;/span&gt;&lt;span class="text-black-bold"&gt;Juliet Wilson-Bareau&lt;/span&gt;&amp;nbsp;&lt;span class="text-darkgrey-bold"&gt;&lt;em&gt;Manet by Himself, Correspondence &amp;amp; Conversation, Paintings, Pastels, Prints &amp;amp;&amp;nbsp; Drawings&amp;nbsp;&lt;/em&gt;&lt;/span&gt;&amp;nbsp;London • 1991 • pp. 265, 310, fig. 138 (&lt;sup&gt;2&lt;/sup&gt;New York 1995; &lt;sup&gt;3&lt;/sup&gt;2004).&lt;/p&gt;
&lt;p&gt;&lt;span class="nummerierung text-black-small"&gt;1994&lt;/span&gt;&lt;span class="text-black-bold"&gt;Emil Maurer&lt;/span&gt;&lt;em&gt;&amp;nbsp;&lt;span class="text-darkgrey-bold"&gt;Stiftung Sammlung E.G. Bührle, Zürich&amp;nbsp;&lt;/span&gt;&lt;/em&gt;&amp;nbsp;Bern • 1994 • p. 40 (English edition: &lt;em&gt;Foundation E.G. Bührle Collection, Zurich&lt;/em&gt;, Bern 1995).&lt;/p&gt;
&lt;p&gt;&lt;span class="nummerierung text-black-small"&gt;2001&lt;/span&gt;&lt;span class="text-black-bold"&gt;Nancy Locke&lt;/span&gt;&amp;nbsp;&lt;span class="text-darkgrey-bold"&gt;&lt;em&gt;Manet and the Family Romance&amp;nbsp;&lt;/em&gt;&lt;/span&gt;&amp;nbsp;Oxford &amp;amp; Princeton • 2001 • p. 127, fig. 62 (&lt;sup&gt;2&lt;/sup&gt;Princeton 2002).&lt;/p&gt;
&lt;p&gt;&lt;span class="nummerierung text-black-small"&gt;2005&lt;/span&gt;&lt;span class="text-black-bold"&gt;Lukas Gloor • Marco Goldin (ed.)&lt;/span&gt;&amp;nbsp;&lt;em&gt;&lt;span class="text-darkgrey-bold"&gt;Foundation E.G. Bührle Collection, Zurich, Catalogue&amp;nbsp;&lt;/span&gt;&lt;/em&gt;&amp;nbsp;vol. 2 • Conegliano &amp;amp; Zurich • 2005 • no.70 (ill.; German edition: &lt;em&gt;Stiftung Sammlung E.G. Bührle, Katalog&lt;/em&gt; • Italian edition: &lt;em&gt;Fondazione Collezione E.G. Bührle, Catalogo&lt;/em&gt;). ▪&lt;/p&gt;
&lt;p&gt;&lt;span class="nummerierung text-black-small"&gt;2010&lt;/span&gt;&lt;span class="text-black-bold"&gt;Pierre-Louis Giannerini&lt;/span&gt;&amp;nbsp;&lt;em&gt;&lt;span class="text-darkgrey-bold"&gt;Oloron Sainte-Marie, L'esprit d'une ville&amp;nbsp;&lt;/span&gt;&amp;nbsp;&lt;/em&gt;Oloron Sainte-Marie • 2010 • pp. 71 (n. 37), 73–74 (ill.).&lt;/p&gt;
&lt;p&gt;&lt;span class="nummerierung text-black-small"&gt;2011&lt;/span&gt;&lt;span class="text-black-bold"&gt;James H. Rubin&lt;/span&gt;&amp;nbsp;&lt;em&gt;&lt;span class="text-darkgrey-bold"&gt;Manet Initial M, Hand and Eye&amp;nbsp;&lt;/span&gt;&amp;nbsp;&lt;/em&gt;Paris • 2011 • no. 99 (ill.; French edition: &lt;em&gt;Manet, Initiale M, L'œil, une main&lt;/em&gt;).&lt;/p&gt;
&lt;p&gt;&lt;span class="nummerierung text-black-small"&gt;2021&lt;/span&gt;&lt;span class="text-black-bold"&gt;Lukas Gloor&lt;/span&gt;&amp;nbsp;&lt;span class="text-darkgrey-bold"&gt;«The Holdings of the Emil Bührle Collection: Illustrated List of All 633 Purchases»&lt;/span&gt; in &lt;em&gt;&lt;span class="text-darkgrey-bold"&gt;The Emil Bührle Collection:&amp;nbsp;History, Full Catalogue&amp;nbsp;and 70 Masterpieces&lt;/span&gt;&lt;/em&gt;&lt;span class="text-darkgrey-bold"&gt;&amp;nbsp;&lt;/span&gt;Swiss Institute for Art Research, Zurich (ed.)&amp;nbsp;•&amp;nbsp;Munich • 2021 •&amp;nbsp;no. 169&amp;nbsp;(ill.).&lt;/p&gt;</t>
  </si>
  <si>
    <t>BU 0055</t>
  </si>
  <si>
    <t>Zwei Bäuerinnen</t>
  </si>
  <si>
    <t>Deux Paysannes</t>
  </si>
  <si>
    <t>Öl auf Papier auf Leinwand</t>
  </si>
  <si>
    <t>49.3 x 64 cm</t>
  </si>
  <si>
    <t>De la Faille 695</t>
  </si>
  <si>
    <t>&lt;p class="Body"&gt;&lt;span class="nummerierung text-black-small"&gt;1&lt;/span&gt;&lt;span class="text-black-bold"&gt;The artist's family&amp;nbsp;&lt;/span&gt;For the succession upon the death of the artist, see Chris Stolwijk, Han Veenenbos, &lt;em&gt;The Account Book of Theo van Gogh and Jo van Gogh-Bonger,&lt;/em&gt; Amsterdam &amp;amp; Leiden 2002, pp. 21–22.&lt;/p&gt;
&lt;p class="Body"&gt;&lt;span class="nummerierung text-black-small"&gt;2&lt;/span&gt;&lt;span class="text-black-bold"&gt;Bernheim-Jeune&lt;/span&gt;&amp;nbsp;&lt;span class="text-darkgrey-bold"&gt;Paris •&amp;nbsp;1907/1908&amp;nbsp;&lt;/span&gt;Acquired from the above in April 1907, Stolwijk, Veenenbos as above, entry 17/1; (exh. cat.) &lt;em&gt;Cent tableaux de Vincent van Gogh&lt;/em&gt;, Galerie Bernheim-Jeune, Paris 1908, no. 89.&lt;/p&gt;
&lt;p class="Body"&gt;&lt;span class="nummerierung text-black-small"&gt;3&lt;/span&gt;&lt;span class="text-black-bold"&gt;Bernhard Koehler&lt;/span&gt;&amp;nbsp;&lt;span class="text-darkgrey-bold"&gt;Berlin •&amp;nbsp;by 1912 until [d.] 1927&amp;nbsp;&lt;/span&gt;&lt;em&gt;Internationale Kunstausstellung des Sonderbundes westdeutscher Kunstfreunde und Künstler,&lt;/em&gt; (exh. cat.) Städtische Ausstellungshalle am Aachener Tor, Cologne 1912, no. 41.&lt;/p&gt;
&lt;p class="Body"&gt;&lt;span class="nummerierung text-black-small"&gt;4&lt;/span&gt;&lt;span class="text-black-bold"&gt;Dr. Bernhard Koehler&lt;/span&gt;&amp;nbsp;&lt;span class="text-darkgrey-bold"&gt;Berlin •&amp;nbsp;1927–1942&amp;nbsp;&lt;/span&gt;Son of the above, AStEGB, Handwritten declaration, dated 25 May 1948, signed by Dr. Bernhard Koehler and&amp;nbsp;confirming that Koehler&amp;nbsp;had sold the painting in 1942; Handwritten confirmation of the above declaration, dated 5 May 1949 and&amp;nbsp;signed by Dr. Bernhard Koehler.&lt;/p&gt;
&lt;p class="Body"&gt;&lt;span class="nummerierung text-black-small"&gt;5&lt;/span&gt;&lt;span class="text-black-bold"&gt;Private collection&amp;nbsp;&lt;/span&gt;AStEGB, Correspondence between S.A. de Banque et de Placements, Geneva, acting on behalf of an undisclosed client, and Emil Bührle, 18 December 1948–25 March 1949.&lt;/p&gt;
&lt;p class="Body"&gt;&lt;span class="nummerierung text-black-small"&gt;6&lt;/span&gt;&lt;span class="text-black-bold"&gt;Emil Bührle&lt;/span&gt;&amp;nbsp;&lt;span class="text-darkgrey-bold"&gt;Zurich •&amp;nbsp;25 March 1949 until [d.] 28 November 1956&amp;nbsp;&lt;/span&gt;Acquired anonymously from a client of S.A. de Banque et de Placements, Geneva, for CHF 110.000, based upon written declaration of previous owner Dr. Bernhard Köhler, Berlin/Neukölln, 25 May 1948, that sale of the painting in 1942 was rightful, AStEGB, 2 handwritten declarations as above, n. (5), attached a&amp;nbsp;typewritten note by Dr. O. Maurer [Secretary General of Oerlikon Bührle &amp;amp; Co.], Zurich, 25 March 1949, recording a message from Dr. F. Nathan, St. Gall, with confirmation via Dr. [Ludwig] Grote that the sale of the painting had been legitimate; Receipt for CHF&amp;nbsp;110.000, 25 March 1949, signed by Mr. Mühlemann [acting on behalf of S.A. de Banque et de Placements, Geneva].&lt;/p&gt;
&lt;p class="Body"&gt;&lt;span class="nummerierung text-black-small"&gt;7&lt;/span&gt;&lt;span class="text-black-bold"&gt;Given by the heirs of Emil Bührle to the Foundation E.G. Bührle Collection&amp;nbsp;&lt;/span&gt;&lt;span class="text-darkgrey-bold"&gt;Zurich&amp;nbsp;• 1960&lt;/span&gt;&amp;nbsp;Inv. 55.&lt;/p&gt;</t>
  </si>
  <si>
    <t>&lt;p&gt;&lt;span class="nummerierung text-black-small"&gt;1908&lt;/span&gt;&lt;span class="text-black-bold"&gt;Cent tableaux de Vincent van Gogh&lt;/span&gt;&amp;nbsp;&lt;span class="text-darkgrey-bold"&gt;Galerie Bernheim-Jeune • Paris • 1908&lt;/span&gt;&amp;nbsp;no. 89.&lt;/p&gt;
&lt;p&gt;&lt;span class="nummerierung text-black-small"&gt;1912&lt;/span&gt;&lt;span class="text-black-bold"&gt;Internationale Kunstausstellung des Sonderbundes westdeutscher Kunstfreunde und Künstler&lt;/span&gt;&lt;em&gt;&amp;nbsp;&lt;/em&gt;&lt;span class="text-darkgrey-bold"&gt;Städtische Ausstellungshalle am Aachener Tor • Cologne • 1912&lt;/span&gt;&amp;nbsp;no. 41.&lt;/p&gt;
&lt;p&gt;&lt;span class="nummerierung text-black-small"&gt;1913&lt;/span&gt;&lt;span class="text-black-bold"&gt;International Exhibition of Modern Art&lt;/span&gt;&amp;nbsp;&lt;span class="text-darkgrey-bold"&gt;Association of American Painters and Sculptors (69&lt;sup&gt;th&lt;/sup&gt; Infantry Regiment Armory), New York 1913 • (Art Institute), Chicago 1913 • (Copley Society of Boston, Copley Hall), Boston 1913&lt;/span&gt;&amp;nbsp;not in cat.&lt;/p&gt;
&lt;p&gt;&lt;span class="nummerierung text-black-small"&gt;1928&lt;/span&gt;&lt;span class="text-black-bold"&gt;Vincent van Gogh, Gemälde&lt;/span&gt;&amp;nbsp;&lt;span class="text-darkgrey-bold"&gt;Galerie Paul Cassirer • Berlin • 1928&lt;/span&gt;&amp;nbsp;no. 75.&lt;/p&gt;
&lt;p&gt;&lt;span class="nummerierung text-black-small"&gt;1937&lt;/span&gt;&lt;span class="text-black-bold"&gt;L'Œuvre et la vie de Vincent Van Gogh&lt;/span&gt;&amp;nbsp;&lt;span class="text-darkgrey-bold"&gt;Exposition Internationale (Musée d'art Moderne/Palais de Tokyo, Aile Ville de Paris)&amp;nbsp;• Paris • 1937&lt;/span&gt;&amp;nbsp;no. 11.&lt;/p&gt;
&lt;p&gt;&lt;span class="nummerierung text-black-small"&gt;1950&lt;/span&gt;&lt;span class="text-black-bold"&gt;Europäische Kunst 13.–20. Jahrhundert aus Zürcher Sammlungen&lt;/span&gt;&amp;nbsp;&lt;span class="text-darkgrey-bold"&gt;Kunsthaus Zurich • 1950&lt;/span&gt;&amp;nbsp;p. 28.&lt;/p&gt;
&lt;p&gt;&lt;span class="nummerierung text-black-small"&gt;1952&lt;/span&gt;&lt;span class="text-black-bold"&gt;Vincent van Gogh, Dipinti e disegni&lt;/span&gt;&amp;nbsp;&lt;span class="text-darkgrey-bold"&gt;Palazzo Reale • Milan • 1952&lt;/span&gt;&amp;nbsp;no. 112.&lt;/p&gt;
&lt;p&gt;&lt;span class="nummerierung text-black-small"&gt;1953&lt;/span&gt;&lt;span class="text-black-bold"&gt;Falsch oder echt?&lt;/span&gt;&amp;nbsp;&lt;span class="text-darkgrey-bold"&gt;Öffentliche Kunstsammlung (Kunstmuseum) Basel • Kunsthaus Zurich • 1953&lt;/span&gt; (exhibited in Zurich only, not in catalogue).&lt;/p&gt;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245.&lt;/p&gt;
&lt;p&gt;&lt;span class="nummerierung text-black-small"&gt;1958&lt;/span&gt;&lt;span class="text-black-bold"&gt;Hauptwerke der Sammlung Emil Georg Bührle–Zürich&lt;/span&gt;&amp;nbsp;&lt;span class="text-darkgrey-bold"&gt;Haus der Kunst • Munich • 1958–59&lt;/span&gt;&amp;nbsp;no. 76.&lt;/p&gt;
&lt;p&gt;&lt;span class="nummerierung text-black-small"&gt;1993&lt;/span&gt;&lt;span class="text-black-bold"&gt;Copier, créer, De Turner à Picasso, 300 œuvres inspirées par les maîtres du Louvre&lt;/span&gt;&amp;nbsp;&lt;span class="text-darkgrey-bold"&gt;Louvre • Paris • 1993&lt;/span&gt;&amp;nbsp;no. 319.&lt;/p&gt;
&lt;p&gt;&lt;span class="nummerierung text-black-small"&gt;2002&lt;/span&gt;&lt;span class="text-black-bold"&gt;Van Gogh, Felder, Das Mohnfeld und der Künstlerstreit&lt;/span&gt;&amp;nbsp;&lt;span class="text-darkgrey-bold"&gt;Kunsthalle Bremen • 2002–03&lt;/span&gt;&amp;nbsp;no. 32.&lt;/p&gt;
&lt;p&gt;&lt;span class="nummerierung text-black-small"&gt;2010&lt;/span&gt;&lt;span class="text-black-bold"&gt;Van Gogh, Cézanne, Monet, Die Sammlung Bührle zu Gast im Kunsthaus Zürich&lt;/span&gt;&amp;nbsp;&lt;span class="text-darkgrey-bold"&gt;Kunsthaus Zurich • 2010&lt;/span&gt;&amp;nbsp;no. 55.&lt;/p&gt;
&lt;p&gt;&lt;span class="nummerierung text-black-small"&gt;2010&lt;/span&gt;&lt;span class="text-black-bold"&gt;Vincent van Gogh, Timeless Country, Modern City (Campagna senza tempo, città moderna)&lt;/span&gt;&amp;nbsp;&lt;span class="text-darkgrey-bold"&gt;Complesso del Vittoriano • Rome • 2010–11&lt;/span&gt;&amp;nbsp;no. 85.&lt;/p&gt;
&lt;p&gt;&lt;span class="nummerierung text-black-small"&gt;2012&lt;/span&gt;&lt;span class="text-black-bold"&gt;1912, Mission Moderne, Die Jahrhundertschau des Sonderbundes&lt;/span&gt;&amp;nbsp;&lt;span class="text-darkgrey-bold"&gt;Wallraf-Richartz-Museum&amp;nbsp;• Cologne • 2012&lt;/span&gt;&amp;nbsp;no. 14.&lt;/p&gt;
&lt;p&gt;&lt;span class="nummerierung text-black-small"&gt;2014&lt;/span&gt;&lt;span class="text-black-bold"&gt;Von Matisse zum Blauen Reiter, Expressionismus in Deutschland und Frankreich&lt;/span&gt;&amp;nbsp;&lt;span class="text-darkgrey-bold"&gt;Kunsthaus Zurich • 2014&lt;/span&gt;&amp;nbsp;no. 33.&lt;/p&gt;
&lt;p&gt;&lt;span class="nummerierung text-black-small"&gt;2017&lt;/span&gt;&lt;span class="text-black-bold"&gt;Calme et Exaltation, Van Gogh dans la Collection Bührle; Calm and Exaltation, Van Gogh in the Bührle Collection&lt;/span&gt;&amp;nbsp;&lt;span class="text-darkgrey-bold"&gt;Fondation Vincent van Gogh&amp;nbsp;• Arles • 2017&lt;/span&gt;&amp;nbsp;no. 7.&lt;/p&gt;
&lt;p&gt;&lt;span class="nummerierung text-black-small"&gt;2018&lt;/span&gt;&lt;span class="text-black-bold"&gt;Bührle Collection: Impressionist Masterpieces from the E.G. Bührle Collection, Zurich (Switzerland)&lt;/span&gt;&amp;nbsp;&lt;span class="text-darkgrey-bold"&gt;National Art Center, Tokyo • Kyushu National Museum, Fukuoka • Nagoya City Art Museum • 2018&lt;/span&gt;&amp;nbsp;no. 47.&lt;/p&gt;</t>
  </si>
  <si>
    <t>&lt;p&gt;&lt;span class="nummerierung text-black-small"&gt;1921&lt;/span&gt;&lt;span class="text-black-bold"&gt;Julius Meier-Graefe&lt;/span&gt;&amp;nbsp;&lt;span class="text-darkgrey-bold"&gt;&lt;em&gt;Vincent&lt;/em&gt;&lt;/span&gt;&amp;nbsp; Munich • 1921 • vol. 2, fig. 86.&lt;/p&gt;
&lt;p&gt;&lt;span class="nummerierung text-black-small"&gt;1928&lt;/span&gt;&lt;span class="text-black-bold"&gt;Jacob-Baart de la Faille&lt;/span&gt;&amp;nbsp;&lt;span class="text-darkgrey-bold"&gt;&lt;em&gt;L'œuvre de Vincent van Gogh, Catalogue raisonné&amp;nbsp;&lt;/em&gt;&lt;/span&gt;&amp;nbsp;Paris &amp;amp; Brussels • 1928 • vol. 1 &lt;span class="text-darkgrey-bold"&gt;&lt;em&gt;Tableaux, texte&lt;/em&gt;&lt;/span&gt; no. 695 • vol. 2 &lt;span class="text-darkgrey-bold"&gt;&lt;em&gt;Tableaux, planches&lt;/em&gt; &lt;/span&gt;fig. 195 (bottom left).&lt;/p&gt;
&lt;p&gt;&lt;span class="nummerierung text-black-small"&gt;1937&lt;/span&gt;&lt;span class="text-black-bold"&gt;Willem Scherjon&amp;nbsp;• Willem Josyah de Gruyter&lt;/span&gt;&amp;nbsp;&lt;span class="text-darkgrey-bold"&gt;&lt;em&gt;Vincent van Gogh's Great Period, Arles, St-Rémy and Auvers-sur-Oise (Complete Catalogue)&amp;nbsp;&lt;/em&gt;&lt;/span&gt;&amp;nbsp;Amsterdam • 1937 • p. 348 (ill. top).&lt;/p&gt;
&lt;p&gt;&lt;span class="nummerierung text-black-small"&gt;1937&lt;/span&gt;&lt;span class="text-black-bold"&gt;René Huyghe&lt;/span&gt;&amp;nbsp;&lt;span class="text-darkgrey-bold"&gt;«Vincent van Gogh, Sa vie et son œuvre»&lt;/span&gt; in &lt;span class="text-darkgrey-bold"&gt;&lt;em&gt;L'Amour de l'art&lt;/em&gt;&amp;nbsp;&amp;nbsp;&lt;/span&gt;1937 • fig. 11.&lt;/p&gt;
&lt;p&gt;&lt;span class="nummerierung text-black-small"&gt;1939&lt;/span&gt;&lt;span class="text-black-bold"&gt;Jacob-Baart de la Faille&lt;/span&gt;&amp;nbsp;&lt;span class="text-darkgrey-bold"&gt;&lt;em&gt;Vincent van Gogh&amp;nbsp;&lt;/em&gt;&lt;/span&gt;&amp;nbsp;Paris • 1939 • no. 718 (ill.).&lt;/p&gt;
&lt;p&gt;&lt;span class="nummerierung text-black-small"&gt;1952&lt;/span&gt;&lt;span class="text-black-bold"&gt;Marco Valsecchi&lt;/span&gt;&amp;nbsp;&lt;em&gt;&lt;span class="text-darkgrey-bold"&gt;Van Gogh&amp;nbsp;&lt;/span&gt;&lt;/em&gt;&amp;nbsp;Milan • 1952 • fig. 24.&lt;/p&gt;
&lt;p&gt;&lt;span class="nummerierung text-black-small"&gt;1956&lt;/span&gt;&lt;span class="text-black-bold"&gt;John Rewald&lt;/span&gt;&amp;nbsp;&lt;span class="text-darkgrey-bold"&gt;&lt;em&gt;Post-Impressionism, From Van Gogh to Gauguin&amp;nbsp;&lt;/em&gt;&lt;/span&gt;&amp;nbsp;New York • 1956 • p. 376 (ill.;&amp;nbsp; &lt;sup&gt;2&lt;/sup&gt;London 1978, p. 348 [ill.], &amp;amp; various translations and editions).&lt;/p&gt;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Collections&amp;nbsp;&lt;/em&gt;&lt;/span&gt;&amp;nbsp;Douglas Cooper (ed.) • New York • 1963 • p. 221.&lt;/p&gt;
&lt;p&gt;&lt;span class="nummerierung text-black-small"&gt;1970&lt;/span&gt;&lt;span class="text-black-bold"&gt;Charles Chetham&lt;/span&gt;&amp;nbsp;&lt;em&gt;&lt;span class="text-darkgrey-bold"&gt;The Role of Vincent van Gogh's Copies in the Development of His Art&amp;nbsp;&lt;/span&gt;&lt;/em&gt;&amp;nbsp;(Diss. Harvard University, Cambridge Massachusetts 1960) • London &amp;amp; New York • 1970 • pp. 191–192, fig. 130.&lt;/p&gt;
&lt;p&gt;&lt;span class="nummerierung text-black-small"&gt;1970&lt;/span&gt;&lt;span class="text-black-bold"&gt;Jacob-Baart de la Faille&lt;/span&gt;&amp;nbsp;&lt;span class="text-darkgrey-bold"&gt;&lt;em&gt;The Works of Vincent van Gogh, His Paintings and Drawings&amp;nbsp;&lt;/em&gt;&lt;/span&gt;&amp;nbsp;Amsterdam • 1970 • no. F 695 (ill.).&lt;/p&gt;
&lt;p&gt;&lt;span class="nummerierung text-black-small"&gt;1971&lt;/span&gt;&lt;span class="text-black-bold"&gt;Paolo Lecaldano&lt;/span&gt;&amp;nbsp;&lt;span class="text-darkgrey-bold"&gt;&lt;em&gt;L'opera pittorica completa di Van Gogh e i suoi nessi grafici&amp;nbsp;&lt;/em&gt;&lt;/span&gt;&amp;nbsp;vol. 2&amp;nbsp;&lt;span class="text-darkgrey-bold"&gt;&lt;em&gt;Da Arles a Auvers&amp;nbsp;&lt;/em&gt;&lt;/span&gt;&amp;nbsp;Milan • 1971 • no. 774 • (ill.; &lt;sup&gt;2&lt;/sup&gt;1977; French edition: &lt;em&gt;Tout l'œuvre peint de Vincent van Gogh&lt;/em&gt;, vol. 2, Paris 1971 • German edition: &lt;em&gt;Das gemalte Gesamtwerk des Van Gogh,&lt;/em&gt; vol. 2, &lt;em&gt;Von Arles bis Auvers&lt;/em&gt;, Lucerne etc. 1971 • Spanish edition: &lt;em&gt;La obra pictórica completa de Van Gogh&lt;/em&gt;, vol. 2, Barcelona 1971).&lt;/p&gt;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88 (ill.; &lt;sup&gt;2&lt;/sup&gt;1986).&lt;/p&gt;
&lt;p&gt;&lt;span class="nummerierung text-black-small"&gt;1977&lt;/span&gt;&lt;span class="text-black-bold"&gt;Jan Hulsker&lt;/span&gt;&amp;nbsp;&lt;span class="text-darkgrey-bold"&gt;&lt;em&gt;Van Gogh en zijn weg, Het complete werk&amp;nbsp;&lt;/em&gt;&lt;/span&gt;&amp;nbsp;Amsterdam • 1977 • no. 1923 (ill.), fig. 38 (&lt;sup&gt;2&lt;/sup&gt;1979, &lt;sup&gt;3&lt;/sup&gt;1985, &lt;sup&gt;4&lt;/sup&gt;1985, &lt;sup&gt;5&lt;/sup&gt;1986, &lt;sup&gt;6&lt;/sup&gt;1989; English edition: &lt;em&gt;The Complete Van Gogh, Paintings, Drawings, Sketches&lt;/em&gt;, Oxford &amp;amp; New York 1980).&lt;/p&gt;
&lt;p&gt;&lt;span class="nummerierung text-black-small"&gt;1986&lt;/span&gt;&lt;span class="text-black-bold"&gt;Ronald Pickvance&lt;/span&gt;&amp;nbsp;&lt;span class="text-darkgrey-bold"&gt;&lt;em&gt;Van Gogh in Saint-Rémy and Auvers&amp;nbsp;&lt;/em&gt;&lt;/span&gt;&amp;nbsp;(exh. cat.) • Metropolitan Museum of Art • New York • 1986–87 • p. 318.&lt;/p&gt;
&lt;p&gt;&lt;span class="nummerierung text-black-small"&gt;1988&lt;/span&gt;&lt;span class="text-black-bold"&gt;Milton Brown &lt;/span&gt;&lt;em&gt;&lt;span class="text-darkgrey-bold"&gt;The Story of the Armory Show &lt;/span&gt;&lt;/em&gt;New York • 1988 • p. 237, no. 434 (with wrong F.-no.).&lt;/p&gt;
&lt;p&gt;&lt;span class="nummerierung text-black-small"&gt;1988&lt;/span&gt;&lt;span class="text-black-bold"&gt;Walter Feilchenfeldt&lt;/span&gt;&amp;nbsp;&lt;span class="text-darkgrey-bold"&gt;&lt;em&gt;Vincent van Gogh and Paul Cassirer, Berlin, The Reception of Van Gogh in Germany from 1901 to 1914&amp;nbsp;&lt;/em&gt;&lt;/span&gt;&amp;nbsp;Zwolle • 1988 • p. 114 (ill.).&lt;/p&gt;
&lt;p&gt;&lt;span class="nummerierung text-black-small"&gt;1989&lt;/span&gt;&lt;span class="text-black-bold"&gt;Rainer Metzger • Ingo F. Walther&lt;/span&gt;&amp;nbsp;&lt;span class="text-darkgrey-bold"&gt;&lt;em&gt;Vincent van Gogh, Sämtliche Gemälde&amp;nbsp;&lt;/em&gt;&lt;/span&gt;&amp;nbsp;Cologne • 1989 • vol. 2 • Arles, &lt;em&gt;Februar 1888–Auvers-sur-Oise, Juli 1890&lt;/em&gt;, p. 620 (ill.; &lt;sup&gt;2&lt;/sup&gt;1993; &lt;sup&gt;3&lt;/sup&gt;2001; Hungarian edition: &lt;em&gt;Van Gogh, A festői életmű&lt;/em&gt;, Budapest 2005).&lt;/p&gt;
&lt;p&gt;&lt;span class="nummerierung text-black-small"&gt;1994&lt;/span&gt;&lt;span class="text-black-bold"&gt;Emil Maurer&lt;/span&gt;&lt;em&gt;&amp;nbsp;&lt;span class="text-darkgrey-bold"&gt;Stiftung Sammlung E.G. Bührle, Zürich&amp;nbsp;&lt;/span&gt;&lt;/em&gt;&amp;nbsp;Bern • 1994 • p. 45 (English edition: &lt;em&gt;Foundation E.G. Bührle Collection, Zurich&lt;/em&gt;, Bern 1995).&lt;/p&gt;
&lt;p&gt;&lt;span class="nummerierung text-black-small"&gt;1996&lt;/span&gt;&lt;span class="text-black-bold"&gt;Jan Hulsker&lt;/span&gt;&amp;nbsp;&lt;em&gt;&lt;span class="text-darkgrey-bold"&gt;The New Complete Van Gogh, Enlarged Edition of the Catalogue Raisonné of the Works of Vincent van Gogh&amp;nbsp;&lt;/span&gt;&lt;/em&gt;&amp;nbsp;Amsterdam &amp;amp; Philadelphia • 1996 • no. 1923 (ill.), fig. 38.&lt;/p&gt;
&lt;p&gt;&lt;span class="nummerierung text-black-small"&gt;2001&lt;/span&gt;&lt;span class="text-black-bold"&gt;Silvia Schmidt-Bauer&lt;/span&gt;&amp;nbsp;&lt;span class="text-darkgrey-bold"&gt;«Die Sammlung Bernhard Koehler»&lt;/span&gt; in &lt;span class="text-darkgrey-bold"&gt;&lt;em&gt;Die Moderne und ihre Sammler, Französische Kunst in deutschem Privatbesitz vom Kaiserreich zur Weimarer Republik&amp;nbsp;&lt;/em&gt;&lt;/span&gt;&amp;nbsp;Berlin • 2001 • p. 273.&lt;/p&gt;
&lt;p&gt;&lt;span class="nummerierung text-black-small"&gt;2002&lt;/span&gt;&lt;span class="text-black-bold"&gt;Chris Stolwijk • Han Veenenbos&lt;/span&gt;&amp;nbsp;&lt;em&gt;T&lt;span class="text-darkgrey-bold"&gt;he Account Book of Theo van Gogh and Jo van Gogh-Bonger&amp;nbsp;&lt;/span&gt;&lt;/em&gt;&amp;nbsp;Amsterdam &amp;amp; Leiden • 2002 • p. 185 (ill.).&lt;/p&gt;
&lt;p&gt;&lt;span class="nummerierung text-black-small"&gt;2004&lt;/span&gt;&lt;span class="text-black-bold"&gt;Lukas Gloor • Marco Goldin (ed.)&lt;/span&gt; &lt;em&gt;&lt;span class="text-darkgrey-bold"&gt;Foundation E.G. Bührle Collection, Zurich, Catalogue&amp;nbsp;&lt;/span&gt;&lt;/em&gt;&amp;nbsp;vol. 3 • Conegliano &amp;amp; Zurich • 2004 • no. 131 (ill.; German edition: &lt;em&gt;Stiftung Sammlung E.G. Bührle, Katalog&lt;/em&gt; • Italian edition: &lt;em&gt;Fondazione Collezione E.G. Bührle, Catalogo&lt;/em&gt;).&lt;/p&gt;
&lt;p&gt;&lt;span class="nummerierung text-black-small"&gt;2007&lt;/span&gt;&lt;span class="text-black-bold"&gt;Stefan Koldehoff&lt;/span&gt;&amp;nbsp;&lt;span class="text-darkgrey-bold"&gt;«Van Gogh in Germany until 1918, Catalogue of Collections and Exhibitions»&lt;/span&gt; in &lt;span class="text-darkgrey-bold"&gt;&lt;em&gt;Van Gogh and Expressionism&lt;/em&gt;&lt;/span&gt;&amp;nbsp;(exh. cat.) • Neue Galerie • New York • 2007 • p. 170.&lt;/p&gt;
&lt;p&gt;&lt;span class="nummerierung text-black-small"&gt;2009&lt;/span&gt;&lt;span class="text-black-bold"&gt;Walter Feilchenfeldt&lt;/span&gt;&amp;nbsp;&lt;em&gt;&lt;span class="text-darkgrey-bold"&gt;Vincent van Gogh, Die Gemälde 1886–1890, Händler, Sammler, Ausstellungen, Die frühen Provenienzen&amp;nbsp;&lt;/span&gt;&lt;/em&gt;&amp;nbsp;Wädenswil • 2009 • p. 202 (ill.).&lt;/p&gt;
&lt;p&gt;&lt;span class="nummerierung text-black-small"&gt;2010&lt;/span&gt;&lt;span class="text-black-bold"&gt;Leo Jansen etc. (eds.)&lt;/span&gt; &lt;span class="text-darkgrey-bold"&gt;&lt;em&gt;Vincent van Gogh, The Letters, The Complete Illustrated and Annotated Edition&amp;nbsp;&lt;/em&gt;&lt;/span&gt;&amp;nbsp;London &amp;amp; New York • 2010 • vol. 5&amp;nbsp;&lt;em&gt;&lt;span class="text-darkgrey-bold"&gt;Saint-Rémy-de-Provence–Auvers-sur-Oise, 1889–1890&amp;nbsp;&lt;/span&gt;&amp;nbsp;&lt;/em&gt;entry for no. 864, fig. 5.&lt;/p&gt;
&lt;p&gt;&lt;span class="nummerierung text-black-small"&gt;2014&lt;/span&gt;&lt;span class="text-black-bold"&gt;Timothy O. Benson&lt;/span&gt;&amp;nbsp;&lt;span class="text-darkgrey-bold"&gt;«Expressionism in Germany and France»&lt;/span&gt; in &lt;span class="text-darkgrey-bold"&gt;&lt;em&gt;Expressionism in Germany and France, From Van Gogh to Kandinsky&amp;nbsp;&lt;/em&gt;&lt;/span&gt;&amp;nbsp;(exh. cat.) • Los Angeles County Museum of Art etc. • 2014–15 • pp. 56–57 (ill.).&lt;/p&gt;
&lt;p&gt;&lt;span class="nummerierung text-black-small"&gt;2016&lt;/span&gt;&lt;span class="text-black-bold"&gt;Sjraar van Heugten&lt;/span&gt;&amp;nbsp;&lt;span class="text-darkgrey-bold"&gt;&lt;em&gt;Van Gogh in Provence, Modernizing Tradition&amp;nbsp;&lt;/em&gt;&lt;/span&gt;&amp;nbsp;(exh. cat.) • Fondation Vincent van Gogh • Arles • 2016 • pp. 112–113, fig. 85 (French edition: &lt;em&gt;Van Gogh en Provence: la tradition modernisée&lt;/em&gt;).&lt;/p&gt;
&lt;p&gt;&lt;span class="nummerierung text-black-small"&gt;2017&lt;/span&gt;&lt;span class="text-black-bold"&gt;Sjraar van Heugten&lt;/span&gt;&amp;nbsp;&lt;span class="text-darkgrey-bold"&gt;«Vincent van Gogh and the seasons: Images of nature and humanity»&lt;/span&gt; in &lt;span class="text-darkgrey-bold"&gt;&lt;em&gt;Van Gogh and the Seasons&lt;/em&gt;&lt;/span&gt;&amp;nbsp; (exh. cat.) • National Gallery of Victoria • Melbourne • 2017 • p. 54 (ill. top).&lt;/p&gt;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170&amp;nbsp;(ill.).&lt;/p&gt;</t>
  </si>
  <si>
    <t>Ascona</t>
  </si>
  <si>
    <t>$</t>
  </si>
  <si>
    <t>BU 0090</t>
  </si>
  <si>
    <t>Irène Cahen d`Anvers (Die kleine Irene)</t>
  </si>
  <si>
    <t>Irène Cahen d'Anvers (La petite Irène)</t>
  </si>
  <si>
    <t>65 x 54 cm</t>
  </si>
  <si>
    <t>Signiert &amp; datiert oben rechts: Renoir 80</t>
  </si>
  <si>
    <t>Dauberville 506</t>
  </si>
  <si>
    <t>&lt;p class="Body"&gt;&lt;span class="nummerierung text-black-small"&gt;1&lt;/span&gt;&lt;span class="text-black-bold"&gt;Louis &amp;amp; Louise Cahen d'Anvers-de Morpurgo&lt;/span&gt;&amp;nbsp;&lt;span class="text-darkgrey-bold"&gt;Paris&amp;nbsp;• 1880&lt;/span&gt;&amp;nbsp;According to&amp;nbsp;Dauberville no. 506, the portrait was commissioned by Louis Cahen d'Anvers, but in 1900, the painting was exhibited as a loan from Mme L. Cahen d'Anvers (&lt;em&gt;Exposition A. Renoir,&lt;/em&gt; Galeries Bernheim-Jeune, Paris 1900, no. 14).&lt;/p&gt;
&lt;p class="Body"&gt;&lt;span class="nummerierung text-black-small"&gt;2&lt;/span&gt;&lt;span class="text-black-bold"&gt;Béatrice Reinach, née Camondo&lt;/span&gt;&amp;nbsp;&lt;span class="text-darkgrey-bold"&gt;Neuilly-sur-Seine&amp;nbsp;•&amp;nbsp;by 1933 until [d.] 1945 &lt;/span&gt;Granddaughter of the above, Archives nationales, Paris, Musées nationaux, 201447921/274, Letter from Léon Reinach [husband of Béatrice Reinach-Camondo], Neuilly-sur-Seine, to Direction des Musées Nationaux, Paris, 10 August 1941, stating that the painting had been given to his wife by her grandmother.&lt;/p&gt;
&lt;p class="Body"&gt;&lt;span class="nummerierung text-black-small"&gt;3&lt;/span&gt;&lt;span class="text-black-bold"&gt;Confiscated by the «Einsatzstab Reichsleiter Rosenberg» in Chambord, turned over to Hermann Göring and traded by Göring for a Florentine Tondo to Gustav Rochlitz (Inv. R 1529)&lt;/span&gt;&lt;span class="text-darkgrey-bold"&gt;&amp;nbsp;Paris &amp;amp; Berlin • 7 July 1941 &amp;amp; 10 March 1942&amp;nbsp;&lt;/span&gt;Nancy H. Yeide, &lt;em&gt;Beyond the Dreams of Avarice, The Hermann Goering Collection&lt;/em&gt;, Dallas 2009, no. D100; regarding the confiscation see Letter from Leon Reinach, as above n. (2), detailing the contributions of the Camondo family to the French cultural heritage, in a&amp;nbsp; – vain&amp;nbsp;–&amp;nbsp;attempt to obtain the painting's return.&amp;nbsp;&lt;/p&gt;
&lt;p class="Body"&gt;&lt;span class="nummerierung text-black-small"&gt;4&lt;/span&gt;&lt;span class="text-black-bold"&gt;Recovered and transferred to the Munich Central Collecting Point (&lt;/span&gt;&lt;span class="text-darkgrey-bold"&gt;&lt;span class="text-black-bold"&gt;no. 8035)&lt;/span&gt;&amp;nbsp;4 September 1945&amp;nbsp;&lt;/span&gt;Yeide, as above, n. (3).&lt;/p&gt;
&lt;p class="Body"&gt;&lt;span class="nummerierung text-black-small"&gt;5&lt;/span&gt;&lt;span class="text-black-bold"&gt;Returned to Paris&amp;nbsp;and restituted to Comtesse Irène Sampieri-Camondo, née Cahen d'Anvers&lt;/span&gt;&amp;nbsp;&lt;span class="text-darkgrey-bold"&gt;Paris&amp;nbsp;• 27 March 1946&amp;nbsp;&lt;/span&gt;Mother of Béatrice Reinach, as above n. (2), Yeide, as above, n. (3); for a detailed account of the events surrounding seizure and return of the painting, and its later&amp;nbsp;sale to Emil Bührle see Lukas Gloor,&amp;nbsp;«Emil Bührle: A Twentieth-Century Modern Art Collection», in &lt;em&gt;The Emil Bührle Collection, History, Full Catalogue, and 70 Masterpieces&lt;/em&gt;, Swiss Institute for Art Research, Zurich (ed.), Munich 2021, pp. 111–113.&lt;/p&gt;
&lt;p class="Body"&gt;&lt;span class="nummerierung text-black-small"&gt;6&lt;/span&gt;&lt;span class="text-black-bold"&gt;Werner Feuz&lt;/span&gt;&amp;nbsp;&lt;span class="text-darkgrey-bold"&gt;Clarens&amp;nbsp;&lt;/span&gt;AStEGB, Letter from Werner Feuz, Paris, to Emil Bührle, 8 June 1949.&lt;/p&gt;
&lt;p class="Body"&gt;&lt;span class="nummerierung text-black-small"&gt;7&lt;/span&gt;&lt;span class="text-black-bold"&gt;Emil Bührle&lt;/span&gt;&amp;nbsp;&lt;span class="text-darkgrey-bold"&gt;Zurich •&amp;nbsp;21 October 1949 until [d.] 28 November 1956&amp;nbsp;&lt;/span&gt;Acquired from the above for CHF 240.000, AStEGB, Declaration signed by Werner Feuz and confirming the sale of the painting to Emil Bührle for CHF 240.000, 21 October 1949; Receipt from Werner Feuz made out to Emil Bührle for the sum of CHF 240.000, Zurich, 21 October 1949.&lt;/p&gt;
&lt;p class="Body"&gt;&lt;span class="nummerierung text-black-small"&gt;8&lt;/span&gt;&lt;span class="text-black-bold"&gt;Given by the heirs of Emil Bührle to the Foundation E.G. Bührle Collection&lt;/span&gt;&amp;nbsp;&lt;span class="text-darkgrey-bold"&gt;Zurich • 1960&lt;/span&gt;&amp;nbsp;Inv. 90.&lt;/p&gt;</t>
  </si>
  <si>
    <t>&lt;p&gt;&lt;span class="nummerierung text-black-small"&gt;1881&lt;/span&gt;&lt;span class="text-black-bold"&gt;Ouvrages de peinture, sculpture, gravure, lithographie et architecture des artistes vivants… [Salon de 1881]&lt;/span&gt;&amp;nbsp;&lt;span class="text-darkgrey-bold"&gt;Société des artistes français (Palais des Champs-Elysées)&amp;nbsp;•&amp;nbsp;Paris&amp;nbsp;•&amp;nbsp;1881&lt;/span&gt;&amp;nbsp;no. 1986 or 1987.&lt;/p&gt;
&lt;p&gt;&lt;span class="nummerierung text-black-small"&gt;1883&lt;/span&gt;&lt;span class="text-black-bold"&gt;Exposition des œuvres de P. A. Renoir&lt;/span&gt;&amp;nbsp;&lt;span class="text-darkgrey-bold"&gt;Galeries Durand-Ruel&amp;nbsp;•&amp;nbsp;Paris&amp;nbsp;•&amp;nbsp;1883&lt;/span&gt;&amp;nbsp;no. 6.&lt;/p&gt;
&lt;p&gt;&lt;span class="nummerierung text-black-small"&gt;1900&lt;/span&gt;&lt;span class="text-black-bold"&gt;Exposition A. Renoir&lt;/span&gt;&amp;nbsp;&lt;span class="text-darkgrey-bold"&gt;Galeries Bernheim-Jeune&amp;nbsp;•&amp;nbsp;Paris&amp;nbsp;•&amp;nbsp;1900&lt;/span&gt;&amp;nbsp;no. 14.&lt;/p&gt;
&lt;p&gt;&lt;span class="nummerierung text-black-small"&gt;1933&lt;/span&gt;&lt;span class="text-black-bold"&gt;Exposition Renoir 1841–1919&lt;/span&gt;&amp;nbsp;&lt;span class="text-darkgrey-bold"&gt;Orangerie des Tuileries&amp;nbsp;•&amp;nbsp;Paris&amp;nbsp;•&amp;nbsp;1933&lt;/span&gt;&amp;nbsp;no. 57.&lt;/p&gt;
&lt;p&gt;&lt;span class="nummerierung text-black-small"&gt;1938&lt;/span&gt;&lt;span class="text-black-bold"&gt;Renoir portraitiste&lt;/span&gt;&amp;nbsp;&lt;span class="text-darkgrey-bold"&gt;Galeries Bernheim-Jeune&amp;nbsp;•&amp;nbsp;Paris&amp;nbsp;•&amp;nbsp;1938&lt;/span&gt;&amp;nbsp;no. 13.&lt;/p&gt;
&lt;p&gt;&lt;span class="nummerierung text-black-small"&gt;1946&lt;/span&gt;&lt;span class="text-black-bold"&gt;Les Chefs-d'Œuvre des collections privées françaises retrouvés en Allemagne par la Commission de récupération artistique et les Services alliés&lt;/span&gt;&amp;nbsp;&lt;span class="text-darkgrey-bold"&gt;Orangerie des Tuileries&amp;nbsp;•&amp;nbsp;Paris&amp;nbsp;•&amp;nbsp;1946&lt;/span&gt;&amp;nbsp;no. 41.&lt;/p&gt;
&lt;p&gt;&lt;span class="nummerierung text-black-small"&gt;1947&lt;/span&gt;&lt;span class="text-black-bold"&gt;Cent chefs'd'œuvre de l'art français contemporain&lt;/span&gt;&amp;nbsp;&lt;span class="text-darkgrey-bold"&gt;Galerie Charpentier&amp;nbsp;•&amp;nbsp;Paris&amp;nbsp;•&amp;nbsp;1947.&lt;/span&gt;&lt;/p&gt;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Zurich&amp;nbsp;•&amp;nbsp;1958&lt;/span&gt;&amp;nbsp;no. 169.&lt;/p&gt;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Charlottenburg&amp;nbsp;•&amp;nbsp;Berlin&amp;nbsp;•&amp;nbsp;1958&lt;/span&gt;&amp;nbsp;no. 31.&lt;/p&gt;
&lt;p&gt;&lt;span class="nummerierung text-black-small"&gt;1958&lt;/span&gt;&lt;span class="text-black-bold"&gt;Hauptwerke der Sammlung Emil Georg Bührle–Zürich&lt;/span&gt;&amp;nbsp;&lt;span class="text-darkgrey-bold"&gt;Haus der Kunst&amp;nbsp;•&amp;nbsp;Munich&amp;nbsp;•&amp;nbsp;1958–59&lt;/span&gt;&amp;nbsp;no. 132.&lt;/p&gt;
&lt;p&gt;&lt;span class="nummerierung text-black-small"&gt;1959&lt;/span&gt;&lt;span class="text-black-bold"&gt;Die Handschrift des Künstlers&lt;/span&gt;&amp;nbsp;&lt;span class="text-darkgrey-bold"&gt;13. Ruhrfestspiele (Kunsthalle)&amp;nbsp;•&amp;nbsp;Recklinghausen&amp;nbsp;•&amp;nbsp;1959&lt;/span&gt;&amp;nbsp;no. 265.&lt;/p&gt;
&lt;p&gt;&lt;span class="nummerierung text-black-small"&gt;1961&lt;/span&gt;&lt;span class="text-black-bold"&gt;Masterpieces of French Painting from the Bührle Collection&lt;/span&gt;&amp;nbsp;&lt;span class="text-darkgrey-bold"&gt;Royal Scottish Academy, Edinburgh&amp;nbsp;•&amp;nbsp;National Gallery, London&amp;nbsp;•&amp;nbsp;1961&lt;/span&gt;&amp;nbsp;no. 50 (exhibited in London only).&lt;/p&gt;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London&amp;nbsp;•&amp;nbsp;1990–91&lt;/span&gt;&amp;nbsp;no. 52.&lt;/p&gt;
&lt;p&gt;&lt;span class="nummerierung text-black-small"&gt;1996&lt;/span&gt;&lt;span class="text-black-bold"&gt;Renoir&lt;/span&gt;&amp;nbsp;&lt;span class="text-darkgrey-bold"&gt;Kunsthalle Tübingen&amp;nbsp;•&amp;nbsp;1996&lt;/span&gt;&amp;nbsp;no. 63.&lt;/p&gt;
&lt;p&gt;&lt;span class="nummerierung text-black-small"&gt;2010&lt;/span&gt;&lt;span class="text-black-bold"&gt;Van Gogh, Cézanne, Monet, Die Sammlung Bührle zu Gast im Kunsthaus Zürich&lt;/span&gt;&amp;nbsp;&lt;span class="text-darkgrey-bold"&gt;Kunsthaus Zurich&amp;nbsp;•&amp;nbsp;2010&lt;/span&gt;&amp;nbsp;no. 90.&lt;/p&gt;
&lt;p&gt;&lt;span class="nummerierung text-black-small"&gt;2010&lt;/span&gt;&lt;span class="text-black-bold"&gt;Renoir, Tradition and Innovation&lt;/span&gt;&lt;em&gt;&amp;nbsp;&lt;/em&gt;&lt;span class="text-darkgrey-bold"&gt;National Art Center, Tokyo&amp;nbsp;•&amp;nbsp;National Museum of Art, Osaka&amp;nbsp;•&amp;nbsp;2010&lt;/span&gt;&amp;nbsp;no. 72 (exhibited in Osaka only).&lt;/p&gt;
&lt;p&gt;&lt;span class="nummerierung text-black-small"&gt;2011&lt;/span&gt;&lt;span class="text-black-bold"&gt;Cézanne, Renoir, Picasso &amp;amp; Co.&lt;/span&gt;&amp;nbsp;&lt;span class="text-darkgrey-bold"&gt;Kunsthalle Tübingen&amp;nbsp;•&amp;nbsp;2011–12&lt;/span&gt;&amp;nbsp;p. 83.&lt;/p&gt;
&lt;p&gt;&lt;span class="nummerierung text-black-small"&gt;2016&lt;/span&gt;&lt;span class="text-black-bold"&gt;Storie dell'impressionismo, I grandi protagonisti da Monet a Renoir da Van Gogh a Gauguin&lt;/span&gt;&amp;nbsp;&lt;span class="text-darkgrey-bold"&gt;Museo di Santa Caterina&amp;nbsp;•&amp;nbsp;Treviso&amp;nbsp;•&amp;nbsp;2016–17&lt;/span&gt;&amp;nbsp;no. 17.&lt;/p&gt;
&lt;p&gt;&lt;span class="nummerierung text-black-small"&gt;2017&lt;/span&gt;&lt;span class="text-black-bold"&gt;Chefs-d'oeuvre de la collection Bührle, Manet, Cézanne, Monet, Van Gogh…&lt;/span&gt;&amp;nbsp;&lt;span class="text-darkgrey-bold"&gt;Fondation de l'Hermitage&amp;nbsp;•&amp;nbsp;Lausanne&amp;nbsp;•&amp;nbsp;2017&lt;/span&gt;&amp;nbsp;no. 30.&lt;/p&gt;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Museum&amp;nbsp;•&amp;nbsp;2018&lt;/span&gt;&amp;nbsp;no. 34.&lt;/p&gt;
&lt;p&gt;&lt;span class="nummerierung text-black-small"&gt;2019&lt;/span&gt;&lt;span class="text-black-bold"&gt;La Collection Emil Bührle&lt;/span&gt; &lt;span class="text-darkgrey-bold"&gt;Musée Maillol • Paris • 2019 &lt;/span&gt;no. 19.&lt;/p&gt;</t>
  </si>
  <si>
    <t>&lt;p&gt;&lt;span class="nummerierung text-black-small"&gt;1883&lt;/span&gt;&lt;span class="text-black-bold"&gt;Joris-Karl Huysmans&lt;/span&gt;&amp;nbsp;&lt;span class="text-darkgrey-bold"&gt;&lt;em&gt;L'Art moderne&lt;/em&gt;&lt;/span&gt;&amp;nbsp;Paris • 1883 • p. 184.&lt;/p&gt;
&lt;p&gt;&lt;span class="nummerierung text-black-small"&gt;1935&lt;/span&gt;&lt;span class="text-black-bold"&gt;Alfred C. Barnes&amp;nbsp;•&amp;nbsp;Viola de Mazia&lt;/span&gt;&amp;nbsp;&lt;span class="text-darkgrey-bold"&gt;&lt;em&gt;The Art of Renoir&lt;/em&gt;&lt;/span&gt;&amp;nbsp;New York • 1935 • no. 104, p. 264 (ill.).&lt;/p&gt;
&lt;p&gt;&lt;span class="nummerierung text-black-small"&gt;1939&lt;/span&gt;&lt;span class="text-black-bold"&gt;Henri Michaux&lt;/span&gt;&amp;nbsp;&lt;span class="text-darkgrey-bold"&gt;«Visages de jeunes filles»&lt;/span&gt;&amp;nbsp;in &lt;em&gt;&lt;span class="text-darkgrey-bold"&gt;Verve&lt;/span&gt; &lt;/em&gt;(2, no. 5-6) • 1939 • p. 90 (ill.).&lt;/p&gt;
&lt;p&gt;&lt;span class="nummerierung text-black-small"&gt;1940&lt;/span&gt;&lt;span class="text-black-bold"&gt;Reginald Howard Wilenski&lt;/span&gt;&amp;nbsp;&lt;span class="text-darkgrey-bold"&gt;&lt;em&gt;Modern French Painters&lt;/em&gt;&lt;/span&gt;&amp;nbsp;London • 1940 • pp. 46 (n. 2), 63, 340 (&lt;sup&gt;2&lt;/sup&gt;1944; &lt;sup&gt;3&lt;/sup&gt;1945; &lt;sup&gt;4&lt;/sup&gt;1947).&lt;/p&gt;
&lt;p&gt;&lt;span class="nummerierung text-black-small"&gt;1944&lt;/span&gt;&lt;span class="text-black-bold"&gt;Michel Drucker&lt;/span&gt;&amp;nbsp;&lt;span class="text-darkgrey-bold"&gt;&lt;em&gt;Renoir&lt;/em&gt;&lt;/span&gt;&amp;nbsp;Paris • 1944 • pp. 185, 202, fig. 59 (&lt;sup&gt;2&lt;/sup&gt;1949, pp. 179, 197, fig. 60).&lt;/p&gt;
&lt;p&gt;&lt;span class="nummerierung text-black-small"&gt;1948&lt;/span&gt;&lt;span class="text-black-bold"&gt;Marcel Zahar&lt;/span&gt;&amp;nbsp;&lt;span class="text-darkgrey-bold"&gt;&lt;em&gt;Renoir&lt;/em&gt;&lt;/span&gt;&amp;nbsp;London • 1948 • fig. 37 (French edition: Paris 1948 • Spanish edition: Buenos Aires 1948 • Dutch edition: Amsterdam 1949).&lt;/p&gt;
&lt;p&gt;&lt;span class="nummerierung text-black-small"&gt;1950&lt;/span&gt;&lt;span class="text-black-bold"&gt;Jean Cassou&lt;/span&gt;&amp;nbsp;&lt;span class="text-darkgrey-bold"&gt;&lt;em&gt;Renoir, Peintures 1868–1895&lt;/em&gt;&lt;/span&gt;&amp;nbsp;Paris • 1950 • front cover ill.&lt;/p&gt;
&lt;p&gt;&lt;span class="nummerierung text-black-small"&gt;1955&lt;/span&gt;&lt;span class="text-black-bold"&gt;Michel Drucker&lt;/span&gt;&amp;nbsp;&lt;span class="text-darkgrey-bold"&gt;&lt;em&gt;Renoir&lt;/em&gt;&lt;/span&gt;&amp;nbsp;Paris • 1955 • fig. 48.&lt;/p&gt;
&lt;p&gt;&lt;span class="nummerierung text-black-small"&gt;1957&lt;/span&gt;&lt;span class="text-black-bold"&gt;Arnold Kübler&lt;/span&gt;&amp;nbsp;&lt;span class="text-darkgrey-bold"&gt;«Die Sammlung Emil Georg Bührle»&lt;/span&gt;&amp;nbsp;in&amp;nbsp;&lt;span class="text-darkgrey-bold"&gt;&lt;em&gt;Du&lt;/em&gt;&lt;/span&gt; (17, no. 12) • 1957 • p. 51 (ill.).&lt;/p&gt;
&lt;p&gt;&lt;span class="nummerierung text-black-small"&gt;1959&lt;/span&gt;&lt;span class="text-black-bold"&gt;Hermann Bünemann&lt;/span&gt;&amp;nbsp;&lt;span class="text-darkgrey-bold"&gt;&lt;em&gt;Renoir&lt;/em&gt;&lt;/span&gt;&amp;nbsp;Ettal • 1959 • p. 157 (ill.).&lt;/p&gt;
&lt;p&gt;&lt;span class="nummerierung text-black-small"&gt;1959&lt;/span&gt;&lt;span class="text-black-bold"&gt;Michel Robida&lt;/span&gt;&amp;nbsp;&lt;span class="text-darkgrey-bold"&gt;&lt;em&gt;Renoir, Enfants&lt;/em&gt;&lt;/span&gt;&amp;nbsp;Lausanne • 1959 • p. 21 (ill.).&lt;/p&gt;
&lt;p&gt;&lt;span class="nummerierung text-black-small"&gt;1959&lt;/span&gt;&lt;span class="text-black-bold"&gt;Denys Sutton&lt;/span&gt;&amp;nbsp;&lt;span class="text-darkgrey-bold"&gt;«The Bührle Collection»&lt;/span&gt;&amp;nbsp;in &lt;span class="text-darkgrey-bold"&gt;&lt;em&gt;The Connoisseur&lt;/em&gt;&lt;/span&gt; (143) • 1959 • p. 146.&lt;/p&gt;
&lt;p&gt;&lt;span class="nummerierung text-black-small"&gt;1961&lt;/span&gt;&lt;span class="text-black-bold"&gt;François Fosca&lt;/span&gt;&amp;nbsp;&lt;span class="text-darkgrey-bold"&gt;&lt;em&gt;Renoir, L'Homme et son œuvre&lt;/em&gt;&lt;/span&gt;&amp;nbsp;Paris • 1961 • p. 125 (ill.; German edition: &lt;em&gt;Renoir, Der Mensch und sein Werk&lt;/em&gt;, Gütersloh 1961 • English edition: &lt;em&gt;Renoir, His Life and Work&lt;/em&gt;, New York 1961).&lt;/p&gt;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 • New York • 1963 • p. 220.&lt;/p&gt;
&lt;p&gt;&lt;span class="nummerierung text-black-small"&gt;1967&lt;/span&gt;&lt;span class="text-black-bold"&gt;Michel Drucker&lt;/span&gt;&amp;nbsp;&lt;span class="text-darkgrey-bold"&gt;&lt;em&gt;Renoir&lt;/em&gt;&lt;/span&gt;&amp;nbsp;Paris • 1967 • fig. 14.&lt;/p&gt;
&lt;p&gt;&lt;span class="nummerierung text-black-small"&gt;1969&lt;/span&gt;&lt;span class="text-black-bold"&gt;François Fosca&lt;/span&gt;&lt;em&gt;&amp;nbsp;&lt;span class="text-darkgrey-bold"&gt;Renoir&lt;/span&gt;&lt;/em&gt;&amp;nbsp;Gütersloh • 1969 • p. 149 (ill.).&lt;/p&gt;
&lt;p&gt;&lt;span class="nummerierung text-black-small"&gt;1971&lt;/span&gt;&lt;span class="text-black-bold"&gt;François Daulte&lt;/span&gt;&amp;nbsp;&lt;span class="text-darkgrey-bold"&gt;&lt;em&gt;Auguste Renoir: Catalogue raisonné de l'œuvre peint&lt;/em&gt;&lt;/span&gt;&amp;nbsp;vol. 1&amp;nbsp;&lt;span class="text-darkgrey-bold"&gt;&lt;em&gt;Figures 1860–1890&lt;/em&gt;&lt;/span&gt;&amp;nbsp;Lausanne • 1971 • no. 338 (ill.).&lt;/p&gt;
&lt;p&gt;&lt;span class="nummerierung text-black-small"&gt;1972&lt;/span&gt;&lt;span class="text-black-bold"&gt;Elda Fezzi&lt;/span&gt;&amp;nbsp;&lt;span class="text-darkgrey-bold"&gt;&lt;em&gt;L'opera completa di Renoir nel periodo impressionista 1869–1883&lt;/em&gt;&lt;/span&gt;&amp;nbsp;Milan • 1972 • fig. 60, no. 428 (ill.; German edition: &lt;em&gt;Das gemalte Gesamtwerk von Renoir aus der impressionistischen Periode 1869–1883&lt;/em&gt;, Lucerne etc. 1972, fig. 55 • French edition: Elda Fezzi, Jacqueline Henry, &lt;em&gt;Tout l'œuvre peint de Renoir, Période impressionniste 1869–1883,&lt;/em&gt; Paris 1985).&lt;/p&gt;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62 (ill.; &lt;sup&gt;2&lt;/sup&gt;1986).&lt;/p&gt;
&lt;p&gt;&lt;span class="nummerierung text-black-small"&gt;1977&lt;/span&gt;&lt;span class="text-black-bold"&gt;Yasuo Kamon&amp;nbsp;• Takeshi Kashiwa&lt;/span&gt;&amp;nbsp;&lt;em&gt;&lt;span class="text-darkgrey-bold"&gt;Renoir&lt;/span&gt;&lt;/em&gt;&amp;nbsp;Tokyo • 1977 • no. 19 (ill.).&lt;/p&gt;
&lt;p&gt;&lt;span class="nummerierung text-black-small"&gt;1980&lt;/span&gt;&lt;span class="text-black-bold"&gt;Joel Isaacson etc.&lt;/span&gt;&amp;nbsp;&lt;em&gt;&lt;span class="text-darkgrey-bold"&gt;The Crisis of Impressionism 1878–1882&lt;/span&gt;&lt;/em&gt;&amp;nbsp;(exh. cat.) • University of Michigan Museum of Art • Ann Arbor • 1980 • p. 32.&lt;/p&gt;
&lt;p&gt;&lt;span class="nummerierung text-black-small"&gt;1984&lt;/span&gt;&lt;span class="text-black-bold"&gt;Barbara Ehrlich White&lt;/span&gt;&amp;nbsp;&lt;span class="text-darkgrey-bold"&gt;&lt;em&gt;Renoir, His Life, Art, and Letters&lt;/em&gt;&lt;/span&gt;&amp;nbsp;New York • 1984 • p. 101 (ill.).&lt;/p&gt;
&lt;p&gt;&lt;span class="nummerierung text-black-small"&gt;1985&lt;/span&gt;&lt;span class="text-black-bold"&gt;Norio Shimada&lt;/span&gt;&amp;nbsp;&lt;span class="text-darkgrey-bold"&gt;&lt;em&gt;Renoir&lt;/em&gt;&lt;/span&gt;&amp;nbsp;Tokyo • 1985 • p. 80, fig. 30.&lt;/p&gt;
&lt;p&gt;&lt;span class="nummerierung text-black-small"&gt;1985&lt;/span&gt;&lt;span class="text-black-bold"&gt;&lt;em&gt;Auguste Renoir&lt;/em&gt;&lt;/span&gt;&amp;nbsp;(exh. cat.) • Hayward Gallery London etc. • 1985 • p. 224, entry for cat. no. 53 (French edition: [exh. cat.] Grand Palais, Paris 1986, p. 184).&lt;/p&gt;
&lt;p&gt;&lt;span class="nummerierung text-black-small"&gt;1987&lt;/span&gt;&lt;span class="text-black-bold"&gt;Horst Keller&lt;/span&gt;&amp;nbsp;&lt;span class="text-darkgrey-bold"&gt;&lt;em&gt;Auguste Renoir&lt;/em&gt;&lt;/span&gt;&amp;nbsp;Munich • 1987 • fig. 60.&lt;/p&gt;
&lt;p&gt;&lt;span class="nummerierung text-black-small"&gt;1988&lt;/span&gt;&lt;span class="text-darkgrey-bold"&gt;&lt;em&gt;Von Courbet bis Picasso, Schätze des Museums São Paulo&lt;/em&gt;&lt;/span&gt;&amp;nbsp;(exh. cat.) • Villa Stuck • Munich etc.&amp;nbsp;• Milan • 1988 • p. 122 (ill.).&lt;/p&gt;
&lt;p&gt;&lt;span class="nummerierung text-black-small"&gt;1989&lt;/span&gt;&lt;span class="text-black-bold"&gt;Patrick Bade&lt;/span&gt;&amp;nbsp;&lt;span class="text-darkgrey-bold"&gt;&lt;em&gt;Renoir&lt;/em&gt;&lt;/span&gt;&amp;nbsp;Vaduz • 1989 • pp. 98–99 (ill.).&lt;/p&gt;
&lt;p&gt;&lt;span class="nummerierung text-black-small"&gt;1990&lt;/span&gt;&lt;span class="text-black-bold"&gt;Sophie Monneret&lt;/span&gt;&amp;nbsp;&lt;span class="text-darkgrey-bold"&gt;&lt;em&gt;Renoir&lt;/em&gt;&lt;/span&gt;&amp;nbsp;Cologne • 1990 • pp. 84–85 (ill.).&lt;/p&gt;
&lt;p&gt;&lt;span class="nummerierung text-black-small"&gt;1994&lt;/span&gt;&lt;span class="text-black-bold"&gt;Emil Maurer&lt;/span&gt;&lt;em&gt;&amp;nbsp;&lt;span class="text-darkgrey-bold"&gt;Stiftung Sammlung E.G. Bührle, Zürich&lt;/span&gt;&lt;/em&gt;&amp;nbsp;Bern • 1994 • pp. 11–12 (ill.; English edition: &lt;em&gt;Foundation E.G. Bührle Collection, Zurich&lt;/em&gt;, Bern 1995).&lt;/p&gt;
&lt;p&gt;&lt;span class="nummerierung text-black-small"&gt;1997&lt;/span&gt;&lt;span class="text-black-bold"&gt;Colin B. Bailey&lt;/span&gt;&amp;nbsp;&lt;span class="text-darkgrey-bold"&gt;&lt;em&gt;Renoir's Portraits, Impressions of an Age&lt;/em&gt;&lt;/span&gt;&amp;nbsp;New Haven (Connecticut) &amp;amp; London • 1997 • pp. 8, 181, n. 79, fig. 10 (French edition: &lt;em&gt;Les portraits de Renoir, Impressions d'une époque,&lt;/em&gt; Paris 1997).&lt;/p&gt;
&lt;p&gt;&lt;span class="nummerierung text-black-small"&gt;1997&lt;/span&gt;&lt;span class="text-black-bold"&gt;Pierre Assouline&lt;/span&gt;&amp;nbsp;&lt;span class="text-darkgrey-bold"&gt;&lt;em&gt;Le dernier des Camondo&lt;/em&gt;&lt;/span&gt;&amp;nbsp;Paris • 1997 • pp. 309–312, 318.&lt;/p&gt;
&lt;p&gt;&lt;span class="nummerierung text-black-small"&gt;????&lt;/span&gt;&lt;span class="text-black-bold"&gt;Hans A. Lüthy&lt;/span&gt;&amp;nbsp;&lt;span class="text-darkgrey-bold"&gt;«The E.G. Bührle Foundation»&lt;/span&gt;&amp;nbsp;in &lt;span class="text-darkgrey-bold"&gt;&lt;em&gt;Apollo&lt;/em&gt;&lt;/span&gt; (110) • 1979 • p. 326.&lt;/p&gt;
&lt;p&gt;&lt;span class="nummerierung text-black-small"&gt;1998&lt;/span&gt;&lt;span class="text-black-bold"&gt;Christian Bührle&lt;/span&gt;&amp;nbsp;&lt;span class="text-darkgrey-bold"&gt;«Die Stiftung Sammlung Emil G. Bührle in Zürich»&lt;/span&gt;&amp;nbsp;in &lt;span class="text-darkgrey-bold"&gt;&lt;em&gt;Die Kunst zu sammeln, Schweizer Kunstsammlungen seit 1848&amp;nbsp;• L'art de collectionner, Collections d'art en Suisse depuis 1848 • L'arte di collezionare, Collezioni svizzere d'arte dal 1848&lt;/em&gt;&lt;/span&gt;&amp;nbsp;Swiss Institute for Art Research (ed.) • Zurich • 1998 • p. 136, fig. 6.&lt;/p&gt;
&lt;p&gt;&lt;span class="nummerierung text-black-small"&gt;1999&lt;/span&gt;&lt;em&gt;&lt;span class="text-darkgrey-bold"&gt;Faces of Impressionism, Portraits from American Collections&lt;/span&gt;&lt;/em&gt;&amp;nbsp;(exh. cat.) • Baltimore Museum of Art etc. • 1999–2000 • p. 154.&lt;/p&gt;
&lt;p&gt;&lt;span class="nummerierung text-black-small"&gt;2005&lt;/span&gt;&lt;span class="text-black-bold"&gt;Lukas Gloor&amp;nbsp;•&amp;nbsp;Marco Goldin (ed.)&lt;/span&gt;&amp;nbsp;&lt;em&gt;F&lt;span class="text-darkgrey-bold"&gt;oundation E.G. Bührle Collection, Zurich, Catalogue&lt;/span&gt;&lt;/em&gt;&amp;nbsp;vol. 2 • Conegliano &amp;amp; Zurich • 2005 • no. 93 (ill.; German edition: &lt;em&gt;Stiftung Sammlung E.G. Bührle, Katalog&lt;/em&gt; • Italian edition: &lt;em&gt;Fondazione Collezione E.G. Bührle, Catalogo&lt;/em&gt;).&lt;/p&gt;
&lt;p&gt;&lt;span class="nummerierung text-black-small"&gt;2007&lt;/span&gt;&lt;span class="text-black-bold"&gt;Guy-Patrice Dauberville&amp;nbsp;• Michel Dauberville&lt;/span&gt;&amp;nbsp;&lt;em&gt;&lt;span class="text-darkgrey-bold"&gt;Renoir, Catalogue raisonné des tableaux, pastels, dessins et aquarelles&lt;/span&gt;&lt;/em&gt;&amp;nbsp;vol. 1 &lt;span class="text-darkgrey-bold"&gt;&lt;em&gt;1858–1881&lt;/em&gt;&lt;/span&gt;&amp;nbsp;Paris • 2007 • no. 506 (ill.).&lt;/p&gt;
&lt;p&gt;&lt;span class="nummerierung text-black-small"&gt;2009&lt;/span&gt;&lt;span class="text-black-bold"&gt;Anne Distel&lt;/span&gt;&amp;nbsp;&lt;span class="text-darkgrey-bold"&gt;&lt;em&gt;Renoir&lt;/em&gt;&lt;/span&gt;&amp;nbsp;Paris • 2009 • pp. 179–180, fig. 161.&lt;/p&gt;
&lt;p&gt;&lt;span class="nummerierung text-black-small"&gt;2009&lt;/span&gt;&lt;span class="text-black-bold"&gt;Nancy H. Yeide&lt;/span&gt;&amp;nbsp;&lt;span class="text-darkgrey-bold"&gt;&lt;em&gt;Beyond the Dreams of Avarice, The Hermann Goering Collection&lt;/em&gt;&lt;/span&gt;&amp;nbsp;Dallas • 2009 • no. D100 (ill.).&lt;/p&gt;
&lt;p&gt;&lt;span class="nummerierung text-black-small"&gt;2010&lt;/span&gt;&lt;span class="text-black-bold"&gt;Virginie Michel&lt;/span&gt;&amp;nbsp;&lt;span class="text-darkgrey-bold"&gt;«La Spoliation des œuvres de la collection Reinach»&lt;/span&gt;&amp;nbsp;in &lt;span class="text-darkgrey-bold"&gt;&lt;em&gt;La splendeur des Camondo, De Constantinople à Paris 1806–1945&lt;/em&gt;&lt;/span&gt;&amp;nbsp;(exh. cat.) • Musée d'art et d'histoire du judaïsme • Paris • 2010 • p. 147.&lt;/p&gt;
&lt;p&gt;&lt;span class="nummerierung text-black-small"&gt;2011&lt;/span&gt;&lt;em&gt;&lt;span class="text-darkgrey-bold"&gt;Cézanne, Picasso, Polke &amp;amp; Co., 40 Jahre Kunsthalle Tübingen und Götz Adriani&lt;/span&gt;&lt;/em&gt;&amp;nbsp;(exh. cat.) • Kunsthalle Tübingen • 2011–12 • pp. 83 (ill.), 284.&lt;/p&gt;
&lt;p&gt;&lt;span class="nummerierung text-black-small"&gt;2014&lt;/span&gt;&lt;span class="text-black-bold"&gt;Lukas Gloor&lt;/span&gt;&amp;nbsp;&lt;span class="text-darkgrey-bold"&gt;«Renoir en Suisse, Une réception fluctuante/Renoir in der Schweiz, Im Auf und Ab der Publikumsgunst»&lt;/span&gt;&amp;nbsp;in &lt;span class="text-darkgrey-bold"&gt;&lt;em&gt;Pierre-Auguste Renoir, Revoir Renoir&lt;/em&gt;&lt;/span&gt;&amp;nbsp;(exh. cat.) • Fondation Pierre Gianadda • Martigny • 2014 • pp. 37, 39, fig. 8.&lt;/p&gt;
&lt;p&gt;&lt;span class="nummerierung text-black-small"&gt;2017&lt;/span&gt;&lt;span class="text-black-bold"&gt;Barbara Ehrlich White&lt;/span&gt;&amp;nbsp;&lt;span class="text-darkgrey-bold"&gt;Renoir, &lt;em&gt;An Intimate Biography&lt;/em&gt;&lt;/span&gt;&amp;nbsp;London • 2017 • p. 102.&lt;/p&gt;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173 (ill.).&lt;/p&gt;</t>
  </si>
  <si>
    <t>Clarens</t>
  </si>
  <si>
    <t>Marie en prière</t>
  </si>
  <si>
    <t>R.415</t>
  </si>
  <si>
    <t>BU 0125</t>
  </si>
  <si>
    <t>Le Christ sur le lac de Génésareth</t>
  </si>
  <si>
    <t>Signiert &amp; datiert unten rechts: Eug. Delacroix 1853</t>
  </si>
  <si>
    <t>&lt;p class="Body"&gt;&lt;span class="nummerierung text-black-small"&gt;1&lt;/span&gt;&lt;span class="text-black-bold"&gt;Baptistin Guilhermoz&lt;/span&gt; &lt;span class="text-darkgrey-bold"&gt;by 1860&amp;nbsp;&lt;/span&gt;&lt;em&gt;Tableaux de l'École moderne tirés des collections d'amateurs et exposés au profit de la Caisse de Secours des Artistes&lt;/em&gt;, Galeries du boulevard des Italiens, Paris 1860, no. 162; Johnson no. 455.&lt;/p&gt;
&lt;p class="Body"&gt;&lt;span class="nummerierung text-black-small"&gt;2&lt;/span&gt;&lt;span class="text-black-bold"&gt;Davin&lt;/span&gt;&amp;nbsp;&lt;span class="text-darkgrey-bold"&gt;Paris&lt;/span&gt;&amp;nbsp;Sale D[avin], Hôtel Drouot, Paris (29 March 1862), no. 8; Johnson no. 455.&lt;/p&gt;
&lt;p class="Body"&gt;&lt;span class="nummerierung text-black-small"&gt;3&lt;/span&gt;&lt;span class="text-black-bold"&gt;Émile Péreire&lt;/span&gt;&amp;nbsp;&lt;span class="text-darkgrey-bold"&gt;Paris • 1862/64&lt;/span&gt;&amp;nbsp;Acquired at the above sale, Annotated copy of the above sale catalogue at the Bibliothèque nationale de France, Département des estampes, Paris; &lt;em&gt;Œuvres d'Eugène Delacroix&lt;/em&gt;, (exh. cat.) Société nationale des Beaux-Arts (Boulevard des Italiens 62), Paris 1864, no. 77; Johnson no. 455.&lt;/p&gt;
&lt;p class="Body"&gt;&lt;span class="nummerierung text-black-small"&gt;4&lt;/span&gt;&lt;span class="text-black-bold"&gt;G. Edwards&lt;/span&gt; &lt;span class="text-darkgrey-bold"&gt;by 1870&lt;/span&gt;&amp;nbsp;&lt;em&gt;Catalogue des tableaux qui composent la collection de M. Edwards&lt;/em&gt;, (sale cat.) Hôtel Drouot, Paris (7 March 1870), no. 6 (FF 28.000); Johnson no. 455.&lt;/p&gt;
&lt;p class="Body"&gt;&lt;span class="nummerierung text-black-small"&gt;5&lt;/span&gt;&lt;span class="text-black-bold"&gt;E. Carlin&lt;/span&gt;&amp;nbsp;&lt;span class="text-darkgrey-bold"&gt;Paris • 1872&lt;/span&gt;&amp;nbsp;Sale E. Carlin, Hôtel Drouot, Paris (29 April 1872), no. 6; Johnson no. 455.&lt;/p&gt;
&lt;p class="Body"&gt;&lt;span class="nummerierung text-black-small"&gt;6&lt;/span&gt;&lt;span class="text-black-bold"&gt;Vaïsse&lt;/span&gt;&amp;nbsp;&lt;span class="text-darkgrey-bold"&gt;Marseille • 1872&lt;/span&gt;&amp;nbsp;Acquired at the above sale for FF 27.500, Annotated copy of the above sale catalogue, at the Bibliothèque nationale de France, Département des estampes, Paris; Johnson no. 455.&lt;/p&gt;
&lt;p class="Body"&gt;&lt;span class="nummerierung text-black-small"&gt;7&lt;/span&gt;&lt;span class="text-black-bold"&gt;Goupil&lt;/span&gt;&amp;nbsp;&lt;span class="text-darkgrey-bold"&gt;Paris • 1873&lt;/span&gt;&amp;nbsp;Acquired from the above in May 1873, Johnson no. 455.&lt;/p&gt;
&lt;p class="Body"&gt;&lt;span class="nummerierung text-black-small"&gt;8&lt;/span&gt;&lt;span class="text-black-bold"&gt;Schwabacher&lt;/span&gt;&amp;nbsp;&lt;span class="text-darkgrey-bold"&gt;Paris • 1873&lt;/span&gt;&amp;nbsp;Acquired from the above in June 1873 for FF 38.500, Johnson no. 455.&lt;/p&gt;
&lt;p class="Body"&gt;&lt;span class="nummerierung text-black-small"&gt;9&lt;/span&gt;&lt;span class="text-black-bold"&gt;Boussod, Valadon &amp;amp; Cie.&lt;/span&gt;&amp;nbsp;&lt;span class="text-darkgrey-bold"&gt;Paris • 1878&lt;/span&gt;&amp;nbsp;Acquired from the above in May 1878, Johnson no. 455.&lt;/p&gt;
&lt;p class="Body"&gt;&lt;span class="nummerierung text-black-small"&gt;10&lt;/span&gt;&lt;span class="text-black-bold"&gt;Baron Edmond de Beurnonville&lt;/span&gt;&amp;nbsp;&lt;span class="text-darkgrey-bold"&gt;Paris • 1878–1880&lt;/span&gt;&amp;nbsp;Acquired from the above in June 1878 for FF 20.000; &lt;em&gt;Tableaux modernes […]&lt;/em&gt; [E. de Beurnonville], (sale cat.) Hôtel Drouot, Paris (29 April 1880), no. 12, Johnson no. 455.&lt;/p&gt;
&lt;p class="Body"&gt;&lt;span class="nummerierung text-black-small"&gt;11&lt;/span&gt;&lt;span class="text-black-bold"&gt;Henri Hecht&lt;/span&gt;&amp;nbsp;&lt;span class="text-darkgrey-bold"&gt;Paris • by 1885&lt;/span&gt;&amp;nbsp;&lt;em&gt;Exposition Eugène Delacroix au profit de la souscription destinée à élever à Paris un monument à sa mémoire&lt;/em&gt;, Ecole nationale des Beaux-Arts, Paris 1885, no. 110; Johnson no. 455.&lt;/p&gt;
&lt;p class="Body"&gt;&lt;span class="nummerierung text-black-small"&gt;12&lt;/span&gt;&lt;span class="text-black-bold"&gt;Joseph Gillot&lt;/span&gt;&amp;nbsp;&lt;span class="text-darkgrey-bold"&gt;Lyon • 1892&lt;/span&gt;&amp;nbsp;Johnson no. 455; AStEGB, Letter from Dr. Christoph Bernoulli, Basel, to Emil Bührle, received 15 April 1950, states that the painting was for 50 years in the same family.&lt;/p&gt;
&lt;p class="Body"&gt;&lt;span class="nummerierung text-black-small"&gt;13&lt;/span&gt;&lt;span class="text-black-bold"&gt;César de Hauke&lt;/span&gt;&amp;nbsp;&lt;span class="text-darkgrey-bold"&gt;Paris • by 1950&lt;/span&gt;&amp;nbsp;Getty Research Institute, Santa Monica (California), Cooper Archive, Box 46/2, Letter from Cesar de Hauke, Paris, to Douglas Cooper, New York, 15 May 1961, listing the paintings sold to Emil Bührle by the Brame Gallery and detailing their ownership.&lt;/p&gt;
&lt;p class="Body"&gt;&lt;span class="nummerierung text-black-small"&gt;14&lt;/span&gt;&lt;span class="text-black-bold"&gt;Dr. Christoph Bernoulli&lt;/span&gt;&amp;nbsp;&lt;span class="text-darkgrey-bold"&gt;Basel • 1950&lt;/span&gt;&amp;nbsp;AStEGB, Letter from Dr. Christoph Bernoulli, Basel, to Emil Bührle, 15 October 1950, asking for direct reimbursement of expenses for transport, insurance etc. to the Swiss account of Mr. Brame, based upon an Invoice from Arthur Lenars &amp;amp; Cie., Paris, made out to H. Brame, Paris, 31 August 1950.&lt;/p&gt;
&lt;p class="Body"&gt;&lt;span class="nummerierung text-black-small"&gt;15&lt;/span&gt;&lt;span class="text-black-bold"&gt;Emil Bührle&lt;/span&gt;&amp;nbsp;&lt;span class="text-darkgrey-bold"&gt;Zurich • 25 April 1950 until [d.] 28 November 1956&amp;nbsp;&lt;/span&gt;Acquired from the above for CHF 60.000, AStEGB, Letter from Emil Bührle to Dr. Christoph Bernoulli, Basel, 20 April 1950, announcing transfer of CHF 60.000 for the picture, and Letters from Alice Bernoulli and from Christoph Bernoulli, 22 and 25 April 1950, acknowledging receipt of this amount.&lt;/p&gt;
&lt;p class="Body"&gt;&lt;span class="nummerierung text-black-small"&gt;16&lt;/span&gt;&lt;span class="text-black-bold"&gt;Given by the heirs of Emil Bührle to the Foundation E.G. Bührle Collection&lt;/span&gt;&amp;nbsp;&lt;span class="text-darkgrey-bold"&gt;Zurich • 1960&lt;/span&gt;&amp;nbsp;Inv. 125.&lt;/p&gt;</t>
  </si>
  <si>
    <t>&lt;p&gt;&lt;span class="nummerierung text-black-small"&gt;1860&lt;/span&gt;&lt;span class="text-black-bold"&gt;Tableaux de l'Ecole moderne tirés des collections d'amateurs et exposés au profit de la Caisse de Secours des Artistes&lt;/span&gt;&amp;nbsp;&lt;span class="text-darkgrey-bold"&gt;Galeries du boulevard des Italiens&amp;nbsp;•&amp;nbsp;Paris&amp;nbsp;• 1860&lt;/span&gt;&amp;nbsp;no. 162.&lt;/p&gt;
&lt;p&gt;&lt;span class="nummerierung text-black-small"&gt;1864&lt;/span&gt;&lt;span class="text-black-bold"&gt;Œuvres d'Eugène Delacroix&lt;/span&gt;&amp;nbsp;&lt;span class="text-darkgrey-bold"&gt;Société nationale des Beaux-Arts (Boulevard des Italiens 62)&amp;nbsp;•&amp;nbsp;Paris • 1864&lt;/span&gt;&amp;nbsp;no. 77.&lt;/p&gt;
&lt;p&gt;&lt;span class="nummerierung text-black-small"&gt;1871&lt;/span&gt;&lt;span class="text-black-bold"&gt;International Exhibition of 1871, Fine Arts Department&lt;/span&gt;&amp;nbsp;&lt;span class="text-darkgrey-bold"&gt;London&amp;nbsp;• 1871&lt;/span&gt;&amp;nbsp;no. 1199.&lt;/p&gt;
&lt;p&gt;&lt;span class="nummerierung text-black-small"&gt;1878&lt;/span&gt;&lt;span class="text-black-bold"&gt;Tableaux anciens et modernes exposés au profit du Musée des arts décoratifs&lt;/span&gt;&amp;nbsp;&lt;span class="text-darkgrey-bold"&gt;Musée des arts décoratifs&amp;nbsp;•&amp;nbsp;Paris&amp;nbsp;• 1878&lt;/span&gt;&amp;nbsp;no. 79.&lt;/p&gt;
&lt;p&gt;&lt;span class="nummerierung text-black-small"&gt;1883&lt;/span&gt;&lt;span class="text-black-bold"&gt;Cent Chefs-d'œuvre de collections parisiennes&lt;/span&gt;&amp;nbsp;&lt;span class="text-darkgrey-bold"&gt;Galerie Georges Petit&amp;nbsp;•&amp;nbsp;Paris&amp;nbsp;• 1883&lt;/span&gt;&lt;/p&gt;
&lt;p&gt;&lt;span class="nummerierung text-black-small"&gt;1885&lt;/span&gt;&lt;span class="text-black-bold"&gt;Exposition Eugène Delacroix au profit de la souscription destinée à élever à Paris un monument à sa mémoire&lt;/span&gt;&amp;nbsp;&lt;span class="text-darkgrey-bold"&gt;Ecole nationale des Beaux-Arts&amp;nbsp;•&amp;nbsp;Paris&amp;nbsp;• 1885&lt;/span&gt;&amp;nbsp;no. 110.&lt;/p&gt;
&lt;p&gt;&lt;span class="nummerierung text-black-small"&gt;1950&lt;/span&gt;&lt;span class="text-black-bold"&gt;Ausstellung Europäischer Kunst 13.–20. Jahrhundert aus Zürcher Sammlungen&lt;/span&gt;&amp;nbsp;&lt;span class="text-darkgrey-bold"&gt;Kunsthaus Zurich&amp;nbsp;• 1950&lt;/span&gt;&amp;nbsp;p. 24.&lt;/p&gt;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117.&lt;/p&gt;
&lt;p&gt;&lt;span class="nummerierung text-black-small"&gt;1958&lt;/span&gt;&lt;span class="text-black-bold"&gt;Hauptwerke der Sammlung Emil Georg Bührle–Zürich&lt;/span&gt;&amp;nbsp;&lt;span class="text-darkgrey-bold"&gt;Haus der Kunst&amp;nbsp;•&amp;nbsp;Munich&amp;nbsp;• 1958–59&lt;/span&gt;&amp;nbsp;no. 52.&lt;/p&gt;
&lt;p&gt;&lt;span class="nummerierung text-black-small"&gt;1998&lt;/span&gt;&lt;span class="text-black-bold"&gt;Delacroix, The Late Work (Delacroix, Les dernières années)&lt;/span&gt;&amp;nbsp;&lt;span class="text-darkgrey-bold"&gt;Grand Palais, Paris&amp;nbsp;•&amp;nbsp;Philadelphia Museum of Art • 1998–99&lt;/span&gt;&amp;nbsp;no. 117 (not exhibited in Philadelphia).&lt;/p&gt;
&lt;p&gt;&lt;span class="nummerierung text-black-small"&gt;2003&lt;/span&gt;&lt;span class="text-black-bold"&gt;Eugène Delacroix&lt;/span&gt;&amp;nbsp;&lt;span class="text-darkgrey-bold"&gt;Staatliche Kunsthalle&amp;nbsp;•&amp;nbsp;Karlsruhe&amp;nbsp;•&amp;nbsp;2003–04&lt;/span&gt;&amp;nbsp;no. 173.&lt;/p&gt;
&lt;p&gt;&lt;span class="nummerierung text-black-small"&gt;2004&lt;/span&gt;&lt;span class="text-black-bold"&gt;Dante et Virgile aux Enfers&lt;em&gt; d'Eugène Delacroix&lt;/em&gt;&lt;/span&gt;&amp;nbsp;&lt;span class="text-darkgrey-bold"&gt;Louvre&amp;nbsp;•&amp;nbsp;Paris&amp;nbsp;• 2004&lt;/span&gt;&amp;nbsp;no. 47.&lt;/p&gt;
&lt;p&gt;&lt;span class="nummerierung text-black-small"&gt;2010&lt;/span&gt;&lt;span class="text-black-bold"&gt;Van Gogh, Cézanne, Monet, Die Sammlung Bührle zu Gast im Kunsthaus Zürich&lt;/span&gt;&amp;nbsp;&lt;span class="text-darkgrey-bold"&gt;Kunsthaus Zurich&amp;nbsp;• 2010&lt;/span&gt;&amp;nbsp;no. 125.&lt;/p&gt;
&lt;p&gt;&lt;span class="nummerierung text-black-small"&gt;2016&lt;/span&gt;&lt;span class="text-black-bold"&gt;Von Dürer bis van Gogh, Sammlung Bührle trifft Wallraf&lt;/span&gt;&lt;span class="text-darkgrey-bold"&gt;&amp;nbsp;Wallraf-Richartz-Museum &amp;amp; Fondation Corboud&amp;nbsp;•&amp;nbsp;Cologne&amp;nbsp;• 2016–17&lt;/span&gt;&amp;nbsp;no. 35.&lt;/p&gt;
&lt;p&gt;&lt;span class="nummerierung text-black-small"&gt;2017&lt;/span&gt;&lt;span class="text-black-bold"&gt;Chefs-d'oeuvre de la collection Bührle, Manet, Cézanne, Monet, Van Gogh…&lt;/span&gt;&amp;nbsp;Fondation de l'Hermitage, Lausanne 2017, no. 4.&lt;/p&gt;
&lt;p&gt;&lt;span class="nummerierung text-black-small"&gt;2017&lt;/span&gt;&lt;span class="text-black-bold"&gt;Gefeiert &amp;amp; verspottet, Französische Malerei 1820–1880&lt;/span&gt;&amp;nbsp;&lt;span class="text-darkgrey-bold"&gt;Kunsthaus Zurich&amp;nbsp;• 2017–18&lt;/span&gt;&amp;nbsp;no. 41.&lt;/p&gt;
&lt;p&gt;&lt;span class="nummerierung text-black-small"&gt;2018&lt;/span&gt;&lt;span class="text-black-bold"&gt;Delacroix&lt;/span&gt; &lt;span class="text-darkgrey-bold"&gt;Louvre • Paris • 2018 &lt;/span&gt;no. 162.&lt;/p&gt;</t>
  </si>
  <si>
    <t>&lt;p&gt;&lt;span class="nummerierung text-black-small"&gt;1855&lt;/span&gt;&lt;span class="text-black-bold"&gt;Théophile Silvestre&lt;/span&gt;&amp;nbsp;&lt;span class="text-darkgrey-bold"&gt;&lt;em&gt;Histoire des artistes vivants, français et étrangers, Etudes d'après nature&lt;/em&gt;&lt;/span&gt;&amp;nbsp;Paris&amp;nbsp;• 1855&amp;nbsp;• p. 81.&lt;/p&gt;
&lt;p&gt;&lt;span class="nummerierung text-black-small"&gt;1860&lt;/span&gt;&lt;span class="text-black-bold"&gt;Zacharie Astruc&lt;/span&gt;&amp;nbsp;&lt;span class="text-darkgrey-bold"&gt;&lt;em&gt;Le Salon intime, Exposition au boulevard des Italiens&amp;nbsp;&lt;/em&gt;&lt;/span&gt;Paris&amp;nbsp;• 1860&amp;nbsp;•&amp;nbsp;pp. 35–36.&lt;/p&gt;
&lt;p&gt;&lt;span class="nummerierung text-black-small"&gt;1860&lt;/span&gt;&lt;span class="text-black-bold"&gt;Théophile Gautier&lt;/span&gt;&amp;nbsp;&lt;span class="text-darkgrey-bold"&gt;«Exposition de tableaux modernes au profit de la caisse de secours des artistes peintres, statuaires, architectes»&lt;/span&gt;&amp;nbsp;in &lt;span class="text-darkgrey-bold"&gt;&lt;em&gt;Gazette des Beaux-Arts&lt;/em&gt;&lt;/span&gt; (5) • 1860&amp;nbsp;•&amp;nbsp;p. 202.&lt;/p&gt;
&lt;p&gt;&lt;span class="nummerierung text-black-small"&gt;1864&lt;/span&gt;&lt;span class="text-black-bold"&gt;W. Bürger [Théophile Thoré]&lt;/span&gt;&amp;nbsp;&lt;span class="text-darkgrey-bold"&gt;«Galerie de MM. Pereire»&lt;/span&gt;&amp;nbsp;in &lt;span class="text-darkgrey-bold"&gt;&lt;em&gt;Gazette des Beaux-Arts&lt;/em&gt;&lt;/span&gt; (16) • 1864&amp;nbsp;•&amp;nbsp;p. 197.&lt;/p&gt;
&lt;p&gt;&lt;span class="nummerierung text-black-small"&gt;1864&lt;/span&gt;&lt;span class="text-black-bold"&gt;Henry de la Madelène&lt;/span&gt;&amp;nbsp;&lt;span class="text-darkgrey-bold"&gt;&lt;em&gt;Eugène Delacroix à l'exposition du boulevard des Italiens&lt;/em&gt;&lt;/span&gt;&amp;nbsp;Paris&amp;nbsp;• 1864&amp;nbsp;•&amp;nbsp;p. 17.&lt;/p&gt;
&lt;p&gt;&lt;span class="nummerierung text-black-small"&gt;1865&lt;/span&gt;&lt;span class="text-black-bold"&gt;Achille Piron&lt;/span&gt;&amp;nbsp;&lt;span class="text-darkgrey-bold"&gt;&lt;em&gt;Eugène Delacroix, Sa vie et ses œuvres&lt;/em&gt;&lt;/span&gt;&amp;nbsp;Paris&amp;nbsp;• 1865&amp;nbsp;•&amp;nbsp;p. 110.&lt;/p&gt;
&lt;p&gt;&lt;span class="nummerierung text-black-small"&gt;1873&lt;/span&gt;&lt;span class="text-black-bold"&gt;Adolphe Moreau&lt;/span&gt;&amp;nbsp;&lt;span class="text-darkgrey-bold"&gt;&lt;em&gt;E. Delacroix et son œuvre&lt;/em&gt;&lt;/span&gt;&amp;nbsp;Paris&amp;nbsp;• 1873&amp;nbsp;•&amp;nbsp;pp. 262–263.&lt;/p&gt;
&lt;p&gt;&lt;span class="nummerierung text-black-small"&gt;1885&lt;/span&gt;&lt;span class="text-black-bold"&gt;Alfred Robaut&lt;/span&gt;&amp;nbsp;&lt;span class="text-darkgrey-bold"&gt;&lt;em&gt;L'Œuvre complet de Delacroix, Peintures, dessins, gravures, lithographies&lt;/em&gt;&lt;/span&gt;&amp;nbsp;Paris&amp;nbsp;• 1885&amp;nbsp;•&amp;nbsp;no. 1220.&lt;/p&gt;
&lt;p&gt;&lt;span class="nummerierung text-black-small"&gt;1885&lt;/span&gt;&lt;span class="text-black-bold"&gt;Charles Ponsonailhe&lt;/span&gt;&amp;nbsp;&lt;span class="text-darkgrey-bold"&gt;«L'Exposition de l'œuvre d'Eugène Delacroix»&lt;/span&gt;&amp;nbsp;in &lt;span class="text-darkgrey-bold"&gt;&lt;em&gt;L'Artiste&lt;/em&gt;&lt;/span&gt; (9/23)&amp;nbsp;• 1885&amp;nbsp;•&amp;nbsp;p. 165.&lt;/p&gt;
&lt;p&gt;&lt;span class="nummerierung text-black-small"&gt;1916&lt;/span&gt;&lt;span class="text-black-bold"&gt;Etienne Moreau-Nélaton&lt;/span&gt;&amp;nbsp;&lt;span class="text-darkgrey-bold"&gt;&lt;em&gt;Delacroix raconté par lui-même&amp;nbsp;&lt;/em&gt;&lt;/span&gt;•&amp;nbsp;Paris&amp;nbsp;• 1916&amp;nbsp;•&amp;nbsp;vol. 2, p. 194, fig. 337.&lt;/p&gt;
&lt;p&gt;&lt;span class="nummerierung text-black-small"&gt;1928&lt;/span&gt;&lt;span class="text-black-bold"&gt;A. Jobin (ed.)&lt;/span&gt;&amp;nbsp;&lt;span class="text-darkgrey-bold"&gt;&lt;em&gt;Correspondance générale d'Eugène Delacroix&lt;/em&gt;&lt;/span&gt;&amp;nbsp;vol. 4&amp;nbsp;•&amp;nbsp;Paris&amp;nbsp;• 1928&amp;nbsp;•&amp;nbsp;p. 250, n. 1, letter of 25 May 1861.&lt;/p&gt;
&lt;p&gt;&lt;span class="nummerierung text-black-small"&gt;1963&lt;/span&gt;&lt;span class="text-black-bold"&gt;Maurice Sérullaz&lt;/span&gt;&amp;nbsp;&lt;span class="text-darkgrey-bold"&gt;&lt;em&gt;Mémorial de l'exposition Eugène Delacroix, organisée au Musée du Louvre à l'occasion du centenaire de la mort de l'artiste&lt;/em&gt;&lt;/span&gt;&amp;nbsp;Paris&amp;nbsp;• 1963&amp;nbsp;•&amp;nbsp;p. 340.&lt;/p&gt;
&lt;p&gt;&lt;span class="nummerierung text-black-small"&gt;1964&lt;/span&gt;&lt;span class="text-black-bold"&gt;René Huyghe&lt;/span&gt;&amp;nbsp;&lt;span class="text-darkgrey-bold"&gt;&lt;em&gt;Delacroix&lt;/em&gt;&lt;/span&gt;&amp;nbsp;London&amp;nbsp;• 1963&amp;nbsp;•&amp;nbsp;p. 203, fig. 117 (French edition: Paris 1964&amp;nbsp;• German edition: Munich 1967).&lt;/p&gt;
&lt;p&gt;&lt;span class="nummerierung text-black-small"&gt;1969&lt;/span&gt;&lt;span class="text-black-bold"&gt;S. Takashina&lt;/span&gt;&amp;nbsp;&lt;span class="text-darkgrey-bold"&gt;«Chronologie et sources de la série du &lt;em&gt;Christ sur le lac de Génésareth&lt;/em&gt; par Eugène Delacroix»&lt;/span&gt;&amp;nbsp;in &lt;span class="text-darkgrey-bold"&gt;&lt;em&gt;Bijutsushi (Journal of the Japan Art History Society)&lt;/em&gt;&lt;/span&gt;&amp;nbsp;19/3&amp;nbsp;• 1969&amp;nbsp;•&amp;nbsp;p. 90, fig. 2 [in Japanese, summary in French].&lt;/p&gt;
&lt;p&gt;&lt;span class="nummerierung text-black-small"&gt;1972&lt;/span&gt;&lt;span class="text-black-bold"&gt;Luigina Rossi Bortolatto&lt;/span&gt;&amp;nbsp;&lt;em&gt;&lt;span class="text-darkgrey-bold"&gt;L'opera pittorica completa di Delacroix&lt;/span&gt;&lt;/em&gt;&amp;nbsp;Milan&amp;nbsp;• 1972&amp;nbsp;•&amp;nbsp;no. 657 (ill.; German edition: &lt;em&gt;Das gemalte Gesamtwerk von Delacroix,&lt;/em&gt; Lucerne etc. 1972 • French edition: Henriette Bessis, Luigina Rossi Bortolatto, &lt;em&gt;Tout l'œuvre peint de Delacroix&lt;/em&gt;, Paris 1975; &lt;sup&gt;2&lt;/sup&gt;1984).&lt;/p&gt;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15 (ill.; &lt;sup&gt;2&lt;/sup&gt;1986).&lt;/p&gt;
&lt;p&gt;&lt;span class="nummerierung text-black-small"&gt;1980&lt;/span&gt;&lt;span class="text-black-bold"&gt;Susan Elisabeth Strauber&lt;/span&gt;&amp;nbsp;&lt;span class="text-darkgrey-bold"&gt;&lt;em&gt;The Religious Paintings of Eugène Delacroix&lt;/em&gt;&lt;/span&gt;&amp;nbsp;[Diss. Providence 1980]&amp;nbsp;•&amp;nbsp;Ann Arbor University Microfilms International&amp;nbsp;•&amp;nbsp;pp. 267–279.&lt;/p&gt;
&lt;p&gt;&lt;span class="nummerierung text-black-small"&gt;1986&lt;/span&gt;&lt;span class="text-black-bold"&gt;Lee Johnson&lt;/span&gt;&amp;nbsp;&lt;span class="text-darkgrey-bold"&gt;&lt;em&gt;The Paintings of Eugène Delacroix, A Critical Catalogue&lt;/em&gt;, vol. 3, &lt;em&gt;1832–1863&lt;/em&gt;&lt;/span&gt;&amp;nbsp;Oxford&amp;nbsp;• 1986&amp;nbsp;•&amp;nbsp;p. 237, no. 455; vol. 4, &lt;em&gt;Plates&lt;/em&gt;, Oxford 1986, fig. 264.&lt;/p&gt;
&lt;p&gt;&lt;span class="nummerierung text-black-small"&gt;1988&lt;/span&gt;&lt;span class="text-black-bold"&gt;Birgit Schulte&lt;/span&gt;&amp;nbsp;&lt;span class="text-darkgrey-bold"&gt;&lt;em&gt;Die Darstellung der Wundertaten Christi in der Malerei und Graphik des 19. Jahrhunderts, Eine Untersuchung zur christlichen Ikonographie&lt;/em&gt;&lt;/span&gt;&amp;nbsp;Frankfurt/M.&amp;nbsp;• 1988&amp;nbsp;•&amp;nbsp;vol. 1, no. 4-5.g; vol. 2, p. 595, n. 350, fig. 4-5.f (sic!).&lt;/p&gt;
&lt;p&gt;&lt;span class="nummerierung text-black-small"&gt;1993&lt;/span&gt;&lt;span class="text-black-bold"&gt;Alain Daguerre de Hureaux&lt;/span&gt;&amp;nbsp;&lt;span class="text-darkgrey-bold"&gt;&lt;em&gt;Delacroix&lt;/em&gt;&lt;/span&gt;&amp;nbsp;Paris&amp;nbsp;• 1993&amp;nbsp;•&amp;nbsp;p. 232.&lt;/p&gt;
&lt;p&gt;&lt;span class="nummerierung text-black-small"&gt;1994&lt;/span&gt;&lt;span class="text-black-bold"&gt;Emil Maurer&lt;/span&gt;&lt;em&gt;&amp;nbsp;&lt;span class="text-darkgrey-bold"&gt;Stiftung Sammlung E.G. Bührle, Zürich&lt;/span&gt;&lt;/em&gt;&amp;nbsp;Bern&amp;nbsp;• 1994&amp;nbsp;•&amp;nbsp;pp. 31–32 (ill.; English edition: &lt;em&gt;Foundation E.G. Bührle Collection, Zurich&lt;/em&gt;, Bern 1995).&lt;/p&gt;
&lt;p&gt;&lt;span class="nummerierung text-black-small"&gt;2005&lt;/span&gt;&lt;span class="text-black-bold"&gt;Lukas Gloor •&amp;nbsp;Marco Goldin (ed.)&lt;/span&gt;&amp;nbsp;&lt;em&gt;F&lt;span class="text-darkgrey-bold"&gt;oundation E.G. Bührle Collection, Zurich, Catalogue&lt;/span&gt;&lt;/em&gt;&amp;nbsp;vol. 2&amp;nbsp;•&amp;nbsp;Conegliano &amp;amp; Zurich • 2005&amp;nbsp;•&amp;nbsp;no. 54 (ill.; German edition: &lt;em&gt;Stiftung Sammlung E.G. Bührle, Katalog&amp;nbsp;&lt;/em&gt;•&amp;nbsp;Italian edition: &lt;em&gt;Fondazione Collezione E.G. Bührle, Catalogo&lt;/em&gt;).&lt;/p&gt;
&lt;p&gt;&lt;span class="nummerierung text-black-small"&gt;2019&lt;/span&gt;&lt;span class="text-black-bold"&gt;Daniela I. Kaiser &lt;/span&gt;&lt;span class="text-darkgrey-bold"&gt;Eugène Delacroix' Gemäldeversionen &lt;em&gt;Le Christ sur le lac de Génésareth&lt;/em&gt;, Werkanalyse, Methodenreflexion und die Anfänge der Serie in der Malerei&lt;/span&gt; (Diss. Universität Stuttgart) • Berlin&amp;nbsp;• 2019 • passim, fig. 71.&lt;/p&gt;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 Munich • 2021&amp;nbsp;•&amp;nbsp;no. 177 (ill.).&lt;/p&gt;</t>
  </si>
  <si>
    <t>BU 0026</t>
  </si>
  <si>
    <t>Schweinehirtin</t>
  </si>
  <si>
    <t>151 x 131 cm</t>
  </si>
  <si>
    <t>Gefälschte Signatur unten links</t>
  </si>
  <si>
    <t>&lt;p&gt;&lt;span class="nummerierung text-black-small"&gt;1 &lt;/span&gt;&lt;span class="text-black-bold"&gt;Alexandre Berthier&amp;nbsp;• Prince de Wagram&lt;/span&gt;&amp;nbsp;&lt;span class="text-darkgrey-bold"&gt;Paris &lt;/span&gt;Kunsthaus Zurich, Archive Zürcher Kunstgesellschaft / Kunsthaus Zürich, Questionnaire&amp;nbsp;for paintings by Courbet, lent for the Courbet exhibition at the Kunsthaus Zurich 1935–36, filled in by Dr. Hermann Eissler, Vienna, ca. February 1936: «Ich erwarb das Bild im Jahre 1915 von dem bekannten Wiener Sammler Karl Reininghaus. Dieser hatte es zwei Jahre vorher bei Barbazanges in Paris gekauft. Es kommt aus der Sammlung des Herzogs von Wagram.»&lt;/p&gt;
&lt;p&gt;&lt;span class="nummerierung text-black-small"&gt;2 &lt;/span&gt;&lt;span class="text-black-bold"&gt;Galerie Barbazanges&lt;/span&gt;&amp;nbsp;&lt;span class="text-darkgrey-bold"&gt;Paris • until 1913 &lt;/span&gt;Questionnaire as above, n. (1).&lt;/p&gt;
&lt;p&gt;&lt;span class="nummerierung text-black-small"&gt;3 &lt;/span&gt;&lt;span class="text-black-bold"&gt;Carl Reininghaus&lt;/span&gt;&amp;nbsp;&lt;span class="text-darkgrey-bold"&gt;Vienna • 1913–1915&amp;nbsp;&lt;/span&gt;Acquired from the above, Questionnaire&amp;nbsp;as above, n. (1).&lt;/p&gt;
&lt;p&gt;&lt;span class="nummerierung text-black-small"&gt;4 &lt;/span&gt;&lt;span class="text-black-bold"&gt;Dr. Hermann Eissler&lt;/span&gt;&amp;nbsp;&lt;span class="text-darkgrey-bold"&gt;Vienna • 1915–1950&amp;nbsp;&lt;/span&gt;Acquired from the above, Questionnaire&amp;nbsp;as above, n. (1).&lt;/p&gt;
&lt;p&gt;&lt;span class="nummerierung text-black-small"&gt;5 &lt;/span&gt;&lt;span class="text-black-bold"&gt;Gottlieb Tanner&lt;/span&gt;&amp;nbsp;&lt;span class="text-darkgrey-bold"&gt;Zurich • by 1950&amp;nbsp;&lt;/span&gt;Acquired from the above, AStEGB, Letter from G. Tanner, Zurich, to Emil Bührle, 7 October 1950, offering the painting for CHF 35.000, giving details to the painting's provenance and stating that he had just acquired the painting after it had been on deposit at the Creditanstalt, Vienna, since 1939; Letter from G. Tanner, Zurich, to Emil Bührle, 11 November 1950, stating that he had exhibited the painting in his Zurich gallery in 1913.&lt;/p&gt;
&lt;p&gt;&lt;span class="nummerierung text-black-small"&gt;6 &lt;/span&gt;&lt;span class="text-black-bold"&gt;Emil Bührle&lt;/span&gt;&amp;nbsp;&lt;span class="text-darkgrey-bold"&gt;Zurich • 4 December 1950 until [d.] 28 November 1956&amp;nbsp;&lt;/span&gt;Acquired from the above for CHF 25.000 + 1 painting by Toulouse-Lautrec [D.P287], Letter from G. Tanner, Zurich, to Emil Bührle, 4 December 1950, accompanying the (lost) invoice, confirming the purchase of the painting by Bührle, and indicating the price.&lt;/p&gt;
&lt;p&gt;&lt;span class="nummerierung text-black-small"&gt;7 &lt;/span&gt;&lt;span class="text-black-bold"&gt;Given by the heirs of Emil Bührle to the Foundation E.G. Bührle Collection&lt;/span&gt;&amp;nbsp;&lt;span class="text-darkgrey-bold"&gt;Zurich • 1960&lt;/span&gt;&amp;nbsp;Inv. 26.&lt;/p&gt;</t>
  </si>
  <si>
    <t>&lt;p class="CxSpFirst"&gt;&lt;span class="nummerierung text-black-small"&gt;1912&lt;/span&gt;&lt;span class="text-black-bold"&gt;Exposition centennale de l'art français&lt;/span&gt;&amp;nbsp;&lt;span class="text-darkgrey-bold"&gt;Institut français • St. Petersburg • 1912&lt;/span&gt;&amp;nbsp;no. 356.&lt;/p&gt;
&lt;p class="CxSpMiddle"&gt;&lt;span class="nummerierung text-black-small"&gt;1912&lt;/span&gt;&lt;span class="text-black-bold"&gt;Die klassische Malerei Frankreichs im 19. Jahrhundert&lt;/span&gt;&amp;nbsp;&lt;span class="text-darkgrey-bold"&gt;Kunstverein Frankfurt&amp;nbsp;• Frankfurt/M. • 1912&lt;/span&gt;&amp;nbsp;no. 12.&lt;/p&gt;
&lt;p class="CxSpMiddle"&gt;&lt;span class="nummerierung text-black-small"&gt;1913&lt;/span&gt;&lt;span class="text-black-bold"&gt;Eröffnungsausstellung, Gustave Courbet (1819–1877)&lt;/span&gt;&amp;nbsp;&lt;span class="text-darkgrey-bold"&gt;Moderne Galerie • Zurich • 1913&lt;/span&gt;&amp;nbsp;no. 14 (?).&lt;/p&gt;
&lt;p class="CxSpMiddle"&gt;&lt;span class="nummerierung text-black-small"&gt;1925&lt;/span&gt;&lt;span class="text-black-bold"&gt;Meisterwerke französischer Kunst&lt;/span&gt;&amp;nbsp;&lt;span class="text-darkgrey-bold"&gt;Secession • Vienna • 1925&lt;/span&gt;.&lt;/p&gt;
&lt;p class="CxSpMiddle"&gt;&lt;span class="nummerierung text-black-small"&gt;1930&lt;/span&gt;&lt;span class="text-black-bold"&gt;Gustave Courbet&lt;/span&gt;&amp;nbsp;&lt;span class="text-darkgrey-bold"&gt;Galerie Wertheim&amp;nbsp;•&amp;nbsp;Berlin • 1930&lt;/span&gt;&amp;nbsp;no. 19.&lt;/p&gt;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Zurich&amp;nbsp;•&amp;nbsp;1958&lt;/span&gt;&amp;nbsp;no.&amp;nbsp;129.&lt;/p&gt;
&lt;p class="CxSpMiddle"&gt;&lt;span class="nummerierung text-black-small"&gt;2009&lt;/span&gt;&lt;span class="text-black-bold"&gt;Pittura dei campi, Egisto Ferroni e il Naturalismo europeo&lt;/span&gt;&amp;nbsp;&lt;span class="text-darkgrey-bold"&gt;Villa Mimbelli&amp;nbsp;•&amp;nbsp;Livorno • 2002&lt;/span&gt;&amp;nbsp;no. 2.&lt;/p&gt;</t>
  </si>
  <si>
    <t>&lt;p class="CxSpFirst"&gt;&lt;span class="nummerierung text-black-small"&gt;1925&lt;/span&gt;&lt;span class="text-black-bold"&gt;Hans Tietze&lt;/span&gt;&amp;nbsp;&lt;span class="text-darkgrey-bold"&gt;«L'art français du XIX&lt;sup&gt;e&lt;/sup&gt; et du XX&lt;sup&gt;e&lt;/sup&gt; siècle dans les collections Viennoises»&lt;/span&gt;&amp;nbsp;in &lt;span class="text-darkgrey-bold"&gt;&lt;em&gt;L'Amour de l'art&lt;/em&gt; &lt;/span&gt;(6) • 1925&amp;nbsp;• p. 179.&lt;/p&gt;
&lt;p class="CxSpMiddle"&gt;&lt;span class="nummerierung text-black-small"&gt;1936&lt;/span&gt;&lt;span class="text-black-bold"&gt;Haavard Rostrup&lt;/span&gt;&amp;nbsp;&lt;span class="text-darkgrey-bold"&gt;«Om nogle mindre kendte arbejder af Gustave Courbet»&lt;/span&gt; in &lt;em&gt;&lt;span class="text-darkgrey-bold"&gt;Tilskueren&lt;/span&gt; &lt;/em&gt;1936&amp;nbsp;• p. 177 (ill.), 180–181.&lt;/p&gt;
&lt;p&gt;&lt;span class="nummerierung text-black-small"&gt;1973&lt;/span&gt;&lt;span class="text-black-bold"&gt;Leopold Reidemeister etc.&lt;/span&gt;&amp;nbsp;&lt;span class="text-darkgrey-bold"&gt;&lt;em&gt;Stiftung Sammlung Emil G. Bührle • Fondation Collection Emil G. Bührle&amp;nbsp;• Foundation Emil G. Bührle Collection&lt;/em&gt;&lt;/span&gt;&amp;nbsp;Zurich &amp;amp; Munich • 1973&amp;nbsp;• no. 23 (ill.; &lt;sup&gt;2&lt;/sup&gt;1986).&lt;/p&gt;
&lt;p&gt;&lt;span class="nummerierung text-black-small"&gt;1994&lt;/span&gt;&lt;span class="text-black-bold"&gt;Emil Maurer&lt;/span&gt;&amp;nbsp;&lt;span class="text-darkgrey-bold"&gt;&lt;em&gt;Stiftung Sammlung E.G. Bührle, Zürich&lt;/em&gt;&lt;/span&gt;&amp;nbsp;Bern • 1994&amp;nbsp;• p. 32 • (English edition: &lt;em&gt;Foundation E.G. Bührle Collection, Zurich&lt;/em&gt;, Bern 1995).&lt;/p&gt;
&lt;p class="CxSpMiddle"&gt;&lt;span class="nummerierung text-black-small"&gt;2005&lt;/span&gt;&lt;span class="text-black-bold"&gt;Lukas Gloor&amp;nbsp;•&amp;nbsp;Marco Goldin (ed.)&lt;/span&gt;&amp;nbsp;&lt;span class="text-darkgrey-bold"&gt;&lt;em&gt;Foundation E.G. Bührle Collection, Zurich, Catalogue&lt;/em&gt;&lt;/span&gt;&lt;em&gt;&amp;nbsp;&lt;/em&gt;vol. 2&amp;nbsp;•&lt;em&gt;&amp;nbsp;&lt;/em&gt;Conegliano &amp;amp; Zurich • 2005&amp;nbsp;•&amp;nbsp;no. 43 (ill.; German edition: &lt;em&gt;Stiftung Sammlung E.G. Bührle, Zürich, Katalog&amp;nbsp;&lt;/em&gt;• Italian edition: Fondazione Collezione E.G. Bührle, Catalogo).&lt;/p&gt;
&lt;p class="CxSpMiddle"&gt;&lt;span class="nummerierung text-black-small"&gt;2005&lt;/span&gt;&lt;span class="text-black-bold"&gt;Vincenco Furinella &lt;/span&gt;&lt;span class="text-darkgrey-bold"&gt;«La 'sublime trivialità' delle figure di Millet: problemi di interpretazione»&lt;/span&gt; in &lt;span class="text-darkgrey-bold"&gt;&lt;em&gt;Millet, Sessanta capolavori del Museum of Fine Arts di Boston &lt;/em&gt;&lt;/span&gt;(exh. cat.) • Museo di Santa Giulia, Brescia • 2005–06 • p. 57 (ill.).&lt;/p&gt;
&lt;p class="CxSpMiddle"&gt;&lt;span class="nummerierung text-black-small"&gt;2014&lt;/span&gt;&lt;span class="text-black-bold"&gt;Tobias G. Natter • Alexandra Caruso • Anneliese Schallmeiner&lt;/span&gt;&amp;nbsp;&lt;span class="text-darkgrey-bold"&gt;«Getrennt und gemeinsam: Die sammelnden Brüder Gottfried und Hermann Eissler»&lt;/span&gt;&amp;nbsp;in &lt;span class="text-darkgrey-bold"&gt;&lt;em&gt;Die Praxis des Sammelns, Personen und Institutionen im Fokus der Provenienzforschung&lt;/em&gt;&lt;/span&gt;&amp;nbsp;Eva Blimlinger, Heinz Schödl (ed.)&amp;nbsp;•&amp;nbsp;Vienna etc. • 2014&amp;nbsp;•&amp;nbsp;p. 123.&lt;/p&gt;</t>
  </si>
  <si>
    <t>Fälschung</t>
  </si>
  <si>
    <t>1951-1956</t>
  </si>
  <si>
    <t>BU 0053</t>
  </si>
  <si>
    <t>Blühende Kastanienzweige</t>
  </si>
  <si>
    <t>Branches de marronnier en fleur</t>
  </si>
  <si>
    <t>De la Faille 820</t>
  </si>
  <si>
    <t>&lt;p&gt;&lt;span class="nummerierung text-black-small"&gt;1&lt;/span&gt;&lt;span class="text-black-bold"&gt;The artist's family&lt;/span&gt;&amp;nbsp;For the succession upon the death of the artist, see Chris Stolwijk, Han Veenenbos, The Account Book of Theo van Gogh and Jo van Gogh-Bonger, Amsterdam &amp;amp; Leiden 2002, pp. 21–22.&lt;/p&gt;
&lt;p&gt;&lt;span class="nummerierung text-black-small"&gt;2&lt;/span&gt;&lt;span class="text-black-bold"&gt;Dr. Paul Gachet&lt;/span&gt;&amp;nbsp;&lt;span class="text-darkgrey-bold"&gt;Auvers-sur-Oise • 1890 until [d.]1909&lt;/span&gt;&amp;nbsp;Received as a gift from the artist's family, &lt;em&gt;Cézanne to Van Gogh, The Collection of Doctor Gachet,&lt;/em&gt; (exh. cat.) Metropolitan Museum of Art, New York etc. 1999, p. 256, no. P.G.III-13.&lt;/p&gt;
&lt;p&gt;&lt;span class="nummerierung text-black-small"&gt;3&lt;/span&gt;&lt;span class="text-black-bold"&gt;Paul Gachet, Jr.&lt;/span&gt;&amp;nbsp;&lt;span class="text-darkgrey-bold"&gt;Auvers-sur-Oise • 1909–1912&lt;/span&gt;&amp;nbsp;Son of the above, exh. cat. as above, n. (2).&lt;/p&gt;
&lt;p&gt;&lt;span class="nummerierung text-black-small"&gt;4&lt;/span&gt;&lt;span class="text-black-bold"&gt;Galerie Bernheim-Jeune&lt;/span&gt;&amp;nbsp;&lt;span class="text-darkgrey-bold"&gt;Paris • 1912&lt;/span&gt;&amp;nbsp;Acquired from the above on 9 March 1909, exh. cat. as above, n. (2).&lt;/p&gt;
&lt;p&gt;&lt;span class="nummerierung text-black-small"&gt;5&lt;/span&gt;&lt;span class="text-black-bold"&gt;Franz von Mendelssohn&lt;/span&gt;&amp;nbsp;&lt;span class="text-darkgrey-bold"&gt;Berlin • by 1914 until [d.] 1935&lt;/span&gt;&amp;nbsp;&lt;em&gt;Vincent van Gogh&lt;/em&gt;, (exh. cat.) Galerie Paul Cassirer, Berlin 1914, no. 135.&lt;/p&gt;
&lt;p&gt;&lt;span class="nummerierung text-black-small"&gt;6&lt;/span&gt;&lt;span class="text-black-bold"&gt;Dr. Peter Nikolaus Witt&lt;/span&gt;&amp;nbsp;&lt;span class="text-darkgrey-bold"&gt;Bern • by 1951&lt;/span&gt;&amp;nbsp;Grandson of Franz von Mendelssohn (and son of Emma Witt-von Mendelssohn), AStEGB, Letter from Dr. Peter N. Witt, Bern, to Emil Bührle, 31 January 1951, confirming conversation of the same day regarding the sale of two paintings by Vincent van Gogh, «Le champ de blé jaune» [F.717] and «Branches de marronniers en fleurs» [F.820] from the collection of his grandfather for CHF 550.000.&lt;/p&gt;
&lt;p&gt;&lt;span class="nummerierung text-black-small"&gt;7&lt;/span&gt;&lt;span class="text-black-bold"&gt;Emil Bührle&lt;/span&gt;&lt;span class="text-darkgrey-bold"&gt;&amp;nbsp;Zurich • 11 February 1951 until [d.] 28 November 1956&lt;/span&gt;&amp;nbsp;Acquired from the above, AStEGB, Letter from Emil Bührle to Dr. Peter N. Witt, Bern, 3 February 1951, acknowledging receipt of the above letter, and announcing the transfer of CHF 550.000 for the two paintings; Letter from Dr. Peter N. Witt, Bern, to Emil Bührle, 11 February 1951, acknowledging receipt of CHF 550.000; Entry Book I, 15 January 1951, identifies Dr. F. Nathan as the consignor and indicates a price of CHF 280.000. The price for [F.717], consigned by Nathan on 5 January 1951, is indicated in the Entry Book as being CHF 350.000; however, when the painting was lent for a reproduction to a printing firm in Zurich shortly thereafter, it was insured for a sum of CHF 300.000, AStEGB, Insurance Policy from Helvetia Feuer St. Gall made out to J. E. Wolfensberger, Zurich, 19 July 1951; hence it seems fair to assume that the prices given in the Entry Book I were asking prices, and the prices individually paid for the two paintings were CHF 300.000 for F.717 and CHF 250.000 for F.820 respectively.&lt;/p&gt;
&lt;p&gt;&lt;span class="nummerierung text-black-small"&gt;8&lt;/span&gt;&lt;span class="text-black-bold"&gt;Given by the heirs of Emil Bührle to the Foundation E.G. Bührle Collection&lt;/span&gt;&amp;nbsp;&lt;span class="text-darkgrey-bold"&gt;Zurich • 1960&lt;/span&gt;&amp;nbsp;Inv. 53.&lt;/p&gt;</t>
  </si>
  <si>
    <t>&lt;p&gt;&lt;span class="nummerierung text-black-small"&gt;1905&lt;/span&gt;&lt;span class="text-black-bold"&gt;Exposition rétrospective Vincent van Gogh (1853–1890)&lt;/span&gt;&amp;nbsp;&lt;span class="text-darkgrey-bold"&gt;21e Exposition de la Société des Artistes Indépendants (Grandes Serres de la Ville de Paris)&amp;nbsp;•&amp;nbsp;Paris&amp;nbsp;• 1905&lt;/span&gt;&amp;nbsp;no. 23.&lt;/p&gt;
&lt;p&gt;&lt;span class="nummerierung text-black-small"&gt;1914&lt;/span&gt;&lt;span class="text-black-bold"&gt;Vincent van Gogh&lt;/span&gt;&amp;nbsp;&lt;span class="text-darkgrey-bold"&gt;Galerie Paul Cassirer&amp;nbsp;•&amp;nbsp;Berlin&amp;nbsp;• 1914&lt;/span&gt;&amp;nbsp;no. 135.&lt;/p&gt;
&lt;p&gt;&lt;span class="nummerierung text-black-small"&gt;1927&lt;/span&gt;&lt;span class="text-black-bold"&gt;Das Stilleben in der deutschen und französischen Malerei&lt;/span&gt;&amp;nbsp;&lt;span class="text-darkgrey-bold"&gt;Galerie Matthiesen&amp;nbsp;•&amp;nbsp;Berlin&amp;nbsp;• 1927&lt;/span&gt;&amp;nbsp;no. 122.&lt;/p&gt;
&lt;p&gt;&lt;span class="nummerierung text-black-small"&gt;1928&lt;/span&gt;&lt;span class="text-black-bold"&gt;Vincent van Gogh, Gemälde&lt;/span&gt;&amp;nbsp;&lt;span class="text-darkgrey-bold"&gt;Galerie Paul Cassirer&amp;nbsp;•&amp;nbsp;Berlin&amp;nbsp;• 1928&lt;/span&gt;&amp;nbsp;no. 92.&lt;/p&gt;
&lt;p&gt;&lt;span class="nummerierung text-black-small"&gt;1955&lt;/span&gt;&lt;span class="text-black-bold"&gt;Europäische Meister 1790–1910&lt;/span&gt;&amp;nbsp;&lt;span class="text-darkgrey-bold"&gt;Kunstmuseum Winterthur • 1955&lt;/span&gt;&amp;nbsp;no. 104.&lt;/p&gt;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246.&lt;/p&gt;
&lt;p&gt;&lt;span class="nummerierung text-black-small"&gt;1958&lt;/span&gt;&lt;span class="text-black-bold"&gt;Französische Malerei von Manet bis Matisse aus der Sammlung Emil G. Bührle/Zürich&lt;/span&gt;&amp;nbsp;&lt;span class="text-darkgrey-bold"&gt;Nationalgalerie der ehemals Staatlichen Museen • Schloss Charlottenburg&amp;nbsp;•&amp;nbsp;Berlin&amp;nbsp;• 1958&lt;/span&gt;&amp;nbsp;no. 48.&lt;/p&gt;
&lt;p&gt;&lt;span class="nummerierung text-black-small"&gt;1958&lt;/span&gt;&lt;span class="text-black-bold"&gt;Hauptwerke der Sammlung Emil Georg Bührle–Zürich&lt;/span&gt;&amp;nbsp;&lt;span class="text-darkgrey-bold"&gt;Haus der Kunst&amp;nbsp;•&amp;nbsp;Munich&amp;nbsp;• 1958–59&lt;/span&gt;&amp;nbsp;no. 77.&lt;/p&gt;
&lt;p&gt;&lt;span class="nummerierung text-black-small"&gt;1959&lt;/span&gt;&lt;span class="text-black-bold"&gt;De Géricault à Matisse, Chefs-d'œuvre français des collections suisses&lt;/span&gt;&amp;nbsp;&lt;span class="text-darkgrey-bold"&gt;Petit Palais&amp;nbsp;•&amp;nbsp;Paris&amp;nbsp;• 1959&lt;/span&gt;&amp;nbsp;no. 69.&lt;/p&gt;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61.&lt;/p&gt;
&lt;p&gt;&lt;span class="nummerierung text-black-small"&gt;1990&lt;/span&gt;&lt;span class="text-black-bold"&gt;The Passionate Eye, Impressionist and Other Master Paintings from the Collection of Emil G. Bührle, Zurich&lt;/span&gt;&amp;nbsp;Catalogue of the Exhibition in Commemoration of the 100th Birthday of the Collector Emil G. Bührle&amp;nbsp;&lt;span class="text-darkgrey-bold"&gt;National Gallery of Art, Washington, D.C.&amp;nbsp;•&amp;nbsp;Musée des beaux-arts de Montréal&amp;nbsp;•&amp;nbsp;Yokohama Museum of Art&amp;nbsp;•&amp;nbsp;Royal Academy of Arts, London&amp;nbsp;• 1990–91&lt;/span&gt;&amp;nbsp;no. 63.&lt;/p&gt;
&lt;p&gt;&lt;span class="nummerierung text-black-small"&gt;2005&lt;/span&gt;&lt;span class="text-black-bold"&gt;Blumenmythos, Von Vincent van Gogh bis Jeff Koons&amp;nbsp;•&amp;nbsp;Flower Myth, Vincent van Gogh to Jeff Koons&lt;/span&gt;&amp;nbsp;Fondation Beyeler, Riehen 2005, no. 51.&lt;/p&gt;
&lt;p&gt;&lt;span class="nummerierung text-black-small"&gt;2006&lt;/span&gt;&lt;span class="text-black-bold"&gt;Van Gogh in Budapest (Van Gogh Budapesten)&lt;/span&gt;&amp;nbsp;&lt;span class="text-darkgrey-bold"&gt;Szépművészeti Múzeum&amp;nbsp;•&amp;nbsp;Budapest&amp;nbsp;• 2006–07&lt;/span&gt;&amp;nbsp;no. 71.&lt;/p&gt;
&lt;p&gt;&lt;span class="nummerierung text-black-small"&gt;2010&lt;/span&gt;&lt;span class="text-black-bold"&gt;Van Gogh, Cézanne, Monet, Die Sammlung Bührle zu Gast im Kunsthaus Zürich&lt;/span&gt;&amp;nbsp;&lt;span class="text-darkgrey-bold"&gt;Kunsthaus Zurich&amp;nbsp;• 2010&lt;/span&gt;&amp;nbsp;no. 53.&lt;/p&gt;
&lt;p&gt;&lt;span class="nummerierung text-black-small"&gt;2011&lt;/span&gt;&lt;span class="text-black-bold"&gt;In the Presence of Things, Four Centuries of Europena Still-Life Painting, Part 2, 19th–20th Centuries (1840–1955) (A Perspectiva das Coisas, A Natureza-Morta na Europa, 2ta parte, Séculos XIX–XX [1840–1955])&lt;/span&gt;&amp;nbsp;&lt;span class="text-darkgrey-bold"&gt;Calouste Gulbenkian Museum&amp;nbsp;•&amp;nbsp;Lisbon&amp;nbsp;• 2011–12&lt;/span&gt;&amp;nbsp;no. 17.&lt;/p&gt;
&lt;p&gt;&lt;span class="nummerierung text-black-small"&gt;2017&lt;/span&gt;&lt;span class="text-black-bold"&gt;Calme et Exaltation, Van Gogh dans la Collection Bührle&amp;nbsp;•&amp;nbsp;Calm and Exaltation, Van Gogh in the Bührle Collection&lt;/span&gt;&amp;nbsp;&lt;span class="text-darkgrey-bold"&gt;Fondation Vincent van Gogh&amp;nbsp;•&amp;nbsp;Arles&amp;nbsp;• 2017&lt;/span&gt;&amp;nbsp;no. 2.&lt;/p&gt;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48.&lt;/p&gt;
&lt;p&gt;&lt;span class="nummerierung text-black-small"&gt;2019&lt;/span&gt;&lt;span class="text-black-bold"&gt;La Collection Emil Bührle&lt;/span&gt; &lt;span class="text-darkgrey-bold"&gt;Musée Maillol • Paris • 2019 &lt;/span&gt;no. 46.&lt;/p&gt;
&lt;p&gt;&lt;span class="nummerierung text-black-small"&gt;2019&lt;/span&gt;&lt;span class="text-black-bold"&gt;Van Gogh, Stillleben&lt;/span&gt; &lt;span class="text-darkgrey-bold"&gt;Museum Barberini&amp;nbsp;• Potsdam&amp;nbsp;• 2019–20&lt;/span&gt; no. 27.&lt;/p&gt;</t>
  </si>
  <si>
    <t>&lt;p&gt;&lt;span class="nummerierung text-black-small"&gt;1904&lt;/span&gt;&lt;span class="text-black-bold"&gt;Julius Meier-Graefe&lt;/span&gt;&amp;nbsp;&lt;span class="text-darkgrey-bold"&gt;Entwicklungsgeschichte der modernen Kunst&lt;/span&gt;&amp;nbsp;Stuttgart&amp;nbsp;• 1904&amp;nbsp;•&amp;nbsp;p. 120, n. 1.&lt;/p&gt;
&lt;p&gt;&lt;span class="nummerierung text-black-small"&gt;1927&lt;/span&gt;&lt;span class="text-black-bold"&gt;Georg Biermann&lt;/span&gt;&amp;nbsp;&lt;span class="text-darkgrey-bold"&gt;«Das Stilleben in der deutschen und französischen Malerei»&lt;/span&gt;&amp;nbsp;in &lt;span class="text-darkgrey-bold"&gt;&lt;em&gt;Cicerone&lt;/em&gt;&lt;/span&gt; (19) • 1927&amp;nbsp;•&amp;nbsp;p. 151 (ill. bottom).&lt;/p&gt;
&lt;p&gt;&lt;span class="nummerierung text-black-small"&gt;1928&lt;/span&gt;&lt;span class="text-black-bold"&gt;Jacob-Baart de la Faille&lt;/span&gt;&amp;nbsp;&lt;span class="text-darkgrey-bold"&gt;&lt;em&gt;L'œuvre de Vincent van Gogh, Catalogue raisonné&amp;nbsp;&lt;/em&gt;&lt;/span&gt;•&amp;nbsp;Paris &amp;amp; Brussels • 1928&amp;nbsp;•&amp;nbsp;vol. 1 &lt;em&gt;&lt;span class="text-darkgrey-bold"&gt;Tableaux, texte&lt;/span&gt;&lt;/em&gt; no. 820 •&amp;nbsp;vol. 2 &lt;em&gt;&lt;span class="text-darkgrey-bold"&gt;Tableaux, planches&lt;/span&gt;&lt;/em&gt; fig. 229.&lt;/p&gt;
&lt;p&gt;&lt;span class="nummerierung text-black-small"&gt;1928&lt;/span&gt;&lt;span class="text-black-bold"&gt;Paul Gachet (jr.)&lt;/span&gt;&amp;nbsp;&lt;span class="text-darkgrey-bold"&gt;&lt;em&gt;Souvenirs de Cézanne et de Van Gogh&lt;/em&gt;&lt;/span&gt;&amp;nbsp;Paris&amp;nbsp;• 1928&amp;nbsp;•&amp;nbsp;no. III/13.&lt;/p&gt;
&lt;p&gt;&lt;span class="nummerierung text-black-small"&gt;1932&lt;/span&gt;&lt;span class="text-black-bold"&gt;Willem Scherjon&lt;/span&gt;&amp;nbsp;&lt;span class="text-darkgrey-bold"&gt;&lt;em&gt;Catalogue des tableaux par Vincent van Gogh décrits dans ses lettres, Périodes: St-Rémy et Auvers-sur-Oise&lt;/em&gt;&lt;/span&gt;&amp;nbsp;Utrecht&amp;nbsp;• 1932&amp;nbsp;•&amp;nbsp;no. 118, fig. 120.&lt;/p&gt;
&lt;p&gt;&lt;span class="nummerierung text-black-small"&gt;1937&lt;/span&gt;&lt;span class="text-black-bold"&gt;Willem Scherjon&amp;nbsp;•&amp;nbsp;Willem Josyah de Gruyter &lt;em&gt;&lt;span class="text-darkgrey-bold"&gt;Vincent van Gogh's Great Period, Arles, St-Rémy, Auvers-sur-Oise (Complete Catalogue)&lt;/span&gt;&lt;/em&gt;&lt;/span&gt;&amp;nbsp;Amsterdam&amp;nbsp;•&amp;nbsp;1937&amp;nbsp;•&amp;nbsp;p. 314 (ill.).&lt;/p&gt;
&lt;p&gt;&lt;span class="nummerierung text-black-small"&gt;1939&lt;/span&gt;&lt;span class="text-black-bold"&gt;Jacob-Baart de la Faille&lt;/span&gt;&amp;nbsp;&lt;span class="text-darkgrey-bold"&gt;&lt;em&gt;Vincent van Gogh&lt;/em&gt;&lt;/span&gt;&amp;nbsp;Paris&amp;nbsp;• 1939&amp;nbsp;•&amp;nbsp;no. 747 (ill.).&lt;/p&gt;
&lt;p&gt;&lt;span class="nummerierung text-black-small"&gt;1952&lt;/span&gt;&lt;span class="text-black-bold"&gt;Marco Valsecchi&lt;/span&gt;&amp;nbsp;&lt;span class="text-darkgrey-bold"&gt;&lt;em&gt;Vincent van Gogh&lt;/em&gt;&lt;/span&gt;&amp;nbsp;Milan&amp;nbsp;• 1952&amp;nbsp;•&amp;nbsp;fig. 28.&lt;/p&gt;
&lt;p&gt;&lt;span class="nummerierung text-black-small"&gt;1953&lt;/span&gt;&lt;span class="text-black-bold"&gt;Willem Josyah de Gruyter&amp;nbsp;•&amp;nbsp;Emmy Andriesse (photography)&lt;/span&gt;&amp;nbsp;&lt;span class="text-darkgrey-bold"&gt;&lt;em&gt;Die Welt von Van Gogh&amp;nbsp;•&amp;nbsp;Le monde de van Gogh&amp;nbsp;• The World of Van Gogh&lt;/em&gt;&lt;/span&gt;&amp;nbsp;The Hague etc.&amp;nbsp;• 1953&amp;nbsp;•&amp;nbsp;p. 128 (ill., bottom).&lt;/p&gt;
&lt;p&gt;&lt;span class="nummerierung text-black-small"&gt;1959&lt;/span&gt;&lt;span class="text-black-bold"&gt;André Chamson&amp;nbsp;•&amp;nbsp;François Daulte&lt;/span&gt;&amp;nbsp;&lt;em&gt;&lt;span class="text-darkgrey-bold"&gt;De Géricault à Matisse, Chefs-d’œuvre d’art français des collections suisses&lt;/span&gt;&lt;/em&gt;&amp;nbsp;Paris&amp;nbsp;• 1959 •&amp;nbsp;(ill.).&lt;/p&gt;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(ed.)&amp;nbsp;•&amp;nbsp;New York&amp;nbsp;• 1963&amp;nbsp;•&amp;nbsp;p. 221.&lt;/p&gt;
&lt;p&gt;&lt;span class="nummerierung text-black-small"&gt;1970&lt;/span&gt;&lt;span class="text-black-bold"&gt;Jacob-Baart de la Faille&lt;/span&gt;&amp;nbsp;&lt;span class="text-darkgrey-bold"&gt;&lt;em&gt;The Works of Vincent van Gogh, His Paintings and Drawings&lt;/em&gt;&lt;/span&gt;&amp;nbsp;Amsterdam&amp;nbsp;• 1970&amp;nbsp;•&amp;nbsp;no. F 820 (ill.).&lt;/p&gt;
&lt;p&gt;&lt;span class="nummerierung text-black-small"&gt;1970&lt;/span&gt;&lt;span class="text-black-bold"&gt;Karla Höcker&lt;/span&gt;&amp;nbsp;&lt;span class="text-darkgrey-bold"&gt;&lt;em&gt;Hauskonzerte in Berlin&amp;nbsp;&lt;/em&gt;&lt;/span&gt;•&amp;nbsp;Berlin&amp;nbsp;• 1970&amp;nbsp;(ill., Franz v. Mendelssohn in his music room, with the painting on the wall).&lt;/p&gt;
&lt;p&gt;&lt;span class="nummerierung text-black-small"&gt;1971&lt;/span&gt;&lt;span class="text-black-bold"&gt;Paolo Lecaldano&lt;/span&gt;&amp;nbsp;&lt;span class="text-darkgrey-bold"&gt;&lt;em&gt;L'opera pittorica completa di Van Gogh e i suoi nessi grafici&lt;/em&gt;&lt;/span&gt;, vol. 2, &lt;span class="text-darkgrey-bold"&gt;&lt;em&gt;Da Arles a Auvers&amp;nbsp;&lt;/em&gt;&lt;/span&gt;•&amp;nbsp;Milan&amp;nbsp;• 1971&amp;nbsp;•&amp;nbsp;no. 805 (ill.; 21977; French edition: &lt;em&gt;Tout l'œuvre peint de Vincent van Gogh&lt;/em&gt;, vol. 2, Paris 1971&amp;nbsp;•&amp;nbsp;German edition: Das gemalte Gesamtwerk des Van Gogh, vol. 2, Von Arles bis Auvers, Lucerne etc. 1971&amp;nbsp;•&amp;nbsp;Spanish edition: La obra pictórica completa de Van Gogh, vol. 2, Barcelona 1971).&lt;/p&gt;
&lt;p&gt;&lt;span class="nummerierung text-black-small"&gt;1972&lt;/span&gt;&lt;span class="text-black-bold"&gt;Jacques Lassaigne&lt;/span&gt;&amp;nbsp;&lt;span class="text-darkgrey-bold"&gt;&lt;em&gt;Vincent van Gogh&lt;/em&gt;&lt;/span&gt;&amp;nbsp;Milan&amp;nbsp;• 1972&amp;nbsp;•&amp;nbsp;p. 66 (ill.; German edition: Munich 1973).&lt;/p&gt;
&lt;p&gt;&lt;span class="text-black-bold"&gt;&lt;span class="nummerierung text-black-small"&gt;1973&lt;/span&gt;Leopold Reidemeister etc&lt;/span&gt;.&amp;nbsp;&lt;span class="text-darkgrey-bold"&gt;&lt;em&gt;Stiftung Sammlung Emil G. Bührle • Fondation Collection Emil G. Bührle • Foundation Emil G. Bührle Collection&lt;/em&gt;&amp;nbsp;&lt;/span&gt;Zurich &amp;amp; Munich&amp;nbsp;• 1973&amp;nbsp;•&amp;nbsp;no. 89 (ill.; &lt;sup&gt;2&lt;/sup&gt;1986).&lt;/p&gt;
&lt;p&gt;&lt;span class="nummerierung text-black-small"&gt;1977&lt;/span&gt;&lt;span class="text-black-bold"&gt;Jan Hulsker&lt;/span&gt;&amp;nbsp;&lt;span class="text-darkgrey-bold"&gt;&lt;em&gt;Van Gogh en zijn weg, Het complete werk&lt;/em&gt;&lt;/span&gt;&amp;nbsp;Amsterdam&amp;nbsp;• 1977&amp;nbsp;•&amp;nbsp;no. 2010 (ill.; &lt;sup&gt;2&lt;/sup&gt;1979, &lt;sup&gt;3&lt;/sup&gt;1985,&lt;sup&gt; 4&lt;/sup&gt;1985, &lt;sup&gt;5&lt;/sup&gt;1986, &lt;sup&gt;6&lt;/sup&gt;1989; English edition: The Complete Van Gogh, Paintings, Drawings, Sketches, Oxford &amp;amp; New York 1980).&lt;/p&gt;
&lt;p&gt;&lt;span class="nummerierung text-black-small"&gt;1986&lt;/span&gt;&lt;span class="text-black-bold"&gt;Ronald Pickvance&lt;/span&gt;&amp;nbsp;&lt;span class="text-darkgrey-bold"&gt;&lt;em&gt;Van Gogh in Saint-Rémy and Auvers&lt;/em&gt;&lt;/span&gt;&amp;nbsp;(exh. cat.) • Metropolitan Museum of Art&amp;nbsp;• New York&amp;nbsp;• 1986–87&amp;nbsp;•&amp;nbsp;p. 319.&lt;/p&gt;
&lt;p&gt;&lt;span class="nummerierung text-black-small"&gt;1987&lt;/span&gt;&lt;span class="text-black-bold"&gt;Alain Mothe&lt;/span&gt;&amp;nbsp;&lt;span class="text-darkgrey-bold"&gt;&lt;em&gt;Vincent van Gogh à Auvers-sur-Oise&lt;/em&gt;&lt;/span&gt;&amp;nbsp;Paris&amp;nbsp;• 1987&amp;nbsp;•&amp;nbsp;p. 37 (ill., bottom).&lt;/p&gt;
&lt;p&gt;&lt;span class="nummerierung text-black-small"&gt;1988&lt;/span&gt;&lt;span class="text-black-bold"&gt;Walter Feilchenfeldt&lt;/span&gt;&amp;nbsp;&lt;span class="text-darkgrey-bold"&gt;&lt;em&gt;Vincent van Gogh and Paul Cassirer&lt;/em&gt;&lt;/span&gt;&amp;nbsp;Berlin&amp;nbsp;•&amp;nbsp;The Reception of Van Gogh in Germany from 1901 to 1914&amp;nbsp;•&amp;nbsp;Zwolle&amp;nbsp;• 1988 v&amp;nbsp;p. 123.&lt;/p&gt;
&lt;p&gt;&lt;span class="nummerierung text-black-small"&gt;1989&lt;/span&gt;&lt;span class="text-black-bold"&gt;Rainer Metzger&amp;nbsp;•&amp;nbsp;Ingo F. Walther&lt;/span&gt;&amp;nbsp;&lt;span class="text-darkgrey-bold"&gt;&lt;em&gt;Vincent van Gogh, Sämtliche Gemälde &lt;/em&gt;&lt;/span&gt;•&amp;nbsp;Cologne;&amp;nbsp;1989&amp;nbsp;•&amp;nbsp;vol. 2&amp;nbsp;•&amp;nbsp;Arles;&amp;nbsp;Februar 1888–Auvers-sur-Oise, Juli 1890&amp;nbsp;•&amp;nbsp;p. 640 (ill.; &lt;sup&gt;2&lt;/sup&gt;1993; &lt;sup&gt;3&lt;/sup&gt;2001; Hungarian edition: Van Gogh, A festői életmű, Budapest 2005).&lt;/p&gt;
&lt;p&gt;&lt;span class="nummerierung text-black-small"&gt;1993&lt;/span&gt;&lt;span class="text-black-bold"&gt;Martha Kapos (ed.)&lt;/span&gt; &lt;span class="text-darkgrey-bold"&gt;&lt;em&gt;The Post-Impressionists, A Retrospective&lt;/em&gt;&lt;/span&gt;&amp;nbsp;London &amp;amp; New York&amp;nbsp;• 1993&amp;nbsp;•&amp;nbsp;fig. 56.&lt;/p&gt;
&lt;p&gt;&lt;span class="nummerierung text-black-small"&gt;1994&lt;/span&gt;&lt;span class="text-black-bold"&gt;Paul Gachet&lt;/span&gt;&amp;nbsp;&lt;span class="text-darkgrey-bold"&gt;&lt;em&gt;Les 70 jours de van Gogh à Auvers, Essai d'ephéméride dans le décor de l'époque&lt;/em&gt;&lt;/span&gt; (20 mai–30 juillet 1890, d'après les lettres, documents, souvenirs et déductions (Auvers-sur-Oise 1959), Alain Mothe (ed.)&amp;nbsp;•&amp;nbsp;Paris&amp;nbsp;• 1994&amp;nbsp;•&amp;nbsp;p. 53.&lt;/p&gt;
&lt;p&gt;&lt;span class="nummerierung text-black-small"&gt;1994&lt;/span&gt;&lt;span class="text-black-bold"&gt;Emil Maurer&lt;/span&gt;&amp;nbsp;&lt;span class="text-darkgrey-bold"&gt;&lt;em&gt;Stiftung Sammlung E.G. Bührle, Zürich&lt;/em&gt;&lt;/span&gt;&amp;nbsp;Bern&amp;nbsp;• 1994&amp;nbsp;•&amp;nbsp;p. 7 (ill.; English edition: Foundation E.G. Bührle Collection, Zurich, Bern 1995).&lt;/p&gt;
&lt;p&gt;&lt;span class="nummerierung text-black-small"&gt;1996&lt;/span&gt;&lt;span class="text-black-bold"&gt;Jan Hulsker&lt;/span&gt;&amp;nbsp;&lt;span class="text-darkgrey-bold"&gt;&lt;em&gt;The New Complete Van Gogh, Enlarged Edition of the Catalogue Raisonné of the Works of Vincent van Gogh&lt;/em&gt;&lt;/span&gt;&amp;nbsp;Amsterdam &amp;amp; Philadelphia • 1996&amp;nbsp;•&amp;nbsp;no. 2010 (ill.).&lt;/p&gt;
&lt;p&gt;&lt;span class="nummerierung text-black-small"&gt;1999&lt;/span&gt;&lt;span class="text-darkgrey-bold"&gt;&lt;em&gt;Cézanne to Van Gogh, The Collection of Doctor Gachet&lt;/em&gt;&lt;/span&gt;&amp;nbsp;(exh. cat.) • Metropolitan Museum of Art&amp;nbsp;•&amp;nbsp;New York etc.&amp;nbsp;• 1999&amp;nbsp; •&amp;nbsp;p. 256, no. P.G.III-13 (ill.; French edition: &lt;em&gt;Un ami de Cézanne et Van Gogh, Le docteur Gache&lt;/em&gt;t, Grand Palais, Paris).&lt;/p&gt;
&lt;p&gt;&lt;span class="nummerierung text-black-small"&gt;1999&lt;/span&gt;&lt;span class="text-black-bold"&gt;Bogomila Welsh-Ovcharov&lt;/span&gt;&amp;nbsp;&lt;span class="text-darkgrey-bold"&gt;&lt;em&gt;Van Gogh in Provence and Auvers&lt;/em&gt;&lt;/span&gt;&amp;nbsp;Southport (Connecticut) • 1999&amp;nbsp;•&amp;nbsp;p. 255 (ill.).&lt;/p&gt;
&lt;p&gt;&lt;span class="nummerierung text-black-small"&gt;2004&lt;/span&gt;&lt;span class="text-black-bold"&gt;Lukas Gloor&amp;nbsp;•&amp;nbsp;Marco Goldin (ed.)&lt;/span&gt; &lt;span class="text-darkgrey-bold"&gt;&lt;em&gt;Foundation E.G. Bührle Collection, Zurich, Catalogue&lt;/em&gt;&lt;/span&gt;&amp;nbsp;vol. 3&amp;nbsp;•&amp;nbsp;Conegliano &amp;amp; Zurich&amp;nbsp;• 2004 •&amp;nbsp;no. 132 (ill.; German edition: Stiftung Sammlung E.G. Bührle, Katalog&amp;nbsp;• Italian edition: Fondazione Collezione E.G. Bührle, Catalogo).&lt;/p&gt;
&lt;p&gt;&lt;span class="nummerierung text-black-small"&gt;2005&lt;/span&gt;&lt;span class="text-black-bold"&gt;Thomas Lackmann&lt;/span&gt;&amp;nbsp;&lt;span class="text-darkgrey-bold"&gt;&lt;em&gt;Das Glück der Mendelssohns&lt;/em&gt;&lt;/span&gt;&amp;nbsp;Berlin •&amp;nbsp;2005&amp;nbsp;•&amp;nbsp;p. 434.&lt;/p&gt;
&lt;p&gt;&lt;span class="nummerierung text-black-small"&gt;2007&lt;/span&gt;&lt;span class="text-black-bold"&gt;Stefan Koldehoff&lt;/span&gt;&amp;nbsp;&lt;span class="text-darkgrey-bold"&gt;«Van Gogh in Germany until 1918, Catalogue of Collections and Exhibitions»&lt;/span&gt;&amp;nbsp;in &lt;span class="text-darkgrey-bold"&gt;&lt;em&gt;Van Gogh and Expressionism&lt;/em&gt;&lt;/span&gt;&amp;nbsp;(exh. cat.) • Neue Galerie&amp;nbsp;•&amp;nbsp;New York&amp;nbsp;• 2007&amp;nbsp;•&amp;nbsp;p. 171.&lt;/p&gt;
&lt;p&gt;&lt;span class="nummerierung text-black-small"&gt;2009&lt;/span&gt;&lt;span class="text-black-bold"&gt;Walter Feilchenfeldt&lt;/span&gt;&amp;nbsp;&lt;span class="text-darkgrey-bold"&gt;&lt;em&gt;Vincent van Gogh, Die Gemälde 1886–1890, Händler, Sammler, Ausstellungen, Die frühen Provenienzen&lt;/em&gt;&lt;/span&gt;&amp;nbsp;Wädenswil&amp;nbsp;• 2009&amp;nbsp;•&amp;nbsp;p. 246 (ill.).&lt;/p&gt;
&lt;p&gt;&lt;span class="nummerierung text-black-small"&gt;2009&lt;/span&gt;&lt;span class="text-black-bold"&gt;Peter Knapp&amp;nbsp;•&amp;nbsp;Wouter van der Veen&lt;/span&gt;&amp;nbsp;&lt;span class="text-darkgrey-bold"&gt;&lt;em&gt;Vincent van Gogh à Auvers&lt;/em&gt;&lt;/span&gt;&amp;nbsp;Paris&amp;nbsp;• 2009&amp;nbsp;•&amp;nbsp;p. 84 (ill.)–85 (English edition: Van Gogh in Auvers, His Last Days, New York 2010).&lt;/p&gt;
&lt;p&gt;&lt;span class="nummerierung text-black-small"&gt;2012&lt;/span&gt;&lt;span class="text-black-bold"&gt;Cornelia Homburg (ed.)&lt;/span&gt; &lt;span class="text-darkgrey-bold"&gt;&lt;em&gt;Van Gogh Up Close&lt;/em&gt;&lt;/span&gt;&amp;nbsp;New Haven &amp;amp; London • 2012&amp;nbsp;•&amp;nbsp;fig. 186.&lt;/p&gt;
&lt;p&gt;&lt;span class="nummerierung text-black-small"&gt;2015&lt;/span&gt;&lt;span class="text-black-bold"&gt;Hans-Ulrich Thamer&lt;/span&gt;&amp;nbsp;&lt;span class="text-darkgrey-bold"&gt;&lt;em&gt;Kunst Sammeln, Eine Geschichte von Leidenschaft und Macht&lt;/em&gt;&lt;/span&gt;&amp;nbsp;Darmstadt&amp;nbsp;• 2015&amp;nbsp;•&amp;nbsp;p. 165.&lt;/p&gt;
&lt;p&gt;&lt;span class="nummerierung text-black-small"&gt;2016&lt;/span&gt;&lt;span class="text-black-bold"&gt;Sjraar van Heugten&lt;/span&gt;&amp;nbsp;&lt;span class="text-darkgrey-bold"&gt;&lt;em&gt;Van Gogh in Provence, Modernizing Tradition&lt;/em&gt;&lt;/span&gt;, (exh. cat.) • Fondation Vincent van Gogh&amp;nbsp;•&amp;nbsp;Arles&amp;nbsp;• 2016&amp;nbsp;•&amp;nbsp;pp. 118–119, fig. 98 (French edition: Van Gogh en Provence: la tradition modernisée).&lt;/p&gt;
&lt;p&gt;&lt;span class="nummerierung text-black-small"&gt;2016&lt;/span&gt;&lt;span class="text-black-bold"&gt;Bernhard Echte, Walter Feilchenfeldt (ed.)&lt;/span&gt; &lt;span class="text-darkgrey-bold"&gt;&lt;em&gt;Kunstsalon Paul Cassirer&lt;/em&gt;&lt;/span&gt;&amp;nbsp;vol. 6&amp;nbsp;&lt;span class="text-darkgrey-bold"&gt;&lt;em&gt;Die Ausstellungen 1912–1914&lt;/em&gt;&lt;/span&gt;&amp;nbsp;Wädenswil&amp;nbsp;• 2016&amp;nbsp;•&amp;nbsp;pp. 769 (ill.), 775.&lt;/p&gt;
&lt;p&gt;&lt;span class="nummerierung text-black-small"&gt;2017&lt;/span&gt;&lt;span class="text-black-bold"&gt;Jan Blanc&lt;/span&gt;&amp;nbsp;&lt;span class="text-darkgrey-bold"&gt;&lt;em&gt;Van Gogh, Ni dieu, ni maître&lt;/em&gt;&lt;/span&gt;&amp;nbsp;Paris&amp;nbsp;• 2017&amp;nbsp;•&amp;nbsp;fig. 349.&lt;/p&gt;
&lt;p&gt;&lt;span class="nummerierung text-black-small"&gt;2017&lt;/span&gt;&lt;span class="text-black-bold"&gt;Sjraar van Heugten&lt;/span&gt;&amp;nbsp;&lt;span class="text-darkgrey-bold"&gt;«Vincent van Gogh and the seasons: Images of nature and humanity»&lt;/span&gt;&amp;nbsp;in &lt;span class="text-darkgrey-bold"&gt;&lt;em&gt;Van Gogh and the Seasons&lt;/em&gt;&lt;/span&gt;&amp;nbsp;(exh. cat.)&amp;nbsp;• National Gallery of Victoria&amp;nbsp;•&amp;nbsp;Melbourne&amp;nbsp;• 2017&amp;nbsp;•&amp;nbsp;pp. 56 (ill.), 58.&lt;/p&gt;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189 (ill.).&lt;/p&gt;
&lt;p&gt;&lt;span class="nummerierung text-black-small"&gt;2021&lt;/span&gt;&lt;span class="text-black-bold"&gt;Martin Bailey&lt;/span&gt; &lt;span class="text-darkgrey-bold"&gt;Van Gogh's Finale: Auvers &amp;amp; the Artist's Rise to Fame&lt;/span&gt; London&amp;nbsp;• 2021, p. 77–78, fig. 64.&lt;/p&gt;</t>
  </si>
  <si>
    <t>BU 0130</t>
  </si>
  <si>
    <t>36 x 28 cm</t>
  </si>
  <si>
    <t>Johnson M5</t>
  </si>
  <si>
    <t>&lt;p&gt;&lt;span class="nummerierung text-black-small"&gt;1&lt;/span&gt;&lt;span class="text-black-bold"&gt;Constant Dutilleux&lt;/span&gt;&amp;nbsp;&lt;span class="text-darkgrey-bold"&gt;Paris • 1863 until [d.] 1865&lt;/span&gt;&amp;nbsp;Given to Dutilleux, one of the nine executors of Dealcroix's estate, by Jenny Le Guillou, Delacroix's housekeeper, Johnson no. M5; Catalogue des tableaux et dessins provenant en partie de la collection de feu C. Dutilleux, Hôtel Drouot, Paris (26 March 1874), no. 1.&lt;/p&gt;
&lt;p&gt;&lt;span class="nummerierung text-black-small"&gt;2&lt;/span&gt;&lt;span class="text-black-bold"&gt;Baron Edmond de Beurnonville&lt;/span&gt; • &lt;span class="text-darkgrey-bold"&gt;by 1883&lt;/span&gt;&amp;nbsp;&lt;em&gt;Catalogue de tableaux de maîtres anciens et de tableaux et dessins modernes, appartenant à M. le baron de B…,&lt;/em&gt; Hôtel Drouot, Paris (21–22 May 1883), no. 157.&lt;/p&gt;
&lt;p&gt;&lt;span class="nummerierung text-black-small"&gt;3&lt;/span&gt;&lt;span class="text-black-bold"&gt;Henri Rouart&lt;/span&gt;&amp;nbsp;&lt;span class="text-darkgrey-bold"&gt;Paris • by 1885 until 1912&lt;/span&gt;&amp;nbsp;&lt;em&gt;Exposition Eugène Delacroix au profit de la souscription destinée à élever à Paris un monument à sa mémoire&lt;/em&gt;, École nationale des Beaux-Arts, Paris 1885, no. 195; &lt;em&gt;Catalogue des tableaux anciens […] et des tableaux modernes […] composant la collection de feu M. Henri Rouart&lt;/em&gt;, Galerie Manzi Joyant, Paris (9–11 December 1912), no. 182 (ill.).&lt;/p&gt;
&lt;p&gt;&lt;span class="nummerierung text-black-small"&gt;4&lt;/span&gt;&lt;span class="text-black-bold"&gt;Ernest Rouart&lt;/span&gt;&amp;nbsp;&lt;span class="text-darkgrey-bold"&gt;Paris • 1912 until [d.] 1942&lt;/span&gt;&amp;nbsp;Son of the above, bought at the above sale on 9 December 1912 for FF 11.000, Annotated copy of the above sale catalogue at the Bibliothèque centrale des musées nationaux (Louvre), Paris.&lt;/p&gt;
&lt;p&gt;&lt;span class="nummerierung text-black-small"&gt;5&lt;/span&gt;&lt;span class="text-black-bold"&gt;Denis Rouart&lt;/span&gt;&amp;nbsp;&lt;span class="text-darkgrey-bold"&gt;Paris • 1942 until&amp;nbsp;after 1948&lt;/span&gt;&amp;nbsp;Son of the above, information given by Mr. Walter Feilchenfeldt, Zurich, son of Dr. Walter Feilchenfeldt, to Foundation E.G. Bührle Collection, Zurich, on 22 April 2008.&lt;/p&gt;
&lt;p&gt;&lt;span class="nummerierung text-black-small"&gt;6&lt;/span&gt;&lt;span class="text-black-bold"&gt;Dr. Walter Feilchenfeldt&lt;/span&gt;&amp;nbsp;&lt;span class="text-darkgrey-bold"&gt;Zurich • after 1948 until 1951&lt;/span&gt;&amp;nbsp;Acquired from the above sometimes after 1948, information as above, n. (5).&lt;/p&gt;
&lt;p&gt;&lt;span class="nummerierung text-black-small"&gt;7&lt;/span&gt;&lt;span class="text-black-bold"&gt;Emil Bührle&lt;/span&gt;&amp;nbsp;&lt;span class="text-darkgrey-bold"&gt;Zurich • 29 April 1951 until [d.] 28 November 1956&lt;/span&gt;&amp;nbsp;Acquired from the above for CHF 55.000, AStEGB, Entry Book I, 29 April&amp;nbsp;1951, with indication of price, and Letter from Dr. Walter Feilchenfeldt, Zurich, to Emil Bührle, 30 April 1951, accompanying (lost) invoice for two works of art.&lt;/p&gt;
&lt;p&gt;&lt;span class="nummerierung text-black-small"&gt;8&lt;/span&gt;&lt;span class="text-black-bold"&gt;Given by the heirs of Emil Bührle to the Foundation E.G. Bührle Collection&lt;/span&gt;&amp;nbsp;&lt;span class="text-darkgrey-bold"&gt;Zurich • 1960&lt;/span&gt;&amp;nbsp;Inv. 130.&lt;/p&gt;</t>
  </si>
  <si>
    <t>&lt;p&gt;&lt;span class="nummerierung text-black-small"&gt;1885&lt;/span&gt;&lt;span class="text-black-bold"&gt;Exposition Eugène Delacroix au profit de la souscription destinée à élever à Paris un monument à sa mémoire&lt;/span&gt;&amp;nbsp;&lt;span class="text-darkgrey-bold"&gt;École nationale des Beaux-Arts&amp;nbsp;•&amp;nbsp;Paris&amp;nbsp;• 1885&lt;/span&gt;&amp;nbsp;no. 195.&lt;/p&gt;
&lt;p&gt;&lt;span class="nummerierung text-black-small"&gt;1914&lt;/span&gt;&lt;span class="text-black-bold"&gt;Exposition d'Art français du XIXe siècle&lt;/span&gt;&amp;nbsp;&lt;span class="text-darkgrey-bold"&gt;Royal Museum&amp;nbsp;•&amp;nbsp;Copenhagen&amp;nbsp;• 1914&lt;/span&gt;&amp;nbsp;no. 72.&lt;/p&gt;
&lt;p&gt;&lt;span class="nummerierung text-black-small"&gt;1928&lt;/span&gt;&lt;span class="text-black-bold"&gt;Delacroix&lt;/span&gt;&amp;nbsp;&lt;span class="text-darkgrey-bold"&gt;Galerie Paul Rosenberg&amp;nbsp;•&amp;nbsp;Paris • 1928&lt;/span&gt;&lt;/p&gt;
&lt;p&gt;&lt;span class="nummerierung text-black-small"&gt;1930&lt;/span&gt;&lt;span class="text-black-bold"&gt;Exposition Eugène Delacroix, Peintures aquarelles, pastels, dessins, gravures, documents&lt;/span&gt;&amp;nbsp;&lt;span class="text-darkgrey-bold"&gt;Musée du Louvre&amp;nbsp;•&amp;nbsp;Paris&amp;nbsp;• 1930&lt;/span&gt;&amp;nbsp;no. 66.&lt;/p&gt;
&lt;p&gt;&lt;span class="nummerierung text-black-small"&gt;1932&lt;/span&gt;&lt;span class="text-black-bold"&gt;Eugène Delacroix et ses amis&lt;/span&gt;&amp;nbsp;&lt;span class="text-darkgrey-bold"&gt;Atelier [Musée] Delacroix&amp;nbsp;•&amp;nbsp;Paris&amp;nbsp;• 1932&lt;/span&gt;&amp;nbsp;no. 2.&lt;/p&gt;
&lt;p&gt;&lt;span class="nummerierung text-black-small"&gt;1936&lt;/span&gt;&lt;span class="text-black-bold"&gt;Exposition de portraits français de 1400 à 1900&lt;/span&gt;&amp;nbsp;&lt;span class="text-darkgrey-bold"&gt;Galerie André Seligmann&amp;nbsp;•&amp;nbsp;Paris&amp;nbsp;• 1936&lt;/span&gt;&amp;nbsp;no. 117.&lt;/p&gt;
&lt;p&gt;&lt;span class="nummerierung text-black-small"&gt;1939&lt;/span&gt;&lt;span class="text-black-bold"&gt;Eugène Delacroix&lt;/span&gt;&amp;nbsp;&lt;span class="text-darkgrey-bold"&gt;Kunsthaus Zürich&amp;nbsp;• 1939&lt;/span&gt;&amp;nbsp;no. 301.&lt;/p&gt;
&lt;p&gt;&lt;span class="nummerierung text-black-small"&gt;1939&lt;/span&gt;&lt;span class="text-black-bold"&gt;Eugène Delacroix&lt;/span&gt;&amp;nbsp;&lt;span class="text-darkgrey-bold"&gt;Kunsthalle Basel • 1939&lt;/span&gt;&amp;nbsp;no. 213.&lt;/p&gt;
&lt;p&gt;&lt;span class="nummerierung text-black-small"&gt;1945&lt;/span&gt;&lt;span class="text-black-bold"&gt;Portraits français&lt;/span&gt;&amp;nbsp;&lt;span class="text-darkgrey-bold"&gt;Galerie Charpentier&amp;nbsp;•&amp;nbsp;Paris&amp;nbsp;• 1945&lt;/span&gt;&amp;nbsp;no. 30.&lt;/p&gt;
&lt;p&gt;&lt;span class="nummerierung text-black-small"&gt;1956&lt;/span&gt;&lt;span class="text-black-bold"&gt;Eugène Delacroix&lt;/span&gt;&amp;nbsp;&lt;span class="text-darkgrey-bold"&gt;XXVIII Biennale di Venezia (Piazza S. Marco, Ala Napoleonica)&amp;nbsp;•&amp;nbsp;Venice&amp;nbsp;• 1956&lt;/span&gt;&amp;nbsp;p. 531 (no. 12).&lt;/p&gt;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110.&lt;/p&gt;
&lt;p&gt;&lt;span class="nummerierung text-black-small"&gt;1958&lt;/span&gt;&lt;span class="text-black-bold"&gt;Hauptwerke der Sammlung Emil Georg Bührle–Zürich&lt;/span&gt;&amp;nbsp;&lt;span class="text-darkgrey-bold"&gt;Haus der Kunst&amp;nbsp;•&amp;nbsp;Munich&amp;nbsp;• 1958–59&lt;/span&gt;&amp;nbsp;no. 48.&lt;/p&gt;
&lt;p&gt;&lt;span class="nummerierung text-black-small"&gt;2008&lt;/span&gt;&lt;span class="text-black-bold"&gt;Eugène Delacroix, Spiegelungen, Tasso im Irrenhaus&lt;/span&gt;&amp;nbsp;&lt;span class="text-darkgrey-bold"&gt;Sammlung Oskar Reinhart «Am Römerholz»&amp;nbsp;•&amp;nbsp;Winterthur • 2008&lt;/span&gt;&amp;nbsp;no. 2.&lt;/p&gt;
&lt;p&gt;&lt;span class="nummerierung text-black-small"&gt;2010&lt;/span&gt;&lt;span class="text-black-bold"&gt;Van Gogh, Cézanne, Monet, Die Sammlung Bührle zu Gast im Kunsthaus Zürich&lt;/span&gt;&amp;nbsp;&lt;span class="text-darkgrey-bold"&gt;Kunsthaus Zurich • 2010&lt;/span&gt;&amp;nbsp;no. 130.&lt;/p&gt;
&lt;p&gt;&lt;span class="nummerierung text-black-small"&gt;2021&lt;/span&gt;&lt;span class="text-black-bold"&gt;Julie Manet, La mémoire impressionniste&lt;/span&gt; &lt;span class="text-darkgrey-bold"&gt;Musée Marmottan Monet&amp;nbsp;• Paris&amp;nbsp;• 2021–22&lt;/span&gt; p. 291.&lt;/p&gt;</t>
  </si>
  <si>
    <t>&lt;p&gt;&lt;span class="nummerierung text-black-small"&gt;1885&lt;/span&gt;&lt;span class="text-black-bold"&gt;Alfred Robaut&lt;/span&gt;&amp;nbsp;&lt;em&gt;&lt;span class="text-darkgrey-bold"&gt;L'Œuvre complet de Eugène Delacroix, Peintures, dessins, gravures, lithographies&lt;/span&gt;&lt;/em&gt;&amp;nbsp;Paris • 1885&amp;nbsp;•&amp;nbsp;no. 69.&lt;/p&gt;
&lt;p&gt;&lt;span class="nummerierung text-black-small"&gt;1927&lt;/span&gt;&lt;span class="text-black-bold"&gt;Raymond Escholier&lt;/span&gt;&amp;nbsp;&lt;span class="text-darkgrey-bold"&gt;&lt;em&gt;Delacroix, Peintre, graveur, écrivain&lt;/em&gt;&lt;/span&gt;&amp;nbsp;vol. 2, 1832–1848&amp;nbsp;•&amp;nbsp;Paris&amp;nbsp;• 1927&amp;nbsp;•&amp;nbsp;pp. 216 (ill.), 223.&lt;/p&gt;
&lt;p&gt;&lt;span class="nummerierung text-black-small"&gt;1930&lt;/span&gt;&lt;span class="text-black-bold"&gt;Louis Hourticq&lt;/span&gt;&amp;nbsp;&lt;span class="text-darkgrey-bold"&gt;&lt;em&gt;Delacroix, L'Œuvre du maître&lt;/em&gt;&lt;/span&gt;&amp;nbsp;Paris&amp;nbsp;• 1930&amp;nbsp;•&amp;nbsp;pp. 29 (ill.), 183.&lt;/p&gt;
&lt;p&gt;&lt;span class="nummerierung text-black-small"&gt;1932&lt;/span&gt;&lt;span class="text-black-bold"&gt;Marie Dormoy&lt;/span&gt;&amp;nbsp;&lt;span class="text-darkgrey-bold"&gt;«La collection Ernest Rouart»&lt;/span&gt;&amp;nbsp;in &lt;span class="text-darkgrey-bold"&gt;&lt;em&gt;Formes&lt;/em&gt;&lt;/span&gt; (24) • 1932&amp;nbsp;•&amp;nbsp;p. 259.&lt;/p&gt;
&lt;p&gt;&lt;span class="nummerierung text-black-small"&gt;1939&lt;/span&gt;&lt;span class="text-black-bold"&gt;André Joubin&lt;/span&gt;&amp;nbsp;&lt;span class="text-darkgrey-bold"&gt;«Delacroix vu par lui-même»&lt;/span&gt;&amp;nbsp;in &lt;span class="text-darkgrey-bold"&gt;&lt;em&gt;Gazette des Beaux-Arts&lt;/em&gt;&lt;/span&gt; (21) • 1939&amp;nbsp;•&amp;nbsp;p. 306 (n. 1).&lt;/p&gt;
&lt;p&gt;&lt;span class="nummerierung text-black-small"&gt;1947&lt;/span&gt;&lt;span class="text-black-bold"&gt;François Fosca&lt;/span&gt;&amp;nbsp;&lt;span class="text-darkgrey-bold"&gt;&lt;em&gt;Delacroix&lt;/em&gt;&lt;/span&gt;&amp;nbsp;Bern&amp;nbsp;• 1947&amp;nbsp;•&amp;nbsp;p. 22, fig. 6.&lt;/p&gt;
&lt;p&gt;&lt;span class="nummerierung text-black-small"&gt;1956&lt;/span&gt;&lt;span class="text-black-bold"&gt;Giuseppe Marchiori&lt;/span&gt;&amp;nbsp;&lt;span class="text-darkgrey-bold"&gt;&lt;em&gt;Delacroix alla Biennale&lt;/em&gt;&lt;/span&gt;&amp;nbsp;Venice&amp;nbsp;• 1956&amp;nbsp;•&amp;nbsp;no. 12.&lt;/p&gt;
&lt;p&gt;&lt;span class="nummerierung text-black-small"&gt;1956&lt;/span&gt;&lt;span class="text-black-bold"&gt;Lee Johnson&lt;/span&gt;&amp;nbsp;&lt;span class="text-darkgrey-bold"&gt;«Delacroix at the Biennale»&lt;/span&gt;&amp;nbsp;in &lt;span class="text-darkgrey-bold"&gt;&lt;em&gt;Burlington Magazine&lt;/em&gt;&lt;/span&gt; (98) • 1956&amp;nbsp;•&amp;nbsp;p. 327, n. 2.&lt;/p&gt;
&lt;p&gt;&lt;span class="nummerierung text-black-small"&gt;1963&lt;/span&gt;&lt;span class="text-black-bold"&gt;René Huyghe etc.&lt;/span&gt; &lt;span class="text-darkgrey-bold"&gt;&lt;em&gt;Delacroix&lt;/em&gt;&lt;/span&gt;&amp;nbsp;Paris 1963, ill. frontispiece.&lt;/p&gt;
&lt;p&gt;&lt;span class="nummerierung text-black-small"&gt;1972&lt;/span&gt;&lt;span class="text-black-bold"&gt;Luigina Rossi Bortolatto&lt;/span&gt;&amp;nbsp;&lt;span class="text-darkgrey-bold"&gt;&lt;em&gt;L'opera pittorica completa di Delacroix&lt;/em&gt;&lt;/span&gt;&amp;nbsp;Milan&amp;nbsp;• 1972&amp;nbsp;•&amp;nbsp;no. 78 (ill.; German edition: Das gemalte Gesamtwerk von Delacroix, Lucerne etc. 1972 • French edition: Henriette Bessis, Luigina Rossi Bortolatto, Tout l'œuvre peint de Delacroix, Paris 1975; &lt;sup&gt;2&lt;/sup&gt;1984).&lt;/p&gt;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12 (ill.; &lt;sup&gt;2&lt;/sup&gt;1986).&lt;/p&gt;
&lt;p&gt;&lt;span class="nummerierung text-black-small"&gt;1981&lt;/span&gt;&lt;span class="text-black-bold"&gt;Lee Johnson&lt;/span&gt;&amp;nbsp;&lt;span class="text-darkgrey-bold"&gt;&lt;em&gt;The Paintings of Eugène Delacroix, A Critical Catalogue&lt;/em&gt;&lt;/span&gt;&amp;nbsp;vol. 1, 1816–1831&amp;nbsp;•&amp;nbsp;Oxford&amp;nbsp;• 1981&amp;nbsp;•&amp;nbsp;p. 231, no. M5; vol. 2, Plates&amp;nbsp;•&amp;nbsp;Oxford&amp;nbsp;• 1981&amp;nbsp;•&amp;nbsp;fig. 180.&lt;/p&gt;
&lt;p&gt;&lt;span class="nummerierung text-black-small"&gt;1994&lt;/span&gt;&lt;span class="text-black-bold"&gt;Emil Maurer&lt;/span&gt;&amp;nbsp;&lt;span class="text-darkgrey-bold"&gt;&lt;em&gt;Stiftung Sammlung E.G. Bührle&lt;/em&gt;&lt;/span&gt;&amp;nbsp;&lt;span class="text-darkgrey-bold"&gt;&lt;em&gt;Zürich&lt;/em&gt;&lt;/span&gt;&amp;nbsp;Bern&amp;nbsp;• 1994&amp;nbsp;•&amp;nbsp;pp. 31–32 (English edition: Foundation E.G. Bührle Collection, Zurich, Bern 1995).&lt;/p&gt;
&lt;p&gt;&lt;span class="nummerierung text-black-small"&gt;2005&lt;/span&gt;&lt;span class="text-black-bold"&gt;Lukas Gloor&amp;nbsp;•&amp;nbsp;Marco Goldin (ed.)&amp;nbsp;&lt;/span&gt;&lt;span class="text-darkgrey-bold"&gt;&lt;em&gt;Foundation E.G. Bührle Collection, Zurich&lt;/em&gt;&lt;/span&gt;&amp;nbsp;Catalogue, vol. 2&amp;nbsp;• Conegliano &amp;amp; Zurich&amp;nbsp;• 2005&amp;nbsp;•&amp;nbsp;no. 60 (ill.; German edition: Stiftung Sammlung E.G. Bührle, Katalog&amp;nbsp;• 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192 (ill.).&lt;/p&gt;</t>
  </si>
  <si>
    <t>BU 0033</t>
  </si>
  <si>
    <t>Sich trocknende Frau</t>
  </si>
  <si>
    <t>Femme s'essuyant</t>
  </si>
  <si>
    <t>66 x 61 cm</t>
  </si>
  <si>
    <t>Lemoisne 1263</t>
  </si>
  <si>
    <t>&lt;p class="Body"&gt;&lt;span class="nummerierung text-black-small"&gt;1&lt;/span&gt;&lt;span class="text-black-bold"&gt;The estate of the artist &lt;span class="text-darkgrey-bold"&gt;Paris • 1917–1918&lt;/span&gt;&amp;nbsp;&lt;/span&gt;&lt;em&gt;Catalogue des tableaux, pastels et dessins par Edgar Degas et provenant de son atelier (1&lt;sup&gt;ère&lt;/sup&gt; vente)&lt;/em&gt;, Galerie Georges Petit, Paris (6–8 May 1918), no. 151 (ill.).&lt;/p&gt;
&lt;p class="Body"&gt;&lt;span class="nummerierung text-black-small"&gt;2&lt;/span&gt;&lt;span class="text-black-bold"&gt;Alphonse Kann&lt;/span&gt;&amp;nbsp;&lt;span class="text-darkgrey-bold"&gt;St-Germain-en-Laye &amp;amp; London • 1918 until [d.] 1948 &lt;/span&gt;Acquired at the above sale for FF 15.000, Musée d'Orsay, Documentation, Copy of annotated sale catalogue as above (n. (1); &lt;em&gt;Honderd Jaar Fransche Kunst&lt;/em&gt;, Stedelijk Museum Amsterdam 1938, no. 111.&lt;/p&gt;
&lt;p class="Body"&gt;&lt;span class="nummerierung text-black-small"&gt;3&lt;/span&gt;&lt;span class="text-black-bold"&gt;Confiscated by the «Einsatzstab Reichsleiter Rosenberg» (ERR no. Ka 19),&amp;nbsp;&lt;/span&gt;&lt;span class="text-black-bold"&gt;and taken over on behalf of Hermann Göring by Walter Andreas Hofer&amp;nbsp;&lt;/span&gt;&lt;span class="text-darkgrey-bold"&gt;12 July 1941&amp;nbsp;&lt;/span&gt;The pastel bears on its back the inscription «Ka 19», the number given by the ERR to the confiscated pictures from the Kann collection. This inscription allows its identification in the Kann inventory, Barch Koblenz B323 273, p. 79.&lt;/p&gt;
&lt;p class="Body"&gt;&lt;span class="nummerierung text-black-small"&gt;4&lt;/span&gt;&lt;span class="text-black-bold"&gt;Traded to Galerie Fischer in exchange for works of art &lt;/span&gt;&lt;span class="text-darkgrey-bold"&gt;Lucerne • 22 October 1941&amp;nbsp;&lt;/span&gt;Esther Tisa Francini etc., &lt;em&gt;Fluchtgut, Raubgut, Der Transfer von Kulturgütern in und über die Schweiz 1933–1945 und die Frage der Restitution&lt;/em&gt;, Unabhängige Expertenkommission Schweiz–Zweiter Weltkrieg (ed.), Zurich 2001, p. 286 (n. *1). According to the report CIR#2 (The Goering Collection) of the Art Looting Investigation Unit (ALIU), p. 130, quoted in Nancy H. Yeide, &lt;em&gt;Beyond the Dreams of Avarice&lt;/em&gt;, &lt;em&gt;The Hermann Goering Collection&lt;/em&gt;, Dallas 2009, no. D47, «Ka19» was part of the same lot as the Manet, &lt;em&gt;Toilette&lt;/em&gt;, also confiscated from the Kann collection («Ka 20»), which was brought to Lucerne on 22 October 1941 and subsequently purchased by Bührle (Emil Bührle Collection, Inv. 65). The Degas pastel («Ka19») remained unsold with Fischer until the end of the war.&lt;/p&gt;
&lt;p class="Body"&gt;&lt;span class="nummerierung text-black-small"&gt;5&lt;/span&gt;&lt;span class="text-black-bold"&gt;Recovered at Galerie Fischer and transferred to the Kunstmuseum Bern&amp;nbsp;&lt;/span&gt;&lt;span class="text-darkgrey-bold"&gt;1945&amp;nbsp;&lt;/span&gt;Archive Kunstmuseum Bern, Copy of a letter from Theodor Fischer, Lucerne, to Eidgenössisches Politisches Departement, Abteilung für Auswärtiges, Bern, 10 November 1945, declaring willingness to deposit 37 works by French Impressionists which remained unsold with the gallery in Lucerne at the Kunstmuseum Bern; the present picture is no. 11 in the attached list; Letter from Theodor Fischer, Lucerne, to Max Huggler, Director of the Kunstmuseum, Bern, 16 November 1945, accompanying the shipment of the above works.&lt;/p&gt;
&lt;p class="Body"&gt;&lt;span class="nummerierung text-black-small"&gt;6&lt;/span&gt;&lt;span class="text-black-bold"&gt;Restituted to the estate of Alphonse Kann&lt;/span&gt;&lt;span class="text-darkgrey-bold"&gt;&amp;nbsp;London &amp;amp; Paris •&amp;nbsp;7 July 1949&amp;nbsp;&lt;/span&gt;Swiss Federal Court, Lausanne, Kammer zur Beurteilung von Raubgutklagen, Verdict of 7 July 1949, regarding the request for restitution of pictures by the estate of Alphonse Kann vs. Theodor Fischer, ordering the restitution of the claimed pictures, including Degas, &lt;em&gt;Femme s'essuyant&lt;/em&gt;. The copy of this verdict kept in the Archive of the Kunstmuseum Bern has handwritten notes in pencil with the listed works by Degas;&amp;nbsp;Archive Kunstmuseum Bern, List of paintings shipped to&amp;nbsp;Messrs. Vandercom, Stanton &amp;amp; Co., Solicitors, 35 Spring Gardens, Trafalgar Square, London S.W.1., 23 July 1949, the present pastel being no. 11.&lt;/p&gt;
&lt;p class="Body"&gt;&lt;span class="nummerierung text-black-small"&gt;7&lt;/span&gt;&lt;span class="text-black-bold"&gt;Dr. Fritz Nathan&lt;/span&gt;&amp;nbsp;&lt;span class="text-darkgrey-bold"&gt;St. Gall • by 1951&amp;nbsp;&lt;/span&gt;AStEGB, Entry Book I, 6 June 1951; Letter from Dr. Arthur Kauffmann, London, to Emil Bührle, 26 April 1951, regarding &lt;em&gt;Madame Camus&lt;/em&gt; by Degas, then in Kauffmann's safe deposit, and containing a passage which most probably relates to the present pastel from the Kann estate.&lt;/p&gt;
&lt;p class="Body"&gt;&lt;span class="nummerierung text-black-small"&gt;8&lt;/span&gt;&lt;span class="text-black-bold"&gt;Emil Bührle&lt;/span&gt;&amp;nbsp;&lt;span class="text-darkgrey-bold"&gt;Zurich • 6 June 1951 until [d.] 28 November 1956&amp;nbsp;&lt;/span&gt;Acquired from the above, Entry book as above, n. (7), with reference to date of purchase.&lt;/p&gt;
&lt;p class="Body"&gt;&lt;span class="nummerierung text-black-small"&gt;9&lt;/span&gt;&lt;span class="text-black-bold"&gt;Given by the heirs of Emil Bührle to the Foundation E.G. Bührle Collection&lt;/span&gt;, &lt;span class="text-darkgrey-bold"&gt;Zurich • 1960&lt;/span&gt;&amp;nbsp;Inv. 33.&lt;/p&gt;</t>
  </si>
  <si>
    <t>&lt;p&gt;&lt;span class="nummerierung text-black-small"&gt;1937&lt;/span&gt;&lt;span class="text-black-bold"&gt;Degas&lt;/span&gt;&amp;nbsp;&lt;span class="text-darkgrey-bold"&gt;Orangerie des Tuileries&amp;nbsp;•&amp;nbsp;Paris&amp;nbsp;• 1937&lt;/span&gt;&amp;nbsp;no. 173. &amp;nbsp;&lt;/p&gt;
&lt;p&gt;&lt;span class="nummerierung text-black-small"&gt;1938&lt;/span&gt;&lt;span class="text-black-bold"&gt;Honderd Jaar Fransche Kunst&lt;/span&gt;&amp;nbsp;&lt;span class="text-darkgrey-bold"&gt;Stedelijk Museum Amsterdam • 1938&amp;nbsp;&lt;/span&gt;no. 111.&amp;nbsp;&lt;/p&gt;
&lt;p&gt;&lt;span class="nummerierung text-black-small"&gt;1951&lt;/span&gt;&lt;span class="text-black-bold"&gt;Degas&lt;/span&gt;&lt;span class="text-darkgrey-bold"&gt;&amp;nbsp;Kunstmuseum Berne&amp;nbsp;• 1951–52&lt;/span&gt;&amp;nbsp;no. 58. &amp;nbsp;&lt;/p&gt;
&lt;p&gt;&lt;span class="nummerierung text-black-small"&gt;1952&lt;/span&gt;&lt;span class="text-black-bold"&gt;Edgar Degas&lt;/span&gt;&amp;nbsp;&lt;span class="text-darkgrey-bold"&gt;Stedelijk Museum Amsterdam&amp;nbsp;• 1952&lt;/span&gt;&amp;nbsp;no. 49.&amp;nbsp;&lt;/p&gt;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164.&amp;nbsp;&lt;/p&gt;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Charlottenburg&amp;nbsp;•&amp;nbsp;Berlin&amp;nbsp;• 1958&lt;/span&gt;&amp;nbsp;no. 56.&amp;nbsp;&lt;/p&gt;
&lt;p&gt;&lt;span class="nummerierung text-black-small"&gt;1958&lt;/span&gt;&lt;span class="text-black-bold"&gt;Hauptwerke der Sammlung Emil Georg Bührle–Zürich&lt;/span&gt;&amp;nbsp;&lt;span class="text-darkgrey-bold"&gt;Haus der Kunst&amp;nbsp;•&amp;nbsp;Munich&amp;nbsp;• 1958–59&lt;/span&gt;&amp;nbsp;no. 45.&amp;nbsp;&lt;/p&gt;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25. &amp;nbsp;&lt;/p&gt;
&lt;p&gt;&lt;span class="nummerierung text-black-small"&gt;2010&lt;/span&gt;&lt;span class="text-black-bold"&gt;Van Gogh, Cézanne, Monet, Die Sammlung Bührle zu Gast im Kunsthaus Zürich&lt;/span&gt;&amp;nbsp;&lt;span class="text-darkgrey-bold"&gt;Kunsthaus Zurich&amp;nbsp;• 2010&amp;nbsp;&lt;/span&gt;no. 33.&lt;/p&gt;
&lt;p&gt;&lt;span class="nummerierung text-black-small"&gt;2018&lt;/span&gt;&lt;span class="text-black-bold"&gt;Pastels du 16&lt;sup&gt;e&lt;/sup&gt; au 21&lt;sup&gt;e&lt;/sup&gt; siècle&lt;/span&gt; &lt;span class="text-darkgrey-bold"&gt;Fondation de l'Hermitage • Lausanne • 2018 &lt;/span&gt;no. 51.&lt;/p&gt;</t>
  </si>
  <si>
    <t>&lt;p&gt;&lt;span class="nummerierung text-black-small"&gt;1947&lt;/span&gt;&lt;span class="text-black-bold"&gt;Paul-André Lemoisne&lt;/span&gt;&amp;nbsp;&lt;span class="text-darkgrey-bold"&gt;&lt;em&gt;Degas et son œuvre&amp;nbsp;&lt;/em&gt;&lt;/span&gt;&amp;nbsp;vol. 3&amp;nbsp;&lt;span class="text-darkgrey-bold"&gt;&lt;em&gt;Peintures et pastels 1883–1908, Notices et reproductions du no. 717 au no. 1466&amp;nbsp;&lt;/em&gt;&lt;/span&gt;&amp;nbsp;Paris • 1947 • no. 1263 (ill.; &lt;sup&gt;2&lt;/sup&gt;New York 1984).&lt;/p&gt;
&lt;p&gt;&lt;span class="nummerierung text-black-small"&gt;1970&lt;/span&gt;&lt;span class="text-black-bold"&gt;Fiorella Minervino • Franco Russoli&lt;/span&gt;&amp;nbsp;&lt;span class="text-darkgrey-bold"&gt;&lt;em&gt;L'opera completa di Degas&amp;nbsp;&lt;/em&gt;&lt;/span&gt;&amp;nbsp;Milan • 1970 • no. 1037 (ill.; &lt;sup&gt;2&lt;/sup&gt;1978; German edition: &lt;em&gt;Das Gesamtwerk von Degas&lt;/em&gt;, Lucerne etc. 1970 • Spanish edition: &lt;em&gt;La obra pictórica completa de Degas,&lt;/em&gt; Barcelona 1972 • French edition: Jacques Lassaigne, Fiorella Minervino, &lt;em&gt;Tout l'œuvre peint de Degas&lt;/em&gt;, Paris 1974; &lt;sup&gt;2&lt;/sup&gt;1988).&lt;/p&gt;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49 (ill.; &lt;sup&gt;2&lt;/sup&gt;1986).&lt;/p&gt;
&lt;p&gt;&lt;span class="nummerierung text-black-small"&gt;1994&lt;/span&gt;&lt;span class="text-black-bold"&gt;Emil Maurer&lt;/span&gt;&lt;em&gt;&amp;nbsp;&lt;span class="text-darkgrey-bold"&gt;Stiftung Sammlung E.G. Bührle, Zürich&amp;nbsp;&lt;/span&gt;&lt;/em&gt;&amp;nbsp;Bern • 1994 • p. 47 (English edition: &lt;em&gt;Foundation E.G. Bührle Collection, Zurich&lt;/em&gt;, Bern 1995).&lt;/p&gt;
&lt;p&gt;&lt;span class="nummerierung text-black-small"&gt;2005&lt;/span&gt;&lt;span class="text-black-bold"&gt;Lukas Gloor&amp;nbsp;• Marco Goldin (ed.)&lt;/span&gt; &lt;em&gt;&lt;span class="text-darkgrey-bold"&gt;Foundation E.G. Bührle Collection, Zurich, Catalogue&amp;nbsp;&lt;/span&gt;&lt;/em&gt;&amp;nbsp;vol. 2 • Conegliano &amp;amp; Zurich • 2005 • no. 53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 2021&amp;nbsp;•&amp;nbsp;no. 193 (ill.).&lt;/p&gt;</t>
  </si>
  <si>
    <t>BU 0097</t>
  </si>
  <si>
    <t>Unten links signiert &amp; datiert: P. Signac 05</t>
  </si>
  <si>
    <t>Cachin 420</t>
  </si>
  <si>
    <t>&lt;p class="Body"&gt;&lt;span class="nummerierung text-black-small"&gt;1&lt;/span&gt;&lt;span class="text-black-bold"&gt;Druet&lt;/span&gt;&amp;nbsp;&lt;span class="text-darkgrey-bold"&gt;Paris&amp;nbsp;&lt;/span&gt;Cachin no. 420.&lt;/p&gt;
&lt;p class="Body"&gt;&lt;span class="nummerierung text-black-small"&gt;2&lt;/span&gt;&lt;span class="text-black-bold"&gt;Gustave Fayet&lt;/span&gt;&amp;nbsp;&lt;span class="text-darkgrey-bold"&gt;Paris&amp;nbsp;&lt;/span&gt;Cachin no. 420.&lt;/p&gt;
&lt;p class="Body"&gt;&lt;span class="nummerierung text-black-small"&gt;3&lt;/span&gt;&lt;span class="text-black-bold"&gt;Bernheim-Jeune&lt;/span&gt;&amp;nbsp;&lt;span class="text-darkgrey-bold"&gt;Paris&amp;nbsp;&lt;/span&gt;Cachin no. 420.&lt;/p&gt;
&lt;p class="Body"&gt;&lt;span class="nummerierung text-black-small"&gt;4&lt;/span&gt;&lt;span class="text-black-bold"&gt;Bernhard Koehler&lt;/span&gt;&amp;nbsp;&lt;span class="text-darkgrey-bold"&gt;Berlin&amp;nbsp;&lt;/span&gt;Cachin no. 420.&lt;/p&gt;
&lt;p class="Body"&gt;&lt;span class="nummerierung text-black-small"&gt;5&lt;/span&gt;&lt;span class="text-black-bold"&gt;Private collection&lt;/span&gt;&amp;nbsp;&lt;span class="text-darkgrey-bold"&gt;New York&amp;nbsp;&lt;/span&gt;Cachin no. 420.&lt;/p&gt;
&lt;p class="Body"&gt;&lt;span class="nummerierung text-black-small"&gt;6&lt;/span&gt;&lt;span class="text-black-bold"&gt;Hugo Perls&lt;/span&gt;&amp;nbsp;&lt;span class="text-darkgrey-bold"&gt;New York&amp;nbsp;&lt;/span&gt;AStEGB, Entry Book I, 15 June 1951, and Letter from A. Welti-Furrer AG, Zurich, to Emil Bührle, 15 June 1951, announcing delivery of the painting by order of Hugo Perls, then in Zurich.&lt;/p&gt;
&lt;p class="Body"&gt;&lt;span class="nummerierung text-black-small"&gt;7&lt;/span&gt;&lt;span class="text-black-bold"&gt;Emil Bührle&lt;/span&gt;&amp;nbsp;&lt;span class="text-darkgrey-bold"&gt;Zurich •&amp;nbsp;21 June 1951 until [d.] 28 November 1956&amp;nbsp;&lt;/span&gt;Acquired from the above for CHF 12.500, AStEGB, Letter from Hugo Perls, New York, to Emil Bührle, 21 June 1951, acknowledging receipt of the amount of CHF 12.500.&lt;/p&gt;
&lt;p class="Body"&gt;&lt;span class="nummerierung text-black-small"&gt;8&lt;/span&gt;&lt;span class="text-black-bold"&gt;Given by the heirs of Emil Bührle to the Foundation E.G. Bührle Collection&lt;/span&gt;&amp;nbsp;&lt;span class="text-darkgrey-bold"&gt;Zurich • 1960&lt;/span&gt;&amp;nbsp;Inv. 97.&lt;/p&gt;</t>
  </si>
  <si>
    <t>&lt;p&gt;&lt;span class="nummerierung text-black-small"&gt;1907&lt;/span&gt;&lt;span class="text-black-bold"&gt;Paul Signac&lt;/span&gt;&amp;nbsp;&lt;span class="text-darkgrey-bold"&gt;Galerie Bernheim-Jeune • Paris • 1907&lt;/span&gt;&amp;nbsp;no. 9.&lt;/p&gt;
&lt;p&gt;&lt;span class="nummerierung text-black-small"&gt;2008&lt;/span&gt;&lt;span class="text-black-bold"&gt;Venice, From Canaletto and Turner to Monet (Venedig von Canaletto und Turner bis Monet)&lt;/span&gt;&amp;nbsp;&lt;span class="text-darkgrey-bold"&gt;Fondation Beyeler • Basel/Riehen • 2008–09&lt;/span&gt;&amp;nbsp;p. 185.&lt;/p&gt;
&lt;p&gt;&lt;span class="nummerierung text-black-small"&gt;2010&lt;/span&gt;&lt;span class="text-black-bold"&gt;Van Gogh, Cézanne, Monet, Die Sammlung Bührle zu Gast im Kunsthaus Zürich&lt;/span&gt;&amp;nbsp;&lt;span class="text-darkgrey-bold"&gt;Kunsthaus Zurich • 2010&lt;/span&gt;&amp;nbsp;no. 97.&lt;/p&gt;
&lt;p&gt;&lt;span class="nummerierung text-black-small"&gt;2018&lt;/span&gt;&lt;span class="text-black-bold"&gt;Bührle Collection: Impressionist Masterpieces from the E.G. Bührle Collection, Zurich (Switzerland)&lt;/span&gt;&amp;nbsp;&lt;span class="text-darkgrey-bold"&gt;National Art Center, Tokyo • Kyushu National Museum, Fukuoka • Nagoya City Art Museum • 2018&lt;/span&gt;&amp;nbsp;no. 11.&lt;/p&gt;</t>
  </si>
  <si>
    <t>&lt;p&gt;&lt;span class="nummerierung text-black-small"&gt;1912&lt;/span&gt;&lt;span class="text-black-bold"&gt;J.-C. Holl&lt;/span&gt;&lt;em&gt;&amp;nbsp;&lt;span class="text-darkgrey-bold"&gt;La jeune peinture contemporaine&lt;/span&gt;&amp;nbsp;&lt;/em&gt;Paris • 1912 • p. 77.&lt;/p&gt;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93 (ill.; &lt;sup&gt;2&lt;/sup&gt;1986).&lt;/p&gt;
&lt;p&gt;&lt;span class="nummerierung text-black-small"&gt;1994&lt;/span&gt;&lt;span class="text-black-bold"&gt;Emil Maurer&lt;/span&gt;&lt;em&gt;&amp;nbsp;&lt;span class="text-darkgrey-bold"&gt;Stiftung Sammlung E.G. Bührle, Zürich&lt;/span&gt;&lt;/em&gt;&lt;span class="text-darkgrey-bold"&gt;, Bern 1994, p. 48 (English edition: &lt;em&gt;Foundation E.G. Bührle Collection, Zurich&lt;/em&gt;&lt;/span&gt;&amp;nbsp;Bern • 1995).&lt;/p&gt;
&lt;p&gt;&lt;span class="nummerierung text-black-small"&gt;1996&lt;/span&gt;&lt;span class="text-black-bold"&gt;Marina Ferretti-Bocquillon&lt;/span&gt;&amp;nbsp;&lt;span class="text-darkgrey-bold"&gt;«Paul Signac in der Zeit der Harmonie, 1892–1913»&lt;/span&gt; in &lt;span class="text-darkgrey-bold"&gt;&lt;em&gt;Farben des Lichts, Paul Signac und der Beginn der Moderne von Matisse bis Mondrian&lt;/em&gt;&lt;/span&gt;&amp;nbsp;(exh. cat.) • Westfälisches Landesmuseum, Münster • Kunstsammlungen zu Weimar • 1996–97 • p. 71 (French edition: &lt;em&gt;Signac et la libération de la couleur de Matisse à Mondrian,&lt;/em&gt; Musée de Grenoble 1997).&lt;/p&gt;
&lt;p&gt;&lt;span class="nummerierung text-black-small"&gt;2000&lt;/span&gt;&lt;span class="text-black-bold"&gt;Françoise Cachin&lt;/span&gt;&amp;nbsp;&lt;span class="text-darkgrey-bold"&gt;&lt;em&gt;Signac, Catalogue raisonné de l'œuvre peint&lt;/em&gt;&lt;/span&gt;&amp;nbsp;Paris • 2000 • no. 420 (ill.).&lt;/p&gt;
&lt;p&gt;&lt;span class="nummerierung text-black-small"&gt;2004&lt;/span&gt;&lt;span class="text-black-bold"&gt;Lukas Gloor, Marco Goldin (ed.)&amp;nbsp;&lt;/span&gt;&lt;em&gt;&lt;span class="text-darkgrey-bold"&gt;Foundation E.G. Bührle Collection, Zurich, Catalogue&lt;/span&gt;&lt;/em&gt;&amp;nbsp;vol. 3 • Conegliano &amp;amp; Zurich • 2004 • no. 149 (ill.; German edition: &lt;em&gt;Stiftung Sammlung E.G. Bührle, Katalog&lt;/em&gt; • Italian edition: &lt;em&gt;Fondazione Collezione E.G. Bührle, Catalogo&lt;/em&gt;).&lt;/p&gt;</t>
  </si>
  <si>
    <t>Paris, 1863–1935, Paris</t>
  </si>
  <si>
    <t>BU 0013</t>
  </si>
  <si>
    <t>Der Mont de Cengle</t>
  </si>
  <si>
    <t>Le Mont de Cengle</t>
  </si>
  <si>
    <t>Rewald 928</t>
  </si>
  <si>
    <t>&lt;p class="Body"&gt;&lt;span class="nummerierung text-black-small"&gt;1&lt;/span&gt;&lt;span class="text-black-bold"&gt;Ambroise Vollard&lt;/span&gt;&lt;span class="text-darkgrey-bold"&gt;&amp;nbsp;Paris &lt;/span&gt;Rewald no. 928, and AStEGB, Invoice from Jacques Seligmann &amp;amp; Co., Inc., New York, made out to Emil Bührle, 22 June 1951,&amp;nbsp;for 6 paintings, including Cézanne, &lt;em&gt;Mont de Cengle.&lt;/em&gt;&lt;/p&gt;
&lt;p class="Body"&gt;&lt;span class="nummerierung text-black-small"&gt;2&lt;/span&gt;&lt;span class="text-black-bold"&gt;The estate of Ambroise Vollard&lt;/span&gt;&amp;nbsp;&lt;span class="text-darkgrey-bold"&gt;Paris&amp;nbsp;&lt;/span&gt;Rewald no. 928.&lt;/p&gt;
&lt;p class="Body"&gt;&lt;span class="nummerierung text-black-small"&gt;3&lt;/span&gt;&lt;span class="text-black-bold"&gt;Art trade&lt;/span&gt;&amp;nbsp;&lt;span class="text-darkgrey-bold"&gt;Paris&amp;nbsp;• by 1950&lt;/span&gt; Archives of American Art, Smithsonian Institution, Washington D.C., Jacques Seligmann &amp;amp; Co. records, Box 41, Folder 24, Correspondence between Henriette Gomès, Paris, and&amp;nbsp;Germain Seligman, New York, 8 September 1950–22 November 1950, in particular&amp;nbsp;Letter from Gomès to Seligman of 25 September 1950, stating that the painting belonged&amp;nbsp;to a Paris art dealer who had bought it from [Robert] de Galea [son of Vollard's companion, Mme de Galea].&lt;/p&gt;
&lt;p class="Body"&gt;&lt;span class="nummerierung text-black-small"&gt;4&lt;/span&gt;&lt;span class="text-black-bold"&gt;Germain Seligman&lt;/span&gt;&amp;nbsp;&lt;span class="text-darkgrey-bold"&gt;New York • 1950–1951 &lt;/span&gt;Acquired from the above, through the medium of Henriette Gomès, Paris, on 17 October 1950 for $ 15.000, Archives of American Art, Smithsonian Institution, Washington D.C., Jacques Seligmann &amp;amp; Co. records, Box 286, Folder 1, Bound Stock Lists,&amp;nbsp;1950, pp. [1]06–107.&lt;/p&gt;
&lt;p class="Body"&gt;&lt;span class="nummerierung text-black-small"&gt;5&lt;/span&gt;&lt;span class="text-black-bold"&gt;Emil Bührle&lt;/span&gt;&amp;nbsp;&lt;span class="text-darkgrey-bold"&gt;Zurich •&amp;nbsp;5 July 1951 until [d.] 28 November 1956&amp;nbsp;&lt;/span&gt;Acquired from the above for $ 34.000, Invoice as&amp;nbsp;above n. (1); AStEGB, Letter from O. A. Liechti, Jacques Seligmann &amp;amp; Co., Inc., New York, 5 July 1951, confirming receipt of the full amount for the 6 paintings, invoiced 22 June 1951.&lt;/p&gt;
&lt;p class="Body"&gt;&lt;span class="nummerierung text-black-small"&gt;6&lt;/span&gt;&lt;span class="text-black-bold"&gt;Given by the heirs of Emil Bührle to the Foundation E.G. Bührle Collection&lt;/span&gt;&amp;nbsp;&lt;span class="text-darkgrey-bold"&gt;Zurich • 1960&lt;/span&gt;&amp;nbsp;Inv. 13&lt;/p&gt;</t>
  </si>
  <si>
    <t>&lt;p&gt;&lt;span class="nummerierung text-black-small"&gt;1954&lt;/span&gt;&lt;span class="text-black-bold"&gt;An Exhibition of Paintings by Cézanne&lt;/span&gt;&amp;nbsp;&lt;span class="text-darkgrey-bold"&gt;Royal Scottish Academy, Edinburgh&amp;nbsp;• Tate Gallery, London&amp;nbsp;• 1954&amp;nbsp;&lt;/span&gt;no. 63.&lt;/p&gt;
&lt;p&gt;&lt;span class="nummerierung text-black-small"&gt;1954&lt;/span&gt;&lt;span class="text-black-bold"&gt;Paul Cézanne, 28 Malerier&lt;/span&gt;&amp;nbsp;&lt;span class="text-darkgrey-bold"&gt;Kunstnerforbundet •&amp;nbsp;Oslo&amp;nbsp;• 1954&lt;/span&gt;&amp;nbsp;no. 28.&lt;/p&gt;
&lt;p&gt;&lt;span class="nummerierung text-black-small"&gt;1956&lt;/span&gt;&lt;span class="text-black-bold"&gt;Paul Cézanne 1839–1906&amp;nbsp;&lt;/span&gt;&lt;span class="text-darkgrey-bold"&gt;Kunsthaus Zurich&amp;nbsp;• 1956&lt;/span&gt;&amp;nbsp;no. 86.&amp;nbsp;&lt;/p&gt;
&lt;p&gt;&lt;span class="nummerierung text-black-small"&gt;1956&lt;/span&gt;&lt;span class="text-black-bold"&gt;Paul Cézanne 1839–1906&lt;/span&gt;&amp;nbsp;&lt;span class="text-darkgrey-bold"&gt;Gemeentemuseum&amp;nbsp;•&amp;nbsp;The Hague&amp;nbsp;• 1956&lt;/span&gt;&amp;nbsp;no. 35.&lt;/p&gt;
&lt;p&gt;&lt;span class="nummerierung text-black-small"&gt;1956&lt;/span&gt;&lt;span class="text-black-bold"&gt;Exposition pour commémorer le cinquantenaire de la mort de Cézanne&lt;/span&gt;&amp;nbsp;&lt;span class="text-darkgrey-bold"&gt;Pavillon de Vendôme&amp;nbsp;•&amp;nbsp;Aix-en-Provence&amp;nbsp;• 1956&lt;/span&gt; no. 64.&amp;nbsp;&lt;/p&gt;
&lt;p&gt;&lt;span class="nummerierung text-black-small"&gt;1956&lt;/span&gt;&lt;span class="text-black-bold"&gt;Cézanne&lt;/span&gt;&amp;nbsp;&lt;span class="text-darkgrey-bold"&gt;Haus der Kunst&amp;nbsp;•&amp;nbsp;Munich&amp;nbsp;• 1956&lt;/span&gt; no. 164.&amp;nbsp;&lt;/p&gt;
&lt;p&gt;&lt;span class="nummerierung text-black-small"&gt;1956&lt;/span&gt;&lt;span class="text-black-bold"&gt;Cézanne, Ausstellung zum Gedenken an sein 50. Todesjahr&lt;/span&gt;&amp;nbsp;&lt;span class="text-darkgrey-bold"&gt;Wallraf-Richartz-Museum (Kunsthaus Lempertz)&amp;nbsp;•&amp;nbsp;Cologne&amp;nbsp;• 1956–57&lt;/span&gt;&amp;nbsp;no. 32.&amp;nbsp;&lt;/p&gt;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230.&amp;nbsp;&lt;/p&gt;
&lt;p&gt;&lt;span class="nummerierung text-black-small"&gt;1958&lt;/span&gt;&lt;span class="text-black-bold"&gt;Hauptwerke der Sammlung Emil Georg Bührle–Zürich&lt;/span&gt;&amp;nbsp;&lt;span class="text-darkgrey-bold"&gt;Haus der Kunst&amp;nbsp;•&amp;nbsp;Munich&amp;nbsp;• 1958–59&lt;/span&gt;&amp;nbsp;no. 23.&amp;nbsp;&lt;/p&gt;
&lt;p&gt;&lt;span class="nummerierung text-black-small"&gt;2000&lt;/span&gt;&lt;span class="text-black-bold"&gt;Cézanne, Vollendet, Unvollendet&lt;/span&gt;&amp;nbsp;&lt;span class="text-darkgrey-bold"&gt;Kunstforum, Vienna; Kunsthaus Zurich&amp;nbsp;• 2000&lt;/span&gt;&amp;nbsp;no. 143.&amp;nbsp;&lt;/p&gt;
&lt;p&gt;&lt;span class="nummerierung text-black-small"&gt;2006&lt;/span&gt;&lt;span class="text-black-bold"&gt;Cézanne in Provence (Cézanne en Provence)&lt;/span&gt;&amp;nbsp;&lt;span class="text-darkgrey-bold"&gt;National Gallery of Art, Washington D.C.&amp;nbsp;•&amp;nbsp;Musée Granet, Aix-en-Provence&amp;nbsp;• 2006&lt;/span&gt;&amp;nbsp;no. 138 (exhibited in Aix-en-Provence only).&amp;nbsp;&lt;/p&gt;
&lt;p&gt;&lt;span class="nummerierung text-black-small"&gt;2010&lt;/span&gt;&lt;span class="text-black-bold"&gt;Van Gogh, Cézanne, Monet, Die Sammlung Bührle zu Gast im Kunsthaus Zürich&lt;/span&gt;&amp;nbsp;&lt;span class="text-darkgrey-bold"&gt;Kunsthaus Zurich • 2010&lt;/span&gt;&amp;nbsp;no. 13.&amp;nbsp;&lt;/p&gt;
&lt;p&gt;&lt;span class="nummerierung text-black-small"&gt;2013&lt;/span&gt;&lt;span class="text-black-bold"&gt;Cézanne e gli artisti italiani del '900&lt;/span&gt;&amp;nbsp;&lt;span class="text-darkgrey-bold"&gt;Complesso del Vittoriano&amp;nbsp;•&amp;nbsp;Rome&amp;nbsp;• 2013–14&lt;/span&gt;&amp;nbsp;no. 20.&amp;nbsp;&lt;/p&gt;
&lt;p&gt;&lt;span class="nummerierung text-black-small"&gt;2017&lt;/span&gt;&lt;span class="text-black-bold"&gt;Paul Cézanne, Le Chant de la terre&lt;/span&gt;&amp;nbsp;&lt;span class="text-darkgrey-bold"&gt;Fondation Pierre Gianadda&amp;nbsp;•&amp;nbsp;Martigny&amp;nbsp;• 2017&lt;/span&gt;&amp;nbsp;no. 60.&lt;/p&gt;
&lt;p&gt;&lt;span class="nummerierung text-black-small"&gt;2019&lt;/span&gt;&lt;span class="text-black-bold"&gt;La Collection Emil Bührle&lt;/span&gt; &lt;span class="text-darkgrey-bold"&gt;Musée Maillol • Paris • 2019 &lt;/span&gt;no. 49.&lt;/p&gt;</t>
  </si>
  <si>
    <t>&lt;p&gt;&lt;span class="nummerierung text-black-small"&gt;1936&lt;/span&gt;&lt;span class="text-black-bold"&gt;Lionello Venturi&lt;/span&gt;&amp;nbsp;&lt;span class="text-darkgrey-bold"&gt;&lt;em&gt;Cézanne, Son art, son œuvre&lt;/em&gt;&lt;/span&gt;&amp;nbsp;Paris&amp;nbsp;• 1936&amp;nbsp;• vol. 1&amp;nbsp;• &lt;em&gt;Texte&lt;/em&gt;, no. 483, vol. 2, &lt;em&gt;Planches&lt;/em&gt;, fig. 147 (top right).&lt;/p&gt;
&lt;p&gt;&lt;span class="nummerierung text-black-small"&gt;1970&lt;/span&gt;&lt;span class="text-black-bold"&gt;Alfonso Gatto&amp;nbsp;•&amp;nbsp;Sandra Orienti&lt;/span&gt;&lt;em&gt;&amp;nbsp;&lt;span class="text-darkgrey-bold"&gt;L'opera completa di Cézanne&lt;/span&gt;&lt;/em&gt;&amp;nbsp;Milan&amp;nbsp;• 1970&amp;nbsp;• no. 663 (ill.; &lt;sup&gt;2&lt;/sup&gt;1979; English edition: Ian Dunlop, Sandra Orienti, &lt;em&gt;The Complete Paintings of Cézanne,&lt;/em&gt; Middlesex &amp;amp; New York 1970; &lt;sup&gt;2&lt;/sup&gt;1972; &lt;sup&gt;3&lt;/sup&gt;1985&amp;nbsp;• German edition: Oskar Bätschmann, Sandra Orienti, &lt;em&gt;Das Gesamtwerk von Cézanne&lt;/em&gt;, Lucerne etc. 1970&amp;nbsp;• Spanish edition: &lt;em&gt;La obra pictórica completa de Cézanne&lt;/em&gt;, Barcelona 1970; &lt;sup&gt;2&lt;/sup&gt;1977&amp;nbsp;• French edition: Sandra Orienti, Gaëtan Picon, &lt;em&gt;Tout l'œuvre peint de Cézanne,&lt;/em&gt; Paris 1975; &lt;sup&gt;2&lt;/sup&gt;1995).&lt;/p&gt;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56 (ill.; &lt;sup&gt;2&lt;/sup&gt;1986).&lt;/p&gt;
&lt;p&gt;&lt;span class="nummerierung text-black-small"&gt;1994&lt;/span&gt;&lt;span class="text-black-bold"&gt;Emil Maurer&lt;/span&gt;&lt;em&gt;&amp;nbsp;&lt;span class="text-darkgrey-bold"&gt;Stiftung Sammlung E.G. Bührle, Zürich&lt;/span&gt;&lt;/em&gt;&amp;nbsp;Bern&amp;nbsp;• 1994&amp;nbsp;• p. 43 (English edition: &lt;em&gt;Foundation E.G. Bührle Collection, Zurich&lt;/em&gt;, Bern 1995).&lt;/p&gt;
&lt;p&gt;&lt;span class="nummerierung text-black-small"&gt;1995&lt;/span&gt;&lt;span class="text-black-bold"&gt;Walter Feilchenfeldt&lt;/span&gt;&amp;nbsp;&lt;span class="text-darkgrey-bold"&gt;«Cézanne's Collectors, From Zola to Annenberg»&lt;/span&gt;&amp;nbsp;in &lt;em&gt;&lt;span class="text-darkgrey-bold"&gt;Cézanne&lt;/span&gt;&lt;/em&gt;&amp;nbsp;(exh. cat.)&amp;nbsp;• Philadelphia Museum of Art etc.&amp;nbsp;• 1995–96&amp;nbsp;• p. 578 (French edition: &lt;em&gt;Paul Cézanne, Une rétrospective, &lt;/em&gt;Grand Palais, Paris&amp;nbsp;• German edition: Walter Feilchenfeldt, «Cézannes Sammler, Von Zola bis Annenberg», in &lt;em&gt;«By Appointment Only», Schriften zu Kunst und Kunsthandel, Cézanne und van Gogh, &lt;/em&gt;Wädenswil 2005, pp. 194, 268 [ill.]).&lt;/p&gt;
&lt;p&gt;&lt;span class="nummerierung text-black-small"&gt;1996&lt;/span&gt;&lt;span class="text-black-bold"&gt;John Rewald&lt;/span&gt;&amp;nbsp;&lt;span class="text-darkgrey-bold"&gt;&lt;em&gt;The Paintings of Paul Cézanne, A Catalogue Raisonné&lt;/em&gt;&lt;/span&gt;&amp;nbsp;London &amp;amp; New York&amp;nbsp;• 1996&amp;nbsp;• vol. 1&amp;nbsp;• no. 928; vol. 2, fig. 928.&lt;/p&gt;
&lt;p&gt;&lt;span class="nummerierung text-black-small"&gt;1996&lt;/span&gt;&lt;span class="text-darkgrey-bold"&gt;&lt;em&gt;Les Sites Cézanniens du Pays d'Aix, Hommage à John Rewald&lt;/em&gt;&lt;/span&gt;&amp;nbsp;Paris&amp;nbsp;• 1996&amp;nbsp;• p. 149 (ill.).&lt;/p&gt;
&lt;p&gt;&lt;span class="nummerierung text-black-small"&gt;2004&lt;/span&gt;&lt;span class="text-black-bold"&gt;Lukas Gloor&amp;nbsp;•&amp;nbsp;Marco Goldin (ed.)&lt;/span&gt; &lt;span class="text-darkgrey-bold"&gt;&lt;em&gt;Foundation E.G. Bührle Collection, Zurich, Catalogue&lt;/em&gt;&lt;/span&gt;&amp;nbsp;• vol. 3&amp;nbsp;• Conegliano &amp;amp; Zurich&amp;nbsp;• 2004&amp;nbsp;• no. 115 (ill.; German edition: &lt;em&gt;Stiftung Sammlung E.G. Bührle, Katalog&lt;/em&gt;&amp;nbsp;• Italian edition: &lt;em&gt;Fondazione Collezione E.G. Bührle, Catalogo&lt;/em&gt;).&lt;/p&gt;
&lt;p&gt;&lt;span class="nummerierung text-black-small"&gt;2007&lt;/span&gt;&lt;span class="text-black-bold"&gt;Richard Shiff&lt;/span&gt;&amp;nbsp;&lt;span class="text-darkgrey-bold"&gt;«Mark, Motif, Materiality, The Cézanne Effect in the Twentieth Century»&lt;/span&gt;&amp;nbsp;in &lt;em&gt;&lt;span class="text-darkgrey-bold"&gt;Critical Readings in Impressionism and Post-Impressionism, An Anthology&lt;/span&gt;&amp;nbsp;&lt;/em&gt;Mary Tompkins Lewis (ed.)&amp;nbsp;• Berkeley etc.&amp;nbsp;• 2007&amp;nbsp;• p. 305, fig. 13.1.&lt;/p&gt;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197 (ill.).&lt;/p&gt;</t>
  </si>
  <si>
    <t>Carnaval à Nice</t>
  </si>
  <si>
    <t>BU 0095</t>
  </si>
  <si>
    <t>Studie zu "La Parade"</t>
  </si>
  <si>
    <t>16.5 x 26 cm</t>
  </si>
  <si>
    <t>Dorra/Rewald 180; Hauke 186</t>
  </si>
  <si>
    <t>&lt;p class="Body"&gt;&lt;span class="nummerierung text-black-small"&gt;1&lt;/span&gt;&lt;span class="text-black-bold"&gt;Ambroise Vollard&lt;/span&gt;&amp;nbsp;&lt;span class="text-darkgrey-bold"&gt;Paris&amp;nbsp;&lt;/span&gt;Hauke no. 186.&lt;/p&gt;
&lt;p class="Body"&gt;&lt;span class="nummerierung text-black-small"&gt;2&lt;/span&gt;&lt;span class="text-black-bold"&gt;Charpentier&lt;/span&gt;&amp;nbsp;&lt;span class="text-darkgrey-bold"&gt;Paris&amp;nbsp;&lt;/span&gt;Hauke no. 186.&lt;/p&gt;
&lt;p class="Body"&gt;&lt;span class="nummerierung text-black-small"&gt;3&lt;/span&gt;&lt;span class="text-black-bold"&gt;Adolphe Basler&lt;/span&gt;&amp;nbsp;&lt;span class="text-darkgrey-bold"&gt;Paris&amp;nbsp;&lt;/span&gt;Hauke no. 186.&lt;/p&gt;
&lt;p class="Body"&gt;&lt;span class="nummerierung text-black-small"&gt;4&lt;/span&gt;&lt;span class="text-black-bold"&gt;Rose Vildrac&lt;/span&gt;&amp;nbsp;&lt;span class="text-darkgrey-bold"&gt;Paris&amp;nbsp;&lt;/span&gt;Dorra/Rewald no. 180; Hauke no. 186.&lt;/p&gt;
&lt;p class="Body"&gt;&lt;span class="nummerierung text-black-small"&gt;5&lt;/span&gt;&lt;span class="text-black-bold"&gt;Pierre Loeb&lt;/span&gt;&amp;nbsp;&lt;span class="text-darkgrey-bold"&gt;Paris&amp;nbsp;&lt;/span&gt;Dorra/Rewald no. 180; Hauke no. 186.&lt;/p&gt;
&lt;p class="Body"&gt;&lt;span class="nummerierung text-black-small"&gt;6&lt;/span&gt;&lt;span class="text-black-bold"&gt;Joseph Hessel&lt;/span&gt;&amp;nbsp;&lt;span class="text-darkgrey-bold"&gt;Paris&amp;nbsp;&lt;/span&gt;Dorra/Rewald no. 180; Hauke no. 186.&lt;/p&gt;
&lt;p class="Body"&gt;&lt;span class="nummerierung text-black-small"&gt;7&lt;/span&gt;&lt;span class="text-black-bold"&gt;De Hauke &amp;amp; Co., Inc.&lt;/span&gt;&amp;nbsp;&lt;span class="text-darkgrey-bold"&gt;New York • 1931–1934&amp;nbsp;&lt;/span&gt;Archives of American Art, Smithsonian Institution, Washington D.C., Jacques Seligmann &amp;amp; Co. records, Box 417, Folder 4, Inventory dated 27 September 1934 of artworks&amp;nbsp;owned by Modern Paintings, Inc., the company established&amp;nbsp;by Germain Seligman to incorporate most of the inventory of de Hauke &amp;amp; Co., Inc., liquidated between 1931 and 1934. The painting by Seurat, "Etude pour la Parade" is listed on p. 5.&lt;/p&gt;
&lt;p class="Body"&gt;&lt;span class="nummerierung text-black-small"&gt;8&lt;/span&gt;&lt;span class="text-black-bold"&gt;Germain Seligman&lt;/span&gt;&amp;nbsp;&lt;span class="text-darkgrey-bold"&gt;New York • 1934–1951&amp;nbsp;&lt;/span&gt;Inventory as above, n. (7), listing&amp;nbsp;a purchase of the painting from the de Hauke &amp;amp; Co.&amp;nbsp;inventory by Seligman, without giving a date; Archives of American Art, Smithsonian Institution, Washington D.C., Jacques Seligmann &amp;amp; Co. records, Box 281, Folder 12, Stock Book&amp;nbsp;1935/36 lists the painting with&amp;nbsp;the inv. no. 3457.&lt;/p&gt;
&lt;p class="Body"&gt;&lt;span class="nummerierung text-black-small"&gt;9&lt;/span&gt;&lt;span class="text-black-bold"&gt;Emil Bührle&lt;/span&gt;&amp;nbsp;&lt;span class="text-darkgrey-bold"&gt;Zurich • 5 July&amp;nbsp;1951 until [d.] 28 November 1956&amp;nbsp;&lt;/span&gt;Acquired from the above&amp;nbsp;for $ 10.500, as one of a group of six&amp;nbsp;paintings, invoiced for $100.000 altogether, AStEGB, Invoice made from Jacques Seligmann &amp;amp; Co., Inc., New York, made out to Emil Bührle, 22 June 1951; Letter from O. A. Liechti, Jacques Seligmann &amp;amp; Co., Inc., New York, 5 July 1951, confirming receipt of the full amount for the 6 paintings, invoiced 22 June 1951.&lt;/p&gt;
&lt;p class="Body"&gt;&lt;span class="nummerierung text-black-small"&gt;10&lt;/span&gt;&lt;span class="text-black-bold"&gt;Given by the heirs of Emil Bührle to the Foundation E.G. Bührle Collection&lt;/span&gt;&amp;nbsp;&lt;span class="text-darkgrey-bold"&gt;Zurich • 1960&lt;/span&gt;&amp;nbsp;Inv. 95.&lt;/p&gt;</t>
  </si>
  <si>
    <t>&lt;p&gt;&lt;span class="nummerierung text-black-small"&gt;1935&lt;/span&gt;&lt;span class="text-black-bold"&gt;Twenty-four Paintings and Drawings by Georges-Pierre Seurat&lt;/span&gt;&amp;nbsp;&lt;span class="text-darkgrey-bold"&gt;Renaissance Society •&amp;nbsp;University of Chicago •&amp;nbsp;Chicago •&amp;nbsp;1935&lt;/span&gt;&amp;nbsp;no. 24.&lt;/p&gt;
&lt;p&gt;&lt;span class="nummerierung text-black-small"&gt;1936&lt;/span&gt;&lt;span class="text-black-bold"&gt;Style and Technique&lt;/span&gt;&amp;nbsp;&lt;span class="text-darkgrey-bold"&gt;Fogg Art Museum •&amp;nbsp;Harvard (Massachusetts) •&amp;nbsp;1936&lt;/span&gt;&amp;nbsp;no. 31.&lt;/p&gt;
&lt;p&gt;&lt;span class="nummerierung text-black-small"&gt;1936&lt;/span&gt;&lt;span class="text-black-bold"&gt;Cubism and Abstract Art&lt;/span&gt;&amp;nbsp;&lt;span class="text-darkgrey-bold"&gt;Museum of Modern Art •&amp;nbsp;New York •&amp;nbsp;1936&lt;/span&gt;&amp;nbsp;no. 260.&lt;/p&gt;
&lt;p&gt;&lt;span class="nummerierung text-black-small"&gt;1939&lt;/span&gt;&lt;span class="text-black-bold"&gt;The Stage&lt;/span&gt;&amp;nbsp;&lt;span class="text-darkgrey-bold"&gt;Jacques Seligmann Galleries&amp;nbsp;•&amp;nbsp;New York •&amp;nbsp;1939&lt;/span&gt;&amp;nbsp;no. 25.&lt;/p&gt;
&lt;p&gt;&lt;span class="nummerierung text-black-small"&gt;1945&lt;/span&gt;&lt;span class="text-black-bold"&gt;The Little Show&lt;/span&gt;&amp;nbsp;&lt;span class="text-darkgrey-bold"&gt;Dayton Art Institute&amp;nbsp;•&amp;nbsp;Dayton (Ohio) •&amp;nbsp;1945&lt;/span&gt;&amp;nbsp;no. 10.&lt;/p&gt;
&lt;p&gt;&lt;span class="nummerierung text-black-small"&gt;1945&lt;/span&gt;&lt;span class="text-black-bold"&gt;Camille Pissarro&lt;/span&gt;&amp;nbsp;&lt;span class="text-darkgrey-bold"&gt;Wildenstein Galleries •&amp;nbsp;New York •&amp;nbsp;1945&lt;/span&gt;&amp;nbsp;no. 67.&lt;/p&gt;
&lt;p&gt;&lt;span class="nummerierung text-black-small"&gt;1949&lt;/span&gt;&lt;span class="text-black-bold"&gt;Post-Impressionists and Their Followers&lt;/span&gt;&amp;nbsp;&lt;span class="text-darkgrey-bold"&gt;Palm Beach •&amp;nbsp;Florida •&amp;nbsp;1949&lt;/span&gt;&amp;nbsp;no. 18.&lt;/p&gt;
&lt;p&gt;&lt;span class="nummerierung text-black-small"&gt;1949&lt;/span&gt;&lt;span class="text-black-bold"&gt;Seurat 1859–1891, Paintings and Drawings&lt;/span&gt;&amp;nbsp;&lt;span class="text-darkgrey-bold"&gt;Knoedler Galleries •&amp;nbsp;New York •&amp;nbsp;1949&lt;/span&gt;&amp;nbsp;no. 21.&lt;/p&gt;
&lt;p&gt;&lt;span class="nummerierung text-black-small"&gt;1949&lt;/span&gt;&lt;span class="text-black-bold"&gt;Fifteen Impressionists&lt;/span&gt;&amp;nbsp;&lt;span class="text-darkgrey-bold"&gt;Wildenstein Galleries •&amp;nbsp;New York •&amp;nbsp;1949&lt;/span&gt;&amp;nbsp;no. 26.&lt;/p&gt;
&lt;p&gt;&lt;span class="nummerierung text-black-small"&gt;1949&lt;/span&gt;&lt;span class="text-black-bold"&gt;Fifteen Impressionists&lt;/span&gt;&amp;nbsp;&lt;span class="text-darkgrey-bold"&gt;New York State University •&amp;nbsp;College of Fine Arts •&amp;nbsp;Syracuse (New York) •&amp;nbsp;1949&lt;/span&gt;&amp;nbsp;no. 27.&lt;/p&gt;
&lt;p&gt;&lt;span class="nummerierung text-black-small"&gt;1952&lt;/span&gt;&lt;span class="text-black-bold"&gt;Il Divisionismo in Francia&lt;/span&gt;&amp;nbsp;&lt;span class="text-darkgrey-bold"&gt;XXVI Biennale di Venezia •&amp;nbsp;Venice •&amp;nbsp;1952&lt;/span&gt;&amp;nbsp;p. 389 (no. 16).&lt;/p&gt;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•&amp;nbsp;1958&lt;/span&gt;&amp;nbsp;no. 212.&lt;/p&gt;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 •&amp;nbsp;Berlin •&amp;nbsp;1958&lt;/span&gt;&amp;nbsp;no. 36.&lt;/p&gt;
&lt;p&gt;&lt;span class="nummerierung text-black-small"&gt;1958&lt;/span&gt;&lt;span class="text-black-bold"&gt;Hauptwerke der Sammlung Emil Georg Bührle–Zürich&lt;/span&gt;&amp;nbsp;&lt;span class="text-darkgrey-bold"&gt;Haus der Kunst •&amp;nbsp;Munich •&amp;nbsp;1958–59&lt;/span&gt;&amp;nbsp;no. 147.&lt;/p&gt;
&lt;p&gt;&lt;span class="nummerierung text-black-small"&gt;1963&lt;/span&gt;&lt;span class="text-black-bold"&gt;Sammlung Emil G. Bührle, Französische Meister von Delacroix bis Matisse&lt;/span&gt;&amp;nbsp;&lt;span class="text-darkgrey-bold"&gt;Kunstmuseum Lucerne •&amp;nbsp;1963&lt;/span&gt;&amp;nbsp;no. 46.&lt;/p&gt;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•&amp;nbsp;Musée des beaux-arts de Montréal •&amp;nbsp;Yokohama Museum of Art •&amp;nbsp;Royal Academy of Arts, London •&amp;nbsp;1990–91&lt;/span&gt;&amp;nbsp;no. 65.&lt;/p&gt;
&lt;p&gt;&lt;span class="nummerierung text-black-small"&gt;1997&lt;/span&gt;&lt;span class="text-black-bold"&gt;Pointillismus, Auf den Spuren von Georges Seurat&lt;/span&gt;&amp;nbsp;&lt;span class="text-darkgrey-bold"&gt;Wallraf-Richartz-Museum, Cologne •&amp;nbsp;Fondation de l'Hermitage, Lausanne •&amp;nbsp;1997–98&lt;/span&gt;&amp;nbsp;no. 140 (exhibited in Cologne only).&lt;/p&gt;
&lt;p&gt;&lt;span class="nummerierung text-black-small"&gt;2002&lt;/span&gt;&lt;span class="text-black-bold"&gt;L'impressionismo e l'età di van Gogh&lt;/span&gt;&amp;nbsp;&lt;span class="text-darkgrey-bold"&gt;Casa dei Carraresi •&amp;nbsp;Treviso •&amp;nbsp;2002–03&lt;/span&gt;&amp;nbsp;no. 87.&lt;/p&gt;
&lt;p&gt;&lt;span class="nummerierung text-black-small"&gt;2009&lt;/span&gt;&lt;span class="text-black-bold"&gt;Georges Seurat, Figur im Raum&lt;/span&gt;&amp;nbsp;&lt;span class="text-darkgrey-bold"&gt;Kunsthaus Zurich •&amp;nbsp;Städel, Frankfurt/Main •&amp;nbsp;2009–10&lt;/span&gt;&amp;nbsp;no. 73.&lt;/p&gt;
&lt;p&gt;&lt;span class="nummerierung text-black-small"&gt;2014&lt;/span&gt;&lt;span class="text-black-bold"&gt;Seurat&lt;/span&gt;&amp;nbsp;&lt;span class="text-darkgrey-bold"&gt;Kröller-Müller Museum&amp;nbsp;•&amp;nbsp;Otterlo •&amp;nbsp;2014&lt;/span&gt;&amp;nbsp;p. 88 (ill.).&lt;/p&gt;</t>
  </si>
  <si>
    <t>&lt;p&gt;&lt;span class="nummerierung text-black-small"&gt;1941&lt;/span&gt;&lt;span class="text-black-bold"&gt;Robert J. Goldwater&lt;/span&gt;&amp;nbsp;&lt;span class="text-darkgrey-bold"&gt;«Some Aspects of the Development of Seurat's Style»&lt;/span&gt; in &lt;em&gt;&lt;span class="text-darkgrey-bold"&gt;Art Bulletin&lt;/span&gt; &lt;/em&gt;(23) • 1941 • p. 122, fig. 15.&lt;/p&gt;
&lt;p&gt;&lt;span class="nummerierung text-black-small"&gt;1943&lt;/span&gt;&lt;span class="text-black-bold"&gt;John Rewald &lt;/span&gt;&lt;span class="text-darkgrey-bold"&gt;&lt;em&gt;Georges Seurat&lt;/em&gt; &lt;/span&gt;New York • 1943 • fig. 76 (&lt;sup&gt;2&lt;/sup&gt;1946; French edition: Paris 1948, fig. 81).&lt;/p&gt;
&lt;p&gt;&lt;span class="nummerierung text-black-small"&gt;1947&lt;/span&gt;&lt;span class="text-black-bold"&gt;Germain Seligman&lt;/span&gt;&amp;nbsp;&lt;span class="text-darkgrey-bold"&gt;&lt;em&gt;The Drawings of Georges Seurat&lt;/em&gt;&lt;/span&gt;&amp;nbsp;New York • 1947 • pp. 17, 19–20, 23–24.&lt;/p&gt;
&lt;p&gt;&lt;span class="nummerierung text-black-small"&gt;1951&lt;/span&gt;&lt;span class="text-black-bold"&gt;Jacques de Laprade&lt;/span&gt;&amp;nbsp;&lt;span class="text-darkgrey-bold"&gt;&lt;em&gt;Seurat&lt;/em&gt;&lt;/span&gt;&amp;nbsp;Paris • 1951 • p. 62 (ill.).&lt;/p&gt;
&lt;p&gt;&lt;span class="nummerierung text-black-small"&gt;1952&lt;/span&gt;&lt;span class="text-black-bold"&gt;Michelangelo Muraro&lt;/span&gt;&amp;nbsp;&lt;span class="text-darkgrey-bold"&gt;«Divisionismo»&lt;/span&gt; in &lt;em&gt;&lt;span class="text-darkgrey-bold"&gt;Emporium&lt;/span&gt; &lt;/em&gt;(July) • 1952 • p. 25. (ill.).&lt;/p&gt;
&lt;p&gt;&lt;span class="nummerierung text-black-small"&gt;1953&lt;/span&gt;&lt;span class="text-black-bold"&gt;Raymond Cogniat&lt;/span&gt;&amp;nbsp;&lt;span class="text-darkgrey-bold"&gt;&lt;em&gt;Seurat&lt;/em&gt;&lt;/span&gt;&amp;nbsp;Paris • 1953 • p. 30 (ill.; English edition).&lt;/p&gt;
&lt;p&gt;&lt;span class="nummerierung text-black-small"&gt;1959&lt;/span&gt;&lt;span class="text-black-bold"&gt;Henri Dorra • John Rewald&lt;/span&gt;&amp;nbsp;&lt;span class="text-darkgrey-bold"&gt;&lt;em&gt;Seurat, L'œuvre peint, Biographie et catalogue critique&lt;/em&gt;&lt;/span&gt;&amp;nbsp;Paris • 1959 • no. 180 (ill.).&lt;/p&gt;
&lt;p&gt;&lt;span class="nummerierung text-black-small"&gt;1960&lt;/span&gt;&lt;span class="text-black-bold"&gt;Germain Seligman&lt;/span&gt;&lt;em&gt;&amp;nbsp;&lt;span class="text-darkgrey-bold"&gt;Merchants of Art 1880–1960, Eighty Years of Professional Collecting&lt;/span&gt;&lt;/em&gt;&amp;nbsp;New York • 1960 • fig. 64a.&lt;/p&gt;
&lt;p&gt;&lt;span class="nummerierung text-black-small"&gt;1961&lt;/span&gt;&lt;span class="text-black-bold"&gt;César M. de Hauke &lt;/span&gt;&lt;span class="text-darkgrey-bold"&gt;&lt;em&gt;Seurat et son œuvre&lt;/em&gt;&lt;/span&gt;&amp;nbsp;vol. 1 • Paris • 1961 • no. 186 (ill.).&lt;/p&gt;
&lt;p&gt;&lt;span class="nummerierung text-black-small"&gt;1969&lt;/span&gt;&lt;span class="text-black-bold"&gt;Pierre Courthion&lt;/span&gt;&amp;nbsp;&lt;span class="text-darkgrey-bold"&gt;&lt;em&gt;Seurat&lt;/em&gt;&lt;/span&gt;&amp;nbsp;London • 1969 • p. 138, no. 186 (ill.).&lt;/p&gt;
&lt;p&gt;&lt;span class="nummerierung text-black-small"&gt;1970&lt;/span&gt;&lt;span class="text-black-bold"&gt;Mark Roskill&lt;/span&gt;&amp;nbsp;&lt;span class="text-darkgrey-bold"&gt;&lt;em&gt;Van Gogh, Gauguin, and the Impressionist Circle&lt;/em&gt;&lt;/span&gt;&amp;nbsp;London • 1970 • fig. 74.&lt;/p&gt;
&lt;p&gt;&lt;span class="nummerierung text-black-small"&gt;1972&lt;/span&gt;&lt;span class="text-black-bold"&gt;André Chastel&amp;nbsp;•&amp;nbsp;Fiorella Minervino&lt;/span&gt;&amp;nbsp;&lt;span class="text-darkgrey-bold"&gt;&lt;em&gt;L'opera completa di Seurat&lt;/em&gt;&lt;/span&gt;&amp;nbsp;Milan • 1972 • fig. 51, no. 187 (ill.; German edition: &lt;em&gt;Das Gesamtwerk von Seurat&lt;/em&gt;, Lucerne • French edition: &lt;em&gt;Tout l'œuvre peint de Seurat&lt;/em&gt;, Paris 1973).&lt;/p&gt;
&lt;p&gt;&lt;span class="nummerierung text-black-small"&gt;1972&lt;/span&gt;&lt;span class="text-black-bold"&gt;Louis Hautecœur&lt;/span&gt;&amp;nbsp;&lt;em&gt;&lt;span class="text-darkgrey-bold"&gt;Georges Seurat&lt;/span&gt;&lt;/em&gt;&amp;nbsp;Milan • 1972 • p. 53 (ill.; French edition: Paris etc. 1974 • German edition: Munich 1974).&lt;/p&gt;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91 (ill.; &lt;sup&gt;2&lt;/sup&gt;1986).&lt;/p&gt;
&lt;p&gt;&lt;span class="nummerierung text-black-small"&gt;1978&lt;/span&gt;&lt;span class="text-black-bold"&gt;Masakata Ogawa • Takeshi Kashiwa&lt;/span&gt;&amp;nbsp;&lt;span class="text-darkgrey-bold"&gt;&lt;em&gt;Seurat&lt;/em&gt;&lt;/span&gt;&amp;nbsp;Tokyo • 1978 • no. 26 (ill.).&lt;/p&gt;
&lt;p&gt;&lt;span class="nummerierung text-black-small"&gt;1985&lt;/span&gt;&lt;span class="text-black-bold"&gt;Richard Thomson&lt;/span&gt;&amp;nbsp;&lt;span class="text-darkgrey-bold"&gt;&lt;em&gt;Seurat&lt;/em&gt;&lt;/span&gt;&amp;nbsp;Oxford • 1985 • p. 148, fig. 153.&lt;/p&gt;
&lt;p&gt;&lt;span class="nummerierung text-black-small"&gt;1988&lt;/span&gt;&lt;span class="text-black-bold"&gt;Herbert Wotte&lt;/span&gt;&amp;nbsp;&lt;span class="text-darkgrey-bold"&gt;&lt;em&gt;Georges Seurat, Wesen, Werk, Wirkung&lt;/em&gt;&lt;/span&gt;&amp;nbsp;Dresden • 1988 • fig. 72.&lt;/p&gt;
&lt;p&gt;&lt;span class="nummerierung text-black-small"&gt;1990&lt;/span&gt;&lt;span class="text-black-bold"&gt;Alain Madeleine-Perdrillat&lt;/span&gt;&amp;nbsp;&lt;em&gt;&lt;span class="text-darkgrey-bold"&gt;Seurat&lt;/span&gt;&lt;/em&gt;&amp;nbsp;Geneva • 1990 • pp. 114 (ill.), 213 (English edition: New York 1990).&lt;/p&gt;
&lt;p&gt;&lt;span class="nummerierung text-black-small"&gt;1990&lt;/span&gt;&lt;span class="text-black-bold"&gt;John Rewald&lt;/span&gt;&amp;nbsp;&lt;span class="text-darkgrey-bold"&gt;&lt;em&gt;Seurat, A Biography&lt;/em&gt;&lt;/span&gt;&amp;nbsp;New York • 1990 • p. 180 (ill.).&lt;/p&gt;
&lt;p&gt;&lt;span class="nummerierung text-black-small"&gt;1991&lt;/span&gt;&lt;em&gt;&lt;span class="text-darkgrey-bold"&gt;Seurat&lt;/span&gt;&amp;nbsp;&lt;/em&gt;(exh. cat.) • Grand Palais, Paris • Metropolitan Museum of Art, New York • 1991–92 • pp. 359–360, fig. 77 (English edition: &lt;em&gt;Georges Seurat 1859–1891&lt;/em&gt;, p. 317 [ill.]).&lt;/p&gt;
&lt;p&gt;&lt;span class="nummerierung text-black-small"&gt;1993&lt;/span&gt;&lt;span class="text-black-bold"&gt;Martha Kapos (ed.)&lt;/span&gt; &lt;span class="text-darkgrey-bold"&gt;&lt;em&gt;The Post-Impressionists, A Retrospective&lt;/em&gt;&lt;/span&gt;&amp;nbsp;London &amp;amp; New York • 1993 • fig. 25.&lt;/p&gt;
&lt;p&gt;&lt;span class="nummerierung text-black-small"&gt;1994&lt;/span&gt;&lt;span class="text-black-bold"&gt;Emil Maurer&lt;/span&gt;&lt;em&gt;&amp;nbsp;&lt;span class="text-darkgrey-bold"&gt;Stiftung Sammlung E.G. Bührle, Zürich&lt;/span&gt;&lt;/em&gt;&amp;nbsp;Bern • 1994 • p. 30 (English edition: &lt;em&gt;Foundation E.G. Bührle Collection, Zurich&lt;/em&gt;, Bern 1995).&lt;/p&gt;
&lt;p&gt;&lt;span class="nummerierung text-black-small"&gt;1999&lt;/span&gt;&lt;span class="text-black-bold"&gt;Hajo Düchting&lt;/span&gt;&amp;nbsp;&lt;span class="text-darkgrey-bold"&gt;&lt;em&gt;Georges Seurat 1859–1891, Malerei auf den Punkt gebracht&lt;/em&gt;&lt;/span&gt;&amp;nbsp;Cologne etc. • 1999 • pp. 58 (ill.)–59 (English, French and Italian editions).&lt;/p&gt;
&lt;p&gt;&lt;span class="nummerierung text-black-small"&gt;1998&lt;/span&gt;&lt;span class="text-black-bold"&gt;Eberhard Roters&lt;/span&gt;&amp;nbsp;&lt;span class="text-darkgrey-bold"&gt;&lt;em&gt;Malerei des 19. Jahrhunderts, Themen und Motive&lt;/em&gt;&lt;/span&gt;&amp;nbsp;Cologne • 1998 • vol. 1 • p. 383 (ill.).&lt;/p&gt;
&lt;p&gt;&lt;span class="nummerierung text-black-small"&gt;2001&lt;/span&gt;&lt;span class="text-black-bold"&gt;Robert L. Herbert&lt;/span&gt;&amp;nbsp;&lt;span class="text-darkgrey-bold"&gt;&lt;em&gt;Seurat, Drawings and Paintings&lt;/em&gt;&lt;/span&gt;&amp;nbsp;New Haven &amp;amp; London • 2001 • p. 144.&lt;/p&gt;
&lt;p&gt;&lt;span class="nummerierung text-black-small"&gt;2004&lt;/span&gt;&lt;span class="text-black-bold"&gt;Lukas Gloor, Marco Goldin (ed.)&lt;/span&gt; &lt;span class="text-darkgrey-bold"&gt;&lt;em&gt;Foundation E.G. Bührle Collection, Zurich, Catalogue&lt;/em&gt;&lt;/span&gt;&amp;nbsp;vol. 3 • Conegliano &amp;amp; Zurich • 2004 • no. 147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Masterpieces&lt;/em&gt;&amp;nbsp;&lt;/span&gt;Swiss Institute for Art Research, Zurich (ed.), Munich 2021, no. 200&amp;nbsp;(ill.).&lt;/p&gt;</t>
  </si>
  <si>
    <t>Paris, 1859–1891, Paris</t>
  </si>
  <si>
    <t>BU 0091</t>
  </si>
  <si>
    <t>Das Paar in der Loge</t>
  </si>
  <si>
    <t>Le Couple (La Loge)</t>
  </si>
  <si>
    <t>96.5 x 79.5 cm</t>
  </si>
  <si>
    <t>Signiert &amp; datiert oben rechts: G. Rouault 1905</t>
  </si>
  <si>
    <t>Dorival 305</t>
  </si>
  <si>
    <t>&lt;p&gt;&lt;span class="nummerierung text-black-small"&gt;1&lt;/span&gt;&lt;span class="text-black-bold"&gt;Marcel Noréro&lt;/span&gt;&amp;nbsp;&lt;span class="text-darkgrey-bold"&gt;Paris&amp;nbsp;• 1927/28&lt;/span&gt;&amp;nbsp;&lt;em&gt;Catalogue des tableaux […] formant la collection de M. Marcel Noréro […]&lt;/em&gt;, (sale cat.) Hôtel Drouot, Paris (14 February 1927), no. 85; &lt;em&gt;Tableaux modernes […]&lt;/em&gt;, (sale cat.) Hôtel Drouot, Paris (27 February 1928), no. 149.&lt;/p&gt;
&lt;p&gt;&lt;span class="nummerierung text-black-small"&gt;2&lt;/span&gt;&lt;span class="text-black-bold"&gt;Max Kaganovitch&lt;/span&gt;&amp;nbsp;&lt;span class="text-darkgrey-bold"&gt;Paris • 1934–1951&lt;/span&gt;&amp;nbsp;AStEGB, Letter from Max Kaganovitch, Paris, to Dr. Walter Drack [curator of the Bührle collection], 7 February 1952; in 1935, Kaganovitch&amp;nbsp;offered the painting at a sale in Paris, with a reference to a previous ownership in Lucerne,&amp;nbsp;&lt;em&gt;Catalogue des tableaux modernes, aquarelles, pastels, dessins […] provenant de la «Collection de L'Art Moderne», Lucerne (Suisse)&lt;/em&gt;, (sale cat.) Hôtel Drouot, Paris (20 June 1935), no. 64. From 1941 to 1945, with a short interrupt in 1942, and again from 1950 to 1951, the painting was on deposit with other artworks in the possession of Max Kaganovitch at&amp;nbsp;the Kunstmuseum Bern, Archive of the Kunstmuseum Bern, Inventory Book Loans (B-001-005).&lt;/p&gt;
&lt;p&gt;&lt;span class="nummerierung text-black-small"&gt;3&lt;/span&gt;&lt;span class="text-black-bold"&gt;Emil Bührle&lt;/span&gt;&amp;nbsp;&lt;span class="text-darkgrey-bold"&gt;Zurich • 14 August 1951 until [d.] 28 November 1956&lt;/span&gt;&amp;nbsp;Acquired from the above for CHF 120.000, AStEGB, Entry Book I, 31 July 1951, with indication of price; Inventory Card Rouault, &lt;em&gt;Le Couple&lt;/em&gt;, for the date of acquisition; Inventory Book as above, n. (2), second deposit 1950–1951, with an indication «an Bührle».&lt;/p&gt;
&lt;p&gt;&lt;span class="nummerierung text-black-small"&gt;4&lt;/span&gt;&lt;span class="text-black-bold"&gt;Given by the heirs of Emil Bührle to the Foundation E.G. Bührle Collection&amp;nbsp;&lt;/span&gt;&lt;span class="text-darkgrey-bold"&gt;Zurich • 1960&lt;/span&gt;&amp;nbsp;Inv. 91.&lt;/p&gt;</t>
  </si>
  <si>
    <t>&lt;p&gt;&lt;span class="nummerierung text-black-small"&gt;1937&lt;/span&gt;&lt;span class="text-black-bold"&gt;Na výstavě francouzského maliřství od Manet po dnešek pořádane [Französische Malerei von Manet bis heute]&lt;/span&gt;&amp;nbsp;&lt;span class="text-darkgrey-bold"&gt;S.V.U. Mánes&amp;nbsp;•&amp;nbsp;Prague&amp;nbsp;• 1937&lt;/span&gt;&amp;nbsp;no. 78.&lt;/p&gt;
&lt;p&gt;&lt;span class="nummerierung text-black-small"&gt;1938&lt;/span&gt;&lt;span class="text-black-bold"&gt;Fourth Exhibition "La Flèche d’Or”, Important Pictures from French Collections&lt;/span&gt;&amp;nbsp;&lt;span class="text-darkgrey-bold"&gt;Arthur Tooth &amp;amp; Sons Ltd.&amp;nbsp;•&amp;nbsp;London&amp;nbsp;• 1938&lt;/span&gt;&amp;nbsp;no. 30.&lt;/p&gt;
&lt;p&gt;&lt;span class="nummerierung text-black-small"&gt;1938&lt;/span&gt;&lt;span class="text-black-bold"&gt;Œuvres choisies (des 19ème et 20ème siècles)&lt;/span&gt;&amp;nbsp;&lt;span class="text-darkgrey-bold"&gt;Galerie Kaganovitch&amp;nbsp;•&amp;nbsp;Paris&amp;nbsp;• 1938&lt;/span&gt;&amp;nbsp;no. 38.&lt;/p&gt;
&lt;p&gt;&lt;span class="nummerierung text-black-small"&gt;1942&lt;/span&gt;&lt;span class="text-black-bold"&gt;Jeunes peintres français et leurs maîtres&lt;/span&gt;&amp;nbsp;&lt;span class="text-darkgrey-bold"&gt;Musée de l'Athénée, Geneva&amp;nbsp;• Kunsthaus Zurich • Kunsthalle Berne, Kunsthaus Lucerne&amp;nbsp;• 1942–43&lt;/span&gt;&amp;nbsp;no. 34.&lt;/p&gt;
&lt;p&gt;&lt;span class="nummerierung text-black-small"&gt;1948&lt;/span&gt;&lt;span class="text-black-bold"&gt;Georges Rouault, Gemälde, Aquarelle, Druckgraphik aus den Jahren 1893–1948&lt;/span&gt;&amp;nbsp;&lt;span class="text-darkgrey-bold"&gt;Kunsthaus Zurich&amp;nbsp;• 1948&lt;/span&gt;&amp;nbsp;no. 8.&lt;/p&gt;
&lt;p&gt;&lt;span class="nummerierung text-black-small"&gt;1951&lt;/span&gt;&lt;span class="text-black-bold"&gt;Œuvres choisies du XXe siècle&lt;/span&gt;&amp;nbsp;&lt;span class="text-darkgrey-bold"&gt;Galerie Max Kaganovitch&amp;nbsp;•&amp;nbsp;Paris&amp;nbsp;• 1951&lt;/span&gt;&amp;nbsp;no. 41.&lt;/p&gt;
&lt;p&gt;&lt;span class="nummerierung text-black-small"&gt;1952&lt;/span&gt;&lt;span class="text-black-bold"&gt;Georges Rouault, Rétrospective&lt;/span&gt;&amp;nbsp;&lt;span class="text-darkgrey-bold"&gt;Palais des Beaux-Arts&amp;nbsp;•&amp;nbsp;Brussels&amp;nbsp;• 1952&lt;/span&gt; (not in catalogue).&lt;/p&gt;
&lt;p&gt;&lt;span class="nummerierung text-black-small"&gt;1952&lt;/span&gt;&lt;span class="text-black-bold"&gt;Georges Rouault&lt;/span&gt;&amp;nbsp;&lt;span class="text-darkgrey-bold"&gt;Musée national d'art moderne&amp;nbsp;•&amp;nbsp;Paris&amp;nbsp;• 1952&lt;/span&gt;&amp;nbsp;no. 13.&lt;/p&gt;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278.&lt;/p&gt;
&lt;p&gt;&lt;span class="nummerierung text-black-small"&gt;1958&lt;/span&gt;&lt;span class="text-black-bold"&gt;Hauptwerke der Sammlung Emil Georg Bührle–Zürich&lt;/span&gt;&amp;nbsp;&lt;span class="text-darkgrey-bold"&gt;Haus der Kunst&amp;nbsp;•&amp;nbsp;Munich&amp;nbsp;• 1958–59&lt;/span&gt;&amp;nbsp;no.137.&lt;/p&gt;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70.&lt;/p&gt;
&lt;p&gt;&lt;span class="nummerierung text-black-small"&gt;1992&lt;/span&gt;&lt;span class="text-black-bold"&gt;Rouault, Première période 1903–1920&lt;/span&gt;&amp;nbsp;&lt;span class="text-darkgrey-bold"&gt;Centre Georges Pompidou&amp;nbsp;• Musée national d'art moderne, Paris&amp;nbsp;•&amp;nbsp;Musée d'art et d'histoire, Fribourg&amp;nbsp;• 1992&lt;/span&gt;&amp;nbsp;(exhibited in Fribourg only, not in cat.).&lt;/p&gt;
&lt;p&gt;&lt;span class="nummerierung text-black-small"&gt;1997&lt;/span&gt;&lt;span class="text-black-bold"&gt;Georges Rouault&lt;/span&gt;&amp;nbsp;&lt;span class="text-darkgrey-bold"&gt;Museo d'Arte Moderna&amp;nbsp;•&amp;nbsp;Lugano • 1997&lt;/span&gt;&amp;nbsp;no. 7.&lt;/p&gt;
&lt;p&gt;&lt;span class="nummerierung text-black-small"&gt;2006&lt;/span&gt;&lt;span class="text-black-bold"&gt;Georges Rouault, «Forme, couleur, harmonie»&lt;/span&gt;&amp;nbsp;&lt;span class="text-darkgrey-bold"&gt;Musée d'art moderne et contemporain&amp;nbsp;•&amp;nbsp;Strasbourg&amp;nbsp;• 2006–07&lt;/span&gt;&amp;nbsp;fig. 8.&lt;/p&gt;
&lt;p&gt;&lt;span class="nummerierung text-black-small"&gt;2010&lt;/span&gt;&lt;span class="text-black-bold"&gt;Van Gogh, Cézanne, Monet, Die Sammlung Bührle zu Gast im Kunsthaus Zürich&lt;/span&gt;&amp;nbsp;&lt;span class="text-darkgrey-bold"&gt;Kunsthaus Zurich&amp;nbsp;• 2010&lt;/span&gt;&amp;nbsp;no. 91.&lt;/p&gt;</t>
  </si>
  <si>
    <t>&lt;p&gt;&lt;span class="nummerierung text-black-small"&gt;1945&lt;/span&gt;&lt;span class="text-black-bold"&gt;James Thrall Soby&lt;/span&gt;&amp;nbsp;&lt;em&gt;&lt;span class="text-darkgrey-bold"&gt;Georges Rouault, Paintings and Prints&lt;/span&gt;&lt;/em&gt;&amp;nbsp;New York&amp;nbsp;• 1945&amp;nbsp;•&amp;nbsp;p. 37 (ill.; [exh. cat.] Museum of Modern Art).&lt;/p&gt;
&lt;p&gt;&lt;span class="nummerierung text-black-small"&gt;1945&lt;/span&gt;&lt;span class="text-black-bold"&gt;Edward Alden Jewell&lt;/span&gt;&amp;nbsp;&lt;span class="text-darkgrey-bold"&gt;&lt;em&gt;Georges Rouault&lt;/em&gt;&lt;/span&gt;&amp;nbsp;New York • 1945&amp;nbsp;•&amp;nbsp;(ill., unpaginated).&lt;/p&gt;
&lt;p&gt;&lt;span class="nummerierung text-black-small"&gt;1947&lt;/span&gt;&lt;span class="text-black-bold"&gt;Edward Alden Jewell&lt;/span&gt;&amp;nbsp;&lt;span class="text-darkgrey-bold"&gt;&lt;em&gt;Georges Rouault&lt;/em&gt;&lt;/span&gt;&amp;nbsp;New York&amp;nbsp;• 1947&amp;nbsp;•&amp;nbsp;fig. 17 (French edition: Paris 1947).&lt;/p&gt;
&lt;p&gt;&lt;span class="nummerierung text-black-small"&gt;1948&lt;/span&gt;&lt;span class="text-black-bold"&gt;Lionello Venturi&lt;/span&gt;&amp;nbsp;&lt;span class="text-darkgrey-bold"&gt;&lt;em&gt;Georges Rouault&lt;/em&gt;&lt;/span&gt;&amp;nbsp;Geneva&amp;nbsp;•&amp;nbsp;&lt;sup&gt;2&lt;/sup&gt;1948&amp;nbsp;•&amp;nbsp;p. 55, fig. 14/20.&lt;/p&gt;
&lt;p&gt;&lt;span class="nummerierung text-black-small"&gt;1962&lt;/span&gt;&lt;span class="text-black-bold"&gt;Pierre Courthion&lt;/span&gt;&amp;nbsp;&lt;span class="text-darkgrey-bold"&gt;&lt;em&gt;Georges Rouault&lt;/em&gt;&lt;/span&gt;&amp;nbsp;Paris&amp;nbsp;• 1962&amp;nbsp;•&amp;nbsp;p. 92.&lt;/p&gt;
&lt;p&gt;&lt;span class="nummerierung text-black-small"&gt;1962&lt;/span&gt;&lt;span class="text-black-bold"&gt;Pierre Courthion&lt;/span&gt;&amp;nbsp;&lt;span class="text-darkgrey-bold"&gt;&lt;em&gt;Georges Rouault, Leben und Werk&lt;/em&gt;&lt;/span&gt;&amp;nbsp;Cologne&amp;nbsp;• 1962&amp;nbsp;•&amp;nbsp;pp. 124, 494, fig. 37.&lt;/p&gt;
&lt;p&gt;&lt;span class="nummerierung text-black-small"&gt;1973&lt;/span&gt;&lt;span class="text-black-bold"&gt;Leopold Reidemeister etc.&lt;/span&gt;&amp;nbsp;&lt;span class="text-darkgrey-bold"&gt;&lt;em&gt;Stiftung Sammlung Emil G. Bührle • Fondation Collection Emil G. Bührle •&amp;nbsp;Foundation Emil G. Bührle Collection&lt;/em&gt;&lt;/span&gt;&amp;nbsp;Zurich &amp;amp; Munich&amp;nbsp;• 1973&amp;nbsp;•&amp;nbsp;no. 113 (ill.; 21986).&lt;/p&gt;
&lt;p&gt;&lt;span class="nummerierung text-black-small"&gt;1988&lt;/span&gt;&lt;span class="text-black-bold"&gt;Bernard Dorival&amp;nbsp;•&amp;nbsp;Isabelle Rouault&lt;/span&gt;&amp;nbsp;&lt;span class="text-darkgrey-bold"&gt;&lt;em&gt;Rouault, L'œuvre peint&lt;/em&gt;&lt;/span&gt;&amp;nbsp;vol. 1&amp;nbsp;•&amp;nbsp;Monte Carlo&amp;nbsp;• 1988&amp;nbsp;•&amp;nbsp;no. 305 (ill.).&lt;/p&gt;
&lt;p&gt;&lt;span class="nummerierung text-black-small"&gt;2004&lt;/span&gt;&lt;span class="text-black-bold"&gt;Lukas Gloor&amp;nbsp;•&amp;nbsp;Marco Goldin (ed.)&lt;/span&gt; &lt;span class="text-darkgrey-bold"&gt;&lt;em&gt;Foundation E.G. Bührle Collection, Zurich, Catalogue&lt;/em&gt;&lt;/span&gt;&amp;nbsp;vol. 3&amp;nbsp;•&amp;nbsp;Conegliano &amp;amp; Zurich&amp;nbsp;• 2004&amp;nbsp;•&amp;nbsp;no. 143 (ill.; German edition: &lt;em&gt;Stiftung Sammlung E.G. Bührle, Katalog&lt;/em&gt;&amp;nbsp;•&amp;nbsp;Italian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201 (ill.).&lt;/p&gt;</t>
  </si>
  <si>
    <t>Paris, 1871–1958, Paris</t>
  </si>
  <si>
    <t>Bayern</t>
  </si>
  <si>
    <t>Holz</t>
  </si>
  <si>
    <t>Altar</t>
  </si>
  <si>
    <t>BU 0023</t>
  </si>
  <si>
    <t>Winterlandschaft</t>
  </si>
  <si>
    <t>Biches et chevreuil près d'une rivière</t>
  </si>
  <si>
    <t>Signiert unten links: G. Courbet</t>
  </si>
  <si>
    <t>Fernier 563</t>
  </si>
  <si>
    <t>&lt;p class="Body"&gt;&lt;span class="nummerierung text-black-small"&gt;1&lt;/span&gt;&lt;span class="text-black-bold"&gt;Dr. Arthur Kauffmann&lt;/span&gt;&lt;span class="text-darkgrey-bold"&gt;&amp;nbsp;London&amp;nbsp;&lt;/span&gt;AStEGB, Entry Book I, 15 October 1951.&lt;/p&gt;
&lt;p class="Body"&gt;&lt;span class="nummerierung text-black-small"&gt;2&lt;/span&gt;&lt;span class="text-black-bold"&gt;Emil Bührle&lt;/span&gt;&amp;nbsp;&lt;span class="text-darkgrey-bold"&gt;Zurich • 30 September 1951 until [d.] 28 November 1956&amp;nbsp;&lt;/span&gt;Acquired from the above, AStEGB, Inventory Card Courbet, &lt;em&gt;Biches et chevreuil&lt;/em&gt;, with date of acquisition.&lt;/p&gt;
&lt;p class="Body"&gt;&lt;span class="nummerierung text-black-small"&gt;3&lt;/span&gt;&lt;span class="text-black-bold"&gt;Given by the heirs of Emil Bührle to the Foundation E.G. Bührle Collection&lt;/span&gt;&lt;span class="text-darkgrey-bold"&gt;&amp;nbsp;Zurich • 1960&lt;/span&gt;&amp;nbsp;no. 23&lt;/p&gt;</t>
  </si>
  <si>
    <t>&lt;p&gt;&lt;span class="nummerierung text-black-small"&gt;1954&lt;/span&gt;&lt;span class="text-black-bold"&gt;Werke der französischen Malerei und Grafik des 19. Jahrhunderts&lt;/span&gt;&amp;nbsp;&lt;span class="text-darkgrey-bold"&gt;Museum Folkwang (Villa Hügel)&amp;nbsp;•&amp;nbsp;Essen&amp;nbsp;• 1954&amp;nbsp;&lt;/span&gt;no. 19. &amp;nbsp;&lt;/p&gt;
&lt;p&gt;&lt;span class="nummerierung text-black-small"&gt;1958&lt;/span&gt;&lt;span class="text-black-bold"&gt;Hauptwerke der Sammlung Emil Georg Bührle–Zürich&lt;/span&gt;&amp;nbsp;&lt;span class="text-darkgrey-bold"&gt;Haus der Kunst&amp;nbsp;•&amp;nbsp;Munich&amp;nbsp;• 1958–59&amp;nbsp;&lt;/span&gt;no. 32.&amp;nbsp;&lt;/p&gt;
&lt;p&gt;&lt;span class="nummerierung text-black-small"&gt;2010&lt;/span&gt;&lt;span class="text-black-bold"&gt;Van Gogh, Cézanne, Monet, Die Sammlung Bührle zu Gast im Kunsthaus Zürich&lt;/span&gt;&amp;nbsp;&lt;span class="text-darkgrey-bold"&gt;Kunsthaus Zurich&amp;nbsp;• 2010&lt;/span&gt;&amp;nbsp;no. 23. &amp;nbsp;&lt;/p&gt;
&lt;p&gt;&lt;span class="nummerierung text-black-small"&gt;2010&lt;/span&gt;&lt;span class="text-black-bold"&gt;Courbet, Ein Traum von der Moderne&lt;/span&gt;&amp;nbsp;&lt;span class="text-darkgrey-bold"&gt;Schirn Kunsthalle&amp;nbsp;•&amp;nbsp;Frankfurt&amp;nbsp;• 2010–11&amp;nbsp;&lt;/span&gt;no. 64. &amp;nbsp;&lt;/p&gt;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43.&lt;/p&gt;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</si>
  <si>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25 (ill.; &lt;sup&gt;2&lt;/sup&gt;1986).&lt;/p&gt;
&lt;p&gt;&lt;span class="nummerierung text-black-small"&gt;1978&lt;/span&gt;&lt;span class="text-black-bold"&gt;Robert Fernier&lt;/span&gt;&amp;nbsp;&lt;span class="text-darkgrey-bold"&gt;&lt;em&gt;La vie et l'œuvre de Gustave Courbet, Catalogue raisonné&lt;/em&gt;, vol. 2, &lt;em&gt;Peintures 1866–1877&lt;/em&gt;&lt;/span&gt;&amp;nbsp;Lausanne &amp;amp; Paris&amp;nbsp;• 1978&amp;nbsp;• no. 563 (ill.).&lt;/p&gt;
&lt;p&gt;&lt;span class="nummerierung text-black-small"&gt;1985&lt;/span&gt;&lt;span class="text-black-bold"&gt;Pierre Courthion&lt;/span&gt;&lt;em&gt;&amp;nbsp;&lt;span class="text-darkgrey-bold"&gt;L'opera completa di Courbet&lt;/span&gt;&lt;/em&gt;&amp;nbsp;Milan&amp;nbsp;• 1985&amp;nbsp;• no. 555 (ill.; French edition: &lt;em&gt;Tout l'œuvre peint de Courbet&lt;/em&gt;, Paris 1987; &lt;sup&gt;2&lt;/sup&gt;1996).&lt;/p&gt;
&lt;p&gt;&lt;span class="nummerierung text-black-small"&gt;1994&lt;/span&gt;&lt;span class="text-black-bold"&gt;Emil Maurer&lt;/span&gt;&lt;em&gt;&amp;nbsp;&lt;span class="text-darkgrey-bold"&gt;Stiftung Sammlung E.G. Bührle, Zürich&lt;/span&gt;&lt;/em&gt;&amp;nbsp;Bern&amp;nbsp;• 1994&amp;nbsp;• pp. 37–38 (English edition: &lt;em&gt;Foundation E.G. Bührle Collection, Zurich&lt;/em&gt;, Bern 1995).&lt;/p&gt;
&lt;p&gt;&lt;span class="nummerierung text-black-small"&gt;2005&lt;/span&gt;&lt;span class="text-black-bold"&gt;Lukas Gloor, Marco Goldin (ed.)&lt;/span&gt; &lt;em&gt;&lt;span class="text-darkgrey-bold"&gt;Foundation E.G. Bührle Collection, Zurich, Catalogue&lt;/span&gt;&lt;/em&gt;&amp;nbsp;vol. 2&amp;nbsp;• Conegliano &amp;amp; Zurich&amp;nbsp;• 2005&amp;nbsp;• no. 42 (ill.; German edition: &lt;em&gt;Stiftung Sammlung E.G. Bührle, Katalog&lt;/em&gt;&amp;nbsp;•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203 (ill.).&lt;/p&gt;</t>
  </si>
  <si>
    <t>Nymphe au repos</t>
  </si>
  <si>
    <t>BU 0060</t>
  </si>
  <si>
    <t>Die Bucht von Arcachon</t>
  </si>
  <si>
    <t>Le Bassin d'Arcachon</t>
  </si>
  <si>
    <t>37 x 56 cm</t>
  </si>
  <si>
    <t>Rouart/Wildenstein 166</t>
  </si>
  <si>
    <t>&lt;p class="Body"&gt;&lt;span class="nummerierung text-black-small"&gt;1&lt;/span&gt;&lt;span class="text-black-bold"&gt;Durand-Ruel&lt;/span&gt;&amp;nbsp;&lt;span class="text-darkgrey-bold"&gt;Paris&lt;/span&gt; Rouart/Wildenstein no. 166.&lt;/p&gt;
&lt;p class="Body"&gt;&lt;span class="nummerierung text-black-small"&gt;2&lt;/span&gt;&lt;span class="text-black-bold"&gt;Bruno Cassirer&lt;/span&gt;&amp;nbsp;&lt;span class="text-darkgrey-bold"&gt;Berlin &amp;amp; Oxford • 1899 until [d.] 1941&amp;nbsp;&lt;/span&gt;&lt;span class="text-darkgrey-bold"&gt; &lt;/span&gt;Rouart/Wildenstein no. 166.&lt;/p&gt;
&lt;p class="Body"&gt;&lt;span class="nummerierung text-black-small"&gt;3&lt;/span&gt;&lt;span class="text-black-bold"&gt;The estate of Bruno Cassirer&lt;/span&gt; Rouart/Wildenstein no. 166.&lt;/p&gt;
&lt;p class="Body"&gt;&lt;span class="nummerierung text-black-small"&gt;4&lt;/span&gt;&lt;span class="text-black-bold"&gt;C. G. Rosenberg&lt;/span&gt;&amp;nbsp;&lt;span class="text-darkgrey-bold"&gt;London&lt;/span&gt; Rouart/Wildenstein no. 166.&lt;/p&gt;
&lt;p class="Body"&gt;&lt;span class="nummerierung text-black-small"&gt;5&lt;/span&gt;&lt;span class="text-black-bold"&gt;Dr. Arthur Kauffmann&lt;/span&gt;&amp;nbsp;&lt;span class="text-darkgrey-bold"&gt;London&lt;/span&gt;&lt;span class="text-black-bold"&gt;&amp;nbsp;Dr. Fritz Nathan&lt;/span&gt;&amp;nbsp;&lt;span class="text-darkgrey-bold"&gt;Zurich&lt;/span&gt; AStEGB, Letter from Dr. Arthur Kauffmann, London, to Dr. Walter Drack [curator of the Bührle collection], 8&amp;nbsp;February 1952, regarding two paintings by Manet recently sold to Bührle, including &lt;em&gt;Le Bassin d'Arcachon&lt;/em&gt;. The involvement of Dr. Fritz Nathan in the sale is corroborated by the fact that Nathan showed the painting in Zurich to Oskar Reinhart, Winterthur, who liked it but considered it too expensive, adding a&amp;nbsp;figure «140», Archive Oskar Reinhart Collection «Am Römerholz», Winterthur, Notizbuch no. 51/III, p. 143.&lt;/p&gt;
&lt;p class="Body"&gt;&lt;span class="nummerierung text-black-small"&gt;6&lt;/span&gt;&lt;span class="text-black-bold"&gt;Emil Bührle&lt;/span&gt;&amp;nbsp;&lt;span class="text-darkgrey-bold"&gt;Zurich • 15 October 1951 until [d.] 28 November 1956&lt;/span&gt;&amp;nbsp;Acquired from the above, AStEGB, Inventory Card for Manet, &lt;em&gt;Le Bassin d'Arcachon&lt;/em&gt;; Entry Book I, 19 September 1951, with date of acquisition&amp;nbsp;and identifying Dr. Fritz Nathan, Zurich, as the consignor.&lt;/p&gt;
&lt;p class="Body"&gt;&lt;span class="nummerierung text-black-small"&gt;7&lt;/span&gt;&lt;span class="text-black-bold"&gt;Given by the heirs of Emil Bührle to the Foundation E.G. Bührle Collection&lt;/span&gt;&amp;nbsp;&lt;span class="text-darkgrey-bold"&gt;Zurich&amp;nbsp;• 1960&lt;/span&gt;&amp;nbsp;Inv. 60.&lt;/p&gt;</t>
  </si>
  <si>
    <t>&lt;p&gt;&lt;span class="nummerierung text-black-small"&gt;1899&lt;/span&gt;&lt;span class="text-black-bold"&gt;Ausstellung von Werken von Édouard Manet, H.-G. E. Degas, P. Puvis de Chavannes, Max Slevogt&lt;/span&gt;&amp;nbsp;&lt;span class="text-darkgrey-bold"&gt;II. Jahrgang der Kunstausstellungen,&amp;nbsp;Bruno &amp;amp; Paul Cassirer&amp;nbsp;•&amp;nbsp;Berlin&amp;nbsp;• 1899&lt;/span&gt;&amp;nbsp;no. 10.&amp;nbsp;&lt;/p&gt;
&lt;p&gt;&lt;span class="nummerierung text-black-small"&gt;1954&lt;/span&gt;&lt;span class="text-black-bold"&gt;Werke der französischen Malerei und Grafik des 19. Jahrhunderts aus Privat- und Museumsbesitz&lt;/span&gt;&amp;nbsp;&lt;span class="text-darkgrey-bold"&gt;Museum Folkwang (Villa Hügel)&amp;nbsp;•&amp;nbsp;Essen •1954&lt;/span&gt;&amp;nbsp;no. 60.&amp;nbsp;&lt;/p&gt;
&lt;p&gt;&lt;span class="nummerierung text-black-small"&gt;1955&lt;/span&gt;&lt;span class="text-black-bold"&gt;Europäische Meister, 1790–1910&lt;/span&gt;&amp;nbsp;&lt;span class="text-darkgrey-bold"&gt;Kunstmuseum&amp;nbsp;Winterthur&amp;nbsp;• 1955&lt;/span&gt; no. 131. &amp;nbsp;&lt;/p&gt;
&lt;p&gt;&lt;span class="nummerierung text-black-small"&gt;1958&lt;/span&gt;&lt;span class="text-black-bold"&gt;Sammlung Emil G. Bührle, Festschrift zu Ehren von Emil G. Bührle zur Eröffnung des Kunsthaus-Neubaus und Katalog der Sammlung Emil G. Bührle&lt;/span&gt;&lt;span class="text-darkgrey-bold"&gt;&amp;nbsp;Kunsthaus Zurich&amp;nbsp;• 1958&lt;/span&gt;&amp;nbsp;no. 143.&amp;nbsp;&lt;/p&gt;
&lt;p&gt;&lt;span class="nummerierung text-black-small"&gt;1958&lt;/span&gt;&lt;span class="text-black-bold"&gt;Französische Malerei von Manet bis Matisse aus der Sammlung Emil G. Bührle/Zürich&lt;/span&gt;&amp;nbsp;&lt;span class="text-darkgrey-bold"&gt;Nationalgalerie der ehemals Staatlichen Museen,&amp;nbsp;Schloss Charlottenburg&amp;nbsp;•&amp;nbsp;Berlin&amp;nbsp;• 1958&lt;/span&gt; no. 13.&amp;nbsp;&lt;/p&gt;
&lt;p&gt;&lt;span class="nummerierung text-black-small"&gt;1958&lt;/span&gt;&lt;span class="text-black-bold"&gt;Hauptwerke der Sammlung Emil Georg Bührle–Zürich&lt;/span&gt;&amp;nbsp;&lt;span class="text-darkgrey-bold"&gt;Haus der Kunst&amp;nbsp;•&amp;nbsp;Munich&amp;nbsp;• 1958–59&lt;/span&gt;&amp;nbsp;no. 95.&amp;nbsp;&lt;/p&gt;
&lt;p&gt;&lt;span class="nummerierung text-black-small"&gt;1974&lt;/span&gt;&lt;span class="text-black-bold"&gt;1874, Naissance de l'Impressionnisme&lt;/span&gt;&amp;nbsp;&lt;span class="text-darkgrey-bold"&gt;Musée des Beaux-Arts&amp;nbsp;•&amp;nbsp;Bordeaux • 1974&lt;/span&gt;&amp;nbsp;no. 96. &amp;nbsp;&lt;/p&gt;
&lt;p&gt;&lt;span class="nummerierung text-black-small"&gt;2002&lt;/span&gt;&lt;span class="text-black-bold"&gt;Edouard Manet und die Impressionisten&lt;/span&gt;&amp;nbsp;&lt;span class="text-darkgrey-bold"&gt;Staatsgalerie Stuttgart&amp;nbsp;• 2002–03&lt;/span&gt;&amp;nbsp;no. 24.&amp;nbsp;&lt;/p&gt;
&lt;p&gt;&lt;span class="nummerierung text-black-small"&gt;2003&lt;/span&gt;&lt;span class="text-black-bold"&gt;Manet and the Sea&lt;/span&gt;&amp;nbsp;&lt;span class="text-darkgrey-bold"&gt;Art Institute of Chicago&amp;nbsp;•&amp;nbsp;Philadelphia Museum of Art&amp;nbsp;•&amp;nbsp;Van Gogh Museum, Amsterdam&amp;nbsp;• 2003–04&lt;/span&gt;&amp;nbsp;no. 50 (exhibited in Amsterdam only).&lt;/p&gt;
&lt;p&gt;&lt;span class="nummerierung text-black-small"&gt;2005&lt;/span&gt;&lt;span class="text-black-bold"&gt;Manet&lt;/span&gt;&amp;nbsp;&lt;span class="text-darkgrey-bold"&gt;Complesso del Vittoriano&amp;nbsp;•&amp;nbsp;Rome&amp;nbsp;• 2005–06&lt;/span&gt;&amp;nbsp;no. 87.&amp;nbsp;&lt;/p&gt;
&lt;p&gt;&lt;span class="nummerierung text-black-small"&gt;2010&lt;/span&gt;&lt;span class="text-black-bold"&gt;Van Gogh, Cézanne, Monet, Die Sammlung Bührle zu Gast im Kunsthaus Zürich&amp;nbsp;&lt;/span&gt;&lt;span class="text-darkgrey-bold"&gt;Kunsthaus Zurich&amp;nbsp;• 2010&lt;/span&gt;&amp;nbsp;no. 60. &amp;nbsp;&lt;/p&gt;
&lt;p&gt;&lt;span class="nummerierung text-black-small"&gt;2017&lt;/span&gt;&lt;span class="text-black-bold"&gt;Edouard Manet&lt;/span&gt;&amp;nbsp;&lt;span class="text-darkgrey-bold"&gt;Von der Heydt-Museum&amp;nbsp;•&amp;nbsp;Wuppertal&amp;nbsp;• 2017–18&lt;/span&gt;&amp;nbsp;p. 161.&lt;/p&gt;</t>
  </si>
  <si>
    <t>&lt;p&gt;&lt;span class="nummerierung text-black-small"&gt;1902&lt;/span&gt;&lt;span class="text-black-bold"&gt;Théodore Duret&lt;/span&gt;&amp;nbsp;&lt;span class="text-darkgrey-bold"&gt;&lt;em&gt;Histoire d'Edouard Manet et de son œuvre, Avec un catalogue des peintures et des pastels&lt;/em&gt;&lt;/span&gt;&amp;nbsp;Paris&amp;nbsp;• 1902&amp;nbsp;•&amp;nbsp;no. 133 (&lt;sup&gt;2&lt;/sup&gt;1909, &lt;sup&gt;3&lt;/sup&gt;1919, &lt;sup&gt;4&lt;/sup&gt;1926; German edition: &lt;em&gt;Edouard Manet, Sein Leben und seine Kunst&lt;/em&gt;, Berlin 1910&amp;nbsp;•&amp;nbsp;English edition: &lt;em&gt;Manet and the French Impressionists&lt;/em&gt;, London &amp;amp; Philadelphia 1910; &lt;sup&gt;2&lt;/sup&gt;2009).&lt;/p&gt;
&lt;p&gt;&lt;span class="nummerierung text-black-small"&gt;1909&lt;/span&gt;&lt;span class="text-black-bold"&gt;Hugo von Tschudi&lt;/span&gt;&amp;nbsp;&lt;span class="text-darkgrey-bold"&gt;&lt;em&gt;Édouard Manet&lt;/em&gt;&lt;/span&gt;&amp;nbsp;Berlin&amp;nbsp;•&amp;nbsp;&lt;sup&gt;2&lt;/sup&gt;1909&amp;nbsp;•&amp;nbsp;p. 31 (ill.; &lt;sup&gt;4&lt;/sup&gt;1920).&lt;/p&gt;
&lt;p&gt;&lt;span class="nummerierung text-black-small"&gt;1912&lt;/span&gt;&lt;span class="text-black-bold"&gt;Antonin Proust&lt;/span&gt;&amp;nbsp;&lt;span class="text-darkgrey-bold"&gt;«Erinnerungen an Eduard Manet»&lt;/span&gt;&amp;nbsp;in &lt;span class="text-darkgrey-bold"&gt;&lt;em&gt;Kunst und Künstler&lt;/em&gt;&lt;/span&gt; (11) • 1912/13&amp;nbsp;•&amp;nbsp;p. 256 (ill.).&lt;/p&gt;
&lt;p&gt;&lt;span class="nummerierung text-black-small"&gt;1926&lt;/span&gt;&lt;span class="text-black-bold"&gt;Etienne Moreau-Nélaton&lt;/span&gt;&amp;nbsp;&lt;span class="text-darkgrey-bold"&gt;&lt;em&gt;Manet raconté par lui-même&lt;/em&gt;&lt;/span&gt;&amp;nbsp;Paris&amp;nbsp;• 1926&amp;nbsp;•&amp;nbsp;vol. 1, p. 129, fig. 144.&lt;/p&gt;
&lt;p&gt;&lt;span class="nummerierung text-black-small"&gt;1931&lt;/span&gt;&lt;span class="text-black-bold"&gt;Adolphe Tabarant&lt;/span&gt;&amp;nbsp;&lt;span class="text-darkgrey-bold"&gt;&lt;em&gt;Manet, Histoire catalographique&lt;/em&gt;&lt;/span&gt;&amp;nbsp;Paris&amp;nbsp;• 1931&amp;nbsp;•&amp;nbsp;no. 165.&lt;/p&gt;
&lt;p&gt;&lt;span class="nummerierung text-black-small"&gt;1932&lt;/span&gt;&lt;span class="text-black-bold"&gt;Paul Jamot&amp;nbsp;•&amp;nbsp;Georges Wildenstein&lt;/span&gt;&amp;nbsp;&lt;span class="text-darkgrey-bold"&gt;&lt;em&gt;Manet&lt;/em&gt;&lt;/span&gt;&amp;nbsp;Paris&amp;nbsp;• 1932&amp;nbsp;•&amp;nbsp;vol. 1, no. 190; vol. 2, fig. 372.&lt;/p&gt;
&lt;p&gt;&lt;span class="nummerierung text-black-small"&gt;1947&lt;/span&gt;&lt;span class="text-black-bold"&gt;Michel Florisoone&lt;/span&gt;&amp;nbsp;&lt;span class="text-darkgrey-bold"&gt;&lt;em&gt;Manet&lt;/em&gt;&lt;/span&gt;&amp;nbsp;Monaco&amp;nbsp;• 1947&amp;nbsp;•&amp;nbsp;p. 51 (ill.).&lt;/p&gt;
&lt;p&gt;&lt;span class="nummerierung text-black-small"&gt;1947&lt;/span&gt;&lt;span class="text-black-bold"&gt;Adolphe Tabarant&lt;/span&gt;&amp;nbsp;&lt;span class="text-darkgrey-bold"&gt;&lt;em&gt;Manet et ses œuvres&lt;/em&gt;&lt;/span&gt;&amp;nbsp;Paris&amp;nbsp;• 1947&amp;nbsp;•&amp;nbsp;p. 187, fig. 173.&lt;/p&gt;
&lt;p&gt;&lt;span class="nummerierung text-black-small"&gt;1958&lt;/span&gt;&lt;span class="text-black-bold"&gt;Max Huggler&lt;/span&gt;&amp;nbsp;&lt;span class="text-darkgrey-bold"&gt;«Die Sammlung Bührle im Zürcher Kunsthaus»&lt;/span&gt;&amp;nbsp;in&lt;span class="text-darkgrey-bold"&gt; &lt;em&gt;Werk&lt;/em&gt;&lt;/span&gt; (45) • 1958&amp;nbsp;•&amp;nbsp;p. 368, fig. 1.&lt;/p&gt;
&lt;p&gt;&lt;span class="nummerierung text-black-small"&gt;1965&lt;/span&gt;&lt;em&gt;&lt;span class="text-darkgrey-bold"&gt;Trois millénaires d'art et de marine&lt;/span&gt;&lt;/em&gt;&amp;nbsp;(exh. cat.) Petit Palais&amp;nbsp;•&amp;nbsp;Paris • 1965&amp;nbsp;•&amp;nbsp;p. 66.&lt;/p&gt;
&lt;p&gt;&lt;span class="nummerierung text-black-small"&gt;1967&lt;/span&gt;&lt;span class="text-black-bold"&gt;Sandra Orienti&amp;nbsp;•&amp;nbsp;Marcello Venturi&lt;/span&gt;&amp;nbsp;&lt;span class="text-darkgrey-bold"&gt;&lt;em&gt;L'opera pittorica di Edouard Manet&lt;/em&gt;&lt;/span&gt;&amp;nbsp;Milan&amp;nbsp;• 1967&amp;nbsp;•&amp;nbsp;no. 147B (ill.; English edition: Sandra Orienti, Phoebe Pool, &lt;em&gt;The Complete Paintings of Manet&lt;/em&gt;, New York 1967&amp;nbsp;• German edition: &lt;em&gt;Das gemalte Werk von Edouard Manet&lt;/em&gt;, Lucerne etc. 1967&amp;nbsp;• French edition: Denis Rouart, Sandra Orienti, &lt;em&gt;Tout l'œuvre peint d'Edouard Manet&lt;/em&gt;, Paris 1970).&lt;/p&gt;
&lt;p&gt;&lt;span class="nummerierung text-black-small"&gt;1972&lt;/span&gt;&lt;span class="text-black-bold"&gt;Germain Bazin&lt;/span&gt;&amp;nbsp;&lt;span class="text-darkgrey-bold"&gt;&lt;em&gt;Edouard Manet&lt;/em&gt;&lt;/span&gt;&amp;nbsp;Milan&amp;nbsp;• 1972&amp;nbsp;•&amp;nbsp;p. 78 (ill. lower right; French edition: Paris 1974).&lt;/p&gt;
&lt;p&gt;&lt;span class="nummerierung text-black-small"&gt;1972&lt;/span&gt;&lt;em&gt;&lt;span class="text-darkgrey-bold"&gt;Dr. Fritz Nathan und Dr. Peter Nathan, 1922–1972&lt;/span&gt;&lt;/em&gt;&amp;nbsp;Zurich&amp;nbsp;• 1972&amp;nbsp;•&amp;nbsp;no. 62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8 (ill.; &lt;sup&gt;2&lt;/sup&gt;1986).&lt;/p&gt;
&lt;p&gt;&lt;span class="nummerierung text-black-small"&gt;1975&lt;/span&gt;&lt;span class="text-black-bold"&gt;Denis Rouart&lt;/span&gt;&amp;nbsp;&lt;span class="text-darkgrey-bold"&gt;Daniel Wildenstein, &lt;em&gt;Edoua&lt;/em&gt;&lt;/span&gt;&lt;em&gt;&lt;span class="text-darkgrey-bold"&gt;rd Manet, Catalogue raisonné&lt;/span&gt;&amp;nbsp;&lt;/em&gt;Lausanne &amp;amp; Paris • 1975&amp;nbsp;•&amp;nbsp;vol. 1, &lt;em&gt;Peintures,&lt;/em&gt; no. 166 (ill.).&lt;/p&gt;
&lt;p&gt;&lt;span class="nummerierung text-black-small"&gt;1980&lt;/span&gt;&lt;span class="text-black-bold"&gt;Sophie Monneret&lt;/span&gt;&amp;nbsp;&lt;span class="text-darkgrey-bold"&gt;&lt;em&gt;L'Impressionnisme et son époque, Dictionnaire international illustré&lt;/em&gt;&lt;/span&gt;&amp;nbsp;vol. 3&amp;nbsp;•&amp;nbsp;Paris&amp;nbsp;• 1980&amp;nbsp;•&amp;nbsp;p. 140.&lt;/p&gt;
&lt;p&gt;&lt;span class="nummerierung text-black-small"&gt;1991&lt;/span&gt;&lt;span class="text-black-bold"&gt;Juliet Wilson-Bareau&lt;/span&gt;&amp;nbsp;&lt;span class="text-darkgrey-bold"&gt;&lt;em&gt;Manet by Himself, Correspondence &amp;amp; Conversation, Paintings, Pastels, Prints &amp;amp; Drawings&lt;/em&gt;&lt;/span&gt;&amp;nbsp;London &amp;amp; Sidney • 1991&amp;nbsp;•&amp;nbsp;p. 311, fig. 140 (&lt;sup&gt;2&lt;/sup&gt;New York 1995; &lt;sup&gt;3&lt;/sup&gt;2004).&lt;/p&gt;
&lt;p&gt;&lt;span class="nummerierung text-black-small"&gt;1994&lt;/span&gt;&lt;span class="text-black-bold"&gt;Emil Maurer&lt;/span&gt;&lt;em&gt;&amp;nbsp;&lt;span class="text-darkgrey-bold"&gt;Stiftung Sammlung E.G. Bührle, Zürich&lt;/span&gt;&lt;/em&gt;&amp;nbsp;Bern&amp;nbsp;• 1994&amp;nbsp;•&amp;nbsp;p. 40 (ill.; English edition: &lt;em&gt;Foundation E.G. Bührle Collection, Zurich&lt;/em&gt;, Bern 1995).&lt;/p&gt;
&lt;p&gt;&lt;span class="nummerierung text-black-small"&gt;2004&lt;/span&gt;&lt;span class="text-black-bold"&gt;John Leighton&lt;/span&gt;&lt;em&gt;&amp;nbsp;&lt;span class="text-darkgrey-bold"&gt;Edouard Manet, Impressions of the Sea&lt;/span&gt;&lt;/em&gt;&amp;nbsp;Amsterdam&amp;nbsp;• 2004&amp;nbsp;•&amp;nbsp;fig. 54 (German edition: &lt;em&gt;Edouard Manet, Meeresimpressionen&lt;/em&gt;; French edition: &lt;em&gt;Edouard Manet, Impressions de la mer&amp;nbsp;&lt;/em&gt;•&amp;nbsp;Dutch edition: &lt;em&gt;Edouard Manet, Impressies van de zee&lt;/em&gt;).&lt;/p&gt;
&lt;p&gt;&lt;span class="nummerierung text-black-small"&gt;2005&lt;/span&gt;&lt;span class="text-black-bold"&gt;Lukas Gloor&amp;nbsp;•&amp;nbsp;Marco Goldin (ed.)&lt;/span&gt;&amp;nbsp;&lt;em&gt;&lt;span class="text-darkgrey-bold"&gt;Foundation E.G. Bührle Collection, Zurich, Catalogue&lt;/span&gt;&lt;/em&gt;&amp;nbsp;vol. 2&amp;nbsp;•&amp;nbsp;Conegliano &amp;amp; Zurich&amp;nbsp;• 2005&amp;nbsp;•&amp;nbsp;no. 71 (ill.; German edition: &lt;em&gt;Stiftung Sammlung E.G. Bührle, Katalog&amp;nbsp;&lt;/em&gt;•&amp;nbsp;Italian edition: &lt;em&gt;Fondazione Collezione E.G. Bührle, Catalogo&lt;/em&gt;).&lt;/p&gt;
&lt;p&gt;&lt;span class="nummerierung text-black-small"&gt;2011&lt;/span&gt;&lt;span class="text-black-bold"&gt;B. Echte&amp;nbsp;•&amp;nbsp;W. Feilchenfeldt (ed.)&lt;/span&gt;&amp;nbsp;&lt;em&gt;&lt;span class="text-darkgrey-bold"&gt;«Das Beste aus aller Welt zeigen»&lt;/span&gt;&amp;nbsp;Kunstsalon Bruno &amp;amp; Paul Cassirer,&amp;nbsp;Die Ausstellungen 1898–1901&amp;nbsp;&lt;/em&gt;•&amp;nbsp;Wädenswil • 2011&amp;nbsp;•&amp;nbsp;pp. 212 (ill., top)–213.&lt;/p&gt;
&lt;p&gt;&lt;span class="nummerierung text-black-small"&gt;2011&lt;/span&gt;&lt;span class="text-black-bold"&gt;James H. Rubin&lt;/span&gt;&amp;nbsp;&lt;em&gt;&lt;span class="text-darkgrey-bold"&gt;Manet Initial M, Hand and Eye&lt;/span&gt;&amp;nbsp;&lt;/em&gt;Paris&amp;nbsp;• 2011&amp;nbsp;•&amp;nbsp;no. 127 (ill.; French edition: &lt;em&gt;Manet, Initiale M, L'œil, une main&lt;/em&gt;).&lt;/p&gt;
&lt;p&gt;&lt;span class="nummerierung text-black-small"&gt;2012&lt;/span&gt;&lt;span class="text-black-bold"&gt;Willibald Sauerländer&lt;/span&gt;&amp;nbsp;&lt;span class="text-darkgrey-bold"&gt;&lt;em&gt;Manet malt Monet, Ein Sommer in Argenteuil&lt;/em&gt;&lt;/span&gt;&amp;nbsp;Munich&amp;nbsp;• 2012&amp;nbsp;•&amp;nbsp;(English edition: &lt;em&gt;Manet Paints Monet, A Summer in Argenteuil&lt;/em&gt;, Los Angeles 2014, pp. 14–15, fig. 6).&lt;/p&gt;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 Munich • 2021 •&amp;nbsp;no. 206&amp;nbsp;(ill.).&lt;/p&gt;</t>
  </si>
  <si>
    <t>BU 0050</t>
  </si>
  <si>
    <t>Die Seine-Brücken bei Asnières</t>
  </si>
  <si>
    <t>Les Ponts d'Asnières</t>
  </si>
  <si>
    <t>53.5 x 67 cm</t>
  </si>
  <si>
    <t>De la Faille 301</t>
  </si>
  <si>
    <t>&lt;p class="Body"&gt;&lt;span class="nummerierung text-black-small"&gt;1&lt;/span&gt;&lt;span class="text-black-bold"&gt;The artist's family&amp;nbsp;&lt;/span&gt;For the succession upon the death of the artist, see Chris Stolwijk, Han Veenenbos, &lt;em&gt;The Account Book of Theo van Gogh and Jo van Gogh-Bonger,&lt;/em&gt; Amsterdam &amp;amp; Leiden 2002, pp. 21–22.&lt;/p&gt;
&lt;p class="Body"&gt;&lt;span class="nummerierung text-black-small"&gt;2&lt;/span&gt;&lt;span class="text-black-bold"&gt;Ambroise Vollard&lt;/span&gt;&amp;nbsp;&lt;span class="text-darkgrey-bold"&gt;Paris •&amp;nbsp;1896&amp;nbsp;&lt;/span&gt;In November 1896, Jo van Gogh-Bonger sent a group of 3 triptychs by Vincent van Gogh to Ambroise Vollard, who inaugurated his new gallery at 6, rue Lafite in Paris with a van Gogh exhibition, Stolwijk, Veenenbos, as above, pp. 142–143.&lt;/p&gt;
&lt;p class="Body"&gt;&lt;span class="nummerierung text-black-small"&gt;3&lt;/span&gt;&lt;span class="text-black-bold"&gt;Galerie Bernheim-Jeune&lt;/span&gt;&amp;nbsp;&lt;span class="text-darkgrey-bold"&gt;Paris •&amp;nbsp;by 1901/1904&amp;nbsp;&lt;/span&gt;&lt;em&gt;Exposition d'Œuvres de Vincent van Gogh&lt;/em&gt;, Galerie Bernheim-Jeune, Paris 1901, no. 15; &lt;em&gt;VII. &lt;/em&gt;&lt;em&gt;Jahrgang, Winter 1904/05, II. Ausstellung,&lt;/em&gt; Galerie Paul Cassirer, Berlin 1904, no. 37; Walter Feilchenfeldt, &lt;em&gt;Vincent van Gogh, Die Gemälde 1886–1890, Händler, Sammler, Ausstellungen, Die frühen Provenienzen,&lt;/em&gt; Wädenswil 2009, pp. 85 (ill.), 294, 301, 304, n. 3.&lt;/p&gt;
&lt;p class="Body"&gt;&lt;span class="nummerierung text-black-small"&gt;4&lt;/span&gt;&lt;span class="text-black-bold"&gt;Alexandre Berthier&amp;nbsp;&lt;/span&gt;&lt;span class="text-darkgrey-bold"&gt;&lt;span class="text-black-bold"&gt;Prince de Wagram&lt;/span&gt;&amp;nbsp;Paris&amp;nbsp;&lt;/span&gt;&lt;em&gt;Tableaux modernes, tableaux anciens, objets d'art […], provenant […] de divers amateurs,&lt;/em&gt; (sale cat.) Galerie Charpentier, Paris (23 May 1951), no. 16.&lt;/p&gt;
&lt;p class="Body"&gt;&lt;span class="nummerierung text-black-small"&gt;5&lt;/span&gt;&lt;span class="text-black-bold"&gt;Eugène Druet&lt;/span&gt;&amp;nbsp;&lt;span class="text-darkgrey-bold"&gt;Paris •&amp;nbsp;by 1911&amp;nbsp;&lt;/span&gt;&lt;em&gt;Manet and the Post-Impressionists&lt;/em&gt;, (exh. cat.) Grafton Galleries, London 1910–11, no. 68.&lt;/p&gt;
&lt;p class="Body"&gt;&lt;span class="nummerierung text-black-small"&gt;6&lt;/span&gt;&lt;span class="text-black-bold"&gt;Pierre Goujon&lt;/span&gt;&amp;nbsp;&lt;span class="text-darkgrey-bold"&gt;Paris •&amp;nbsp;1911 until [d.] 1914&amp;nbsp;&lt;/span&gt;&lt;em&gt;Tableaux modernes, &lt;/em&gt;sale cat. as above, n.(4), no. 16.&lt;/p&gt;
&lt;p class="Body"&gt;&lt;span class="nummerierung text-black-small"&gt;7&lt;/span&gt;&lt;span class="text-black-bold"&gt;Lily Goujon-Reinach&lt;/span&gt;&amp;nbsp;&lt;span class="text-darkgrey-bold"&gt;Paris •&amp;nbsp;1914 until at least 1930&amp;nbsp;&lt;/span&gt;Widow of the above, &lt;em&gt;Vincent van Gogh en zijn tijdgenooten&lt;/em&gt;, (exh. cat.) Stedelijk Museum Amsterdam 1930, no. 12.&lt;/p&gt;
&lt;p class="Body"&gt;&lt;span class="nummerierung text-black-small"&gt;8&lt;/span&gt;&lt;span class="text-black-bold"&gt;Bernheim-Jeune&lt;/span&gt;&amp;nbsp;&lt;span class="text-darkgrey-bold"&gt;Paris&amp;nbsp;&lt;/span&gt;&lt;em&gt;Tableaux modernes, &lt;/em&gt;sale cat. as above, n. (4), no. 16.&lt;/p&gt;
&lt;p class="Body"&gt;&lt;span class="nummerierung text-black-small"&gt;9&lt;/span&gt;&lt;span class="text-black-bold"&gt;Marlborough Fine Art Ltd.&lt;/span&gt;&amp;nbsp;&lt;span class="text-darkgrey-bold"&gt;London •&amp;nbsp;by 1951&amp;nbsp;&lt;/span&gt;Probably acquired at the above sale, AStEGB, Letter from F. K. Lloyd, Marlborough Fine Art Ltd., London, to Emil Bührle, 21 July 1951, offering the picture «recently acquired».&lt;/p&gt;
&lt;p class="Body"&gt;&lt;span class="nummerierung text-black-small"&gt;10&lt;/span&gt;&lt;span class="text-black-bold"&gt;Emil Bührle&lt;/span&gt;&amp;nbsp;&lt;span class="text-darkgrey-bold"&gt;Zurich •&amp;nbsp;15 October 1951 until [d.] 28 November 1956&amp;nbsp;&lt;/span&gt;Acquired from the above for ca. £ 18.000, AStEGB, Letter from F. K. Lloyd, Marlborough Fine Art Ltd., London, to Emil Bührle, 30 September 1951, confirming the purchase of Van Gogh, &lt;em&gt;Bridges Across the Seine at Asnières [Le pont de Chatou]&lt;/em&gt; for £ 18.000, payable via check (£ 16.000) and in cash (£ 2.000); Letter from Emil Bührle to F. K. Lloyd, Marlborough Fine Art Ltd., London, 10 October 1951, announcing transfer of £ 14.000 for the painting; Letter from F. K. Lloyd, Marlborough Fine Art Ltd., London, to Emil Bührle, 15 October 1951, acknowledging receipt of the check of £ 14.000.&lt;/p&gt;
&lt;p class="Body"&gt;&lt;span class="nummerierung text-black-small"&gt;11&lt;/span&gt;&lt;span class="text-black-bold"&gt;Given by the heirs of Emil Bührle to the Foundation E.G. Bührle Collection&lt;/span&gt;&amp;nbsp;&lt;span class="text-darkgrey-bold"&gt;Zurich&amp;nbsp;• 1960&lt;/span&gt;&amp;nbsp;Inv. 50.&lt;/p&gt;</t>
  </si>
  <si>
    <t>&lt;p&gt;&lt;span class="nummerierung text-black-small"&gt;1896&lt;/span&gt;&lt;span class="text-black-bold"&gt;Vincent van Gogh&lt;/span&gt;&amp;nbsp;&lt;span class="text-darkgrey-bold"&gt;Museum van Oudheden&amp;nbsp;• Groningen&amp;nbsp;• 1896&amp;nbsp;&lt;/span&gt;no. 6. &amp;nbsp;&lt;/p&gt;
&lt;p&gt;&lt;span class="nummerierung text-black-small"&gt;1901&lt;/span&gt;&lt;span class="text-black-bold"&gt;Exposition d'Œuvres de Vincent van Gogh&lt;/span&gt;&amp;nbsp;&lt;span class="text-darkgrey-bold"&gt;Galerie Bernheim-Jeune&amp;nbsp;• Paris&amp;nbsp;• 1901&lt;/span&gt;&amp;nbsp;no. 15. &amp;nbsp;&lt;/p&gt;
&lt;p&gt;&lt;span class="nummerierung text-black-small"&gt;1904&lt;/span&gt;&lt;span class="text-black-bold"&gt;VII. Jahrgang, Winter 1904/05, II. Ausstellung&lt;/span&gt;&amp;nbsp;&lt;span class="text-darkgrey-bold"&gt;Galerie Paul Cassirer&amp;nbsp;• Berlin&amp;nbsp;• 1904&lt;/span&gt;&amp;nbsp;no. 37. &amp;nbsp;&lt;/p&gt;
&lt;p&gt;&lt;span class="nummerierung text-black-small"&gt;1910&lt;/span&gt;&lt;span class="text-black-bold"&gt;Manet and the Post-Impressionists&lt;/span&gt;&amp;nbsp;&lt;span class="text-darkgrey-bold"&gt;Grafton Galleries&amp;nbsp;• London&amp;nbsp;• 1910–11&lt;/span&gt;&amp;nbsp;no. 68.&amp;nbsp;&lt;/p&gt;
&lt;p&gt;&lt;span class="nummerierung text-black-small"&gt;1930&lt;/span&gt;&lt;span class="text-black-bold"&gt;Vincent van Gogh en zijn tijdgenooten&lt;/span&gt;&lt;span class="text-darkgrey-bold"&gt;&amp;nbsp;Stedelijk Museum Amsterdam&amp;nbsp;• 1930&lt;/span&gt;&amp;nbsp;no. 12. &amp;nbsp;&lt;/p&gt;
&lt;p&gt;&lt;span class="nummerierung text-black-small"&gt;1954&lt;/span&gt;&lt;span class="text-black-bold"&gt;Vincent van Gogh&lt;/span&gt;&lt;span class="text-darkgrey-bold"&gt;&amp;nbsp;Kunsthaus Zurich&amp;nbsp;• 1954&lt;/span&gt;&amp;nbsp;not in catalogue. &amp;nbsp;&lt;/p&gt;
&lt;p&gt;&lt;span class="nummerierung text-black-small"&gt;1956&lt;/span&gt;&lt;span class="text-black-bold"&gt;Beginn und Reife&lt;/span&gt;&lt;span class="text-darkgrey-bold"&gt;&amp;nbsp;10. Ruhrfestspiele (Kunsthalle Recklinghausen)&amp;nbsp;• 1956&amp;nbsp;&lt;/span&gt;no. 90. &amp;nbsp;&lt;/p&gt;
&lt;p&gt;&lt;span class="nummerierung text-black-small"&gt;1957&lt;/span&gt;&lt;span class="text-black-bold"&gt;Vincent van Gogh (1853–1890), Leben und Schaffen&lt;/span&gt;&amp;nbsp;&lt;span class="text-darkgrey-bold"&gt;Museum Folkwang (Villa Hügel)&amp;nbsp;• Essen&amp;nbsp;• 1957&lt;/span&gt;&amp;nbsp;no. 245. &amp;nbsp;&lt;/p&gt;
&lt;p&gt;&lt;span class="nummerierung text-black-small"&gt;1958&lt;/span&gt;&lt;span class="text-black-bold"&gt;Sammlung Emil G. Bührle, Festschrift zu Ehren von Emil G. Bührle zur Eröffnung des Kunsthaus-Neubaus und Katalog der Sammlung Emil G. Bührle&lt;/span&gt;&lt;span class="text-darkgrey-bold"&gt;&amp;nbsp;Kunsthaus Zurich&amp;nbsp;• 1958&lt;/span&gt;&amp;nbsp;no. 237. &amp;nbsp;&lt;/p&gt;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38. &amp;nbsp;&lt;/p&gt;
&lt;p&gt;&lt;span class="nummerierung text-black-small"&gt;1958&lt;/span&gt;&lt;span class="text-black-bold"&gt;Hauptwerke der Sammlung Emil Georg Bührle–Zürich&lt;/span&gt;&amp;nbsp;&lt;span class="text-darkgrey-bold"&gt;Haus der Kunst&amp;nbsp;• Munich&amp;nbsp;• 1958–59&lt;/span&gt;&amp;nbsp;no. 68. &amp;nbsp;&lt;/p&gt;
&lt;p&gt;&lt;span class="nummerierung text-black-small"&gt;1960&lt;/span&gt;&lt;span class="text-black-bold"&gt;Vincent van Gogh, 1853–1890&amp;nbsp;&lt;/span&gt;&lt;span class="text-darkgrey-bold"&gt;Musée Jacquemart-André&amp;nbsp;• Paris • 1960&lt;/span&gt;&amp;nbsp;no. 33.&amp;nbsp;&lt;/p&gt;
&lt;p&gt;&lt;span class="nummerierung text-black-small"&gt;1961&lt;/span&gt;&lt;span class="text-black-bold"&gt;Masterpieces of French Painting from the Bührle Collection&lt;/span&gt;&amp;nbsp;&lt;span class="text-darkgrey-bold"&gt;Royal Scottish Academy, Edinburgh&amp;nbsp;• National Gallery, London&amp;nbsp;• 1961&lt;/span&gt;&amp;nbsp;no. 57. &amp;nbsp;&lt;/p&gt;
&lt;p&gt;&lt;span class="nummerierung text-black-small"&gt;1963&lt;/span&gt;&lt;span class="text-black-bold"&gt;Die Ile de France und ihre Maler&lt;/span&gt;&amp;nbsp;&lt;span class="text-darkgrey-bold"&gt;Nationalgalerie (Orangerie Schloss Charlottenburg)&amp;nbsp;• Berlin&amp;nbsp;• 1963&lt;/span&gt;&amp;nbsp;no. 39.&amp;nbsp;&lt;/p&gt;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 Musée des beaux-arts de Montréal&amp;nbsp;• Yokohama Museum of Art&amp;nbsp;• Royal Academy of Arts, London • 1990–91&lt;/span&gt;&amp;nbsp;no. 58.&amp;nbsp;&lt;/p&gt;
&lt;p&gt;&lt;span class="nummerierung text-black-small"&gt;1997&lt;/span&gt;&lt;span class="text-black-bold"&gt;Seurat and the Bathers&lt;/span&gt;&lt;span class="text-darkgrey-bold"&gt;&amp;nbsp;National Gallery&amp;nbsp;• London&amp;nbsp;• 1997&lt;/span&gt;&amp;nbsp;no. 88. &amp;nbsp;&lt;/p&gt;
&lt;p&gt;&lt;span class="nummerierung text-black-small"&gt;2000&lt;/span&gt;&lt;span class="text-black-bold"&gt;Van Gogh&lt;/span&gt;&amp;nbsp;&lt;span class="text-darkgrey-bold"&gt;Fondation Pierre Gianadda&amp;nbsp;• Martigny&amp;nbsp;• 2000&lt;/span&gt;&amp;nbsp;no. 31. &amp;nbsp;&lt;/p&gt;
&lt;p&gt;&lt;span class="nummerierung text-black-small"&gt;2002&lt;/span&gt;&lt;span class="text-black-bold"&gt;L'impressionismo e l'età di van Gogh&lt;/span&gt;&amp;nbsp;&lt;span class="text-darkgrey-bold"&gt;Casa dei Carraresi&amp;nbsp;• Treviso&amp;nbsp;• 2002–03&lt;/span&gt;&amp;nbsp;no. 146. &amp;nbsp;&lt;/p&gt;
&lt;p&gt;&lt;span class="nummerierung text-black-small"&gt;2008&lt;/span&gt;&lt;span class="text-black-bold"&gt;Vincent van Gogh, Zeichnungen und Gemälde&lt;/span&gt;&amp;nbsp;&lt;span class="text-darkgrey-bold"&gt;Albertina&amp;nbsp;• Vienna&amp;nbsp;• 2008&lt;/span&gt;&amp;nbsp;no. 45. &amp;nbsp;&lt;/p&gt;
&lt;p&gt;&lt;span class="nummerierung text-black-small"&gt;2009&lt;/span&gt;&lt;span class="text-black-bold"&gt;Vincent van Gogh, Zwischen Himmel und Erde&lt;/span&gt;&amp;nbsp;&lt;span class="text-darkgrey-bold"&gt;Kunstmuseum Basel&amp;nbsp;• 2009&lt;/span&gt;&amp;nbsp;no. 23.&amp;nbsp;&lt;/p&gt;
&lt;p&gt;&lt;span class="nummerierung text-black-small"&gt;2010&lt;/span&gt;&lt;span class="text-black-bold"&gt;Van Gogh, Cézanne, Monet, Die Sammlung Bührle zu Gast im Kunsthaus Zürich&lt;/span&gt;&amp;nbsp;&lt;span class="text-darkgrey-bold"&gt;Kunsthaus Zurich&amp;nbsp;• 2010&lt;/span&gt;&amp;nbsp;no. 50. &amp;nbsp;&lt;/p&gt;
&lt;p&gt;&lt;span class="nummerierung text-black-small"&gt;2010&lt;/span&gt;&lt;span class="text-black-bold"&gt;Bilder einer Metropole, Die Impressionisten in Paris&lt;/span&gt;&amp;nbsp;&lt;span class="text-darkgrey-bold"&gt;Museum Folkwang&amp;nbsp;•&amp;nbsp;Essen&amp;nbsp;• 2010–11&lt;/span&gt;&amp;nbsp;no. 32. &amp;nbsp;&lt;/p&gt;
&lt;p&gt;&lt;span class="nummerierung text-black-small"&gt;2016&lt;/span&gt;&lt;span class="text-black-bold"&gt;Von Dürer bis van Gogh, Sammlung Bührle trifft Wallraf&lt;/span&gt;&amp;nbsp;&lt;span class="text-darkgrey-bold"&gt;Wallraf-Richartz-Museum &amp;amp; Fondation Corboud&amp;nbsp;•&amp;nbsp;Cologne&amp;nbsp;•&amp;nbsp;2016–17&amp;nbsp;&lt;/span&gt;no. 63.&amp;nbsp;&lt;/p&gt;
&lt;p&gt;&lt;span class="nummerierung text-black-small"&gt;2017&lt;/span&gt;&lt;span class="text-black-bold"&gt;Calme et Exaltation, Van Gogh dans la Collection Bührle; Calm and Exaltation, Van Gogh in the Bührle Collectio&lt;/span&gt;&amp;nbsp;&lt;span class="text-darkgrey-bold"&gt;Fondation Vincent van Gogh&amp;nbsp;•&amp;nbsp;Arles&amp;nbsp;• 2017&lt;/span&gt;&amp;nbsp;no. 5.&amp;nbsp;&lt;/p&gt;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45.&lt;/p&gt;
&lt;p&gt;&lt;span class="nummerierung text-black-small"&gt;2019&lt;/span&gt;&lt;span class="text-black-bold"&gt;La Collection Emil Bührle&lt;/span&gt; &lt;span class="text-darkgrey-bold"&gt;Musée Maillol • Paris • 2019 &lt;/span&gt;no. 44.&lt;/p&gt;</t>
  </si>
  <si>
    <t>&lt;p&gt;&lt;span class="nummerierung text-black-small"&gt;1928&lt;/span&gt;&lt;span class="text-black-bold"&gt;Jacob-Baart de la Faille&lt;/span&gt;&amp;nbsp;&lt;span class="text-darkgrey-bold"&gt;&lt;em&gt;L'œuvre de Vincent van Gogh, Catalogue raisonné&lt;/em&gt;&lt;/span&gt;&amp;nbsp; Paris &amp;amp; Brussels • 1928 • vol. 1 &lt;span class="text-darkgrey-bold"&gt;&lt;em&gt;Tableaux, texte&lt;/em&gt;&lt;/span&gt; no. 301 • vol. 2 &lt;span class="text-darkgrey-bold"&gt;&lt;em&gt;Tableaux, planches&lt;/em&gt;&lt;/span&gt; fig. 82 (bottom right).&lt;/p&gt;
&lt;p&gt;&lt;span class="nummerierung text-black-small"&gt;1936&lt;/span&gt;&lt;span class="text-black-bold"&gt;Ludwig Goldscheider&amp;nbsp;• Wilhelm Uhde&lt;/span&gt;&lt;em&gt;&amp;nbsp;&lt;span class="text-darkgrey-bold"&gt;Vincent van Gogh&lt;/span&gt;&lt;/em&gt;&amp;nbsp;Vienna • &lt;sup&gt;2&lt;/sup&gt;1936 • fig. 13 (English edition: Oxford &amp;amp; London 1947, fig. 13 • French edition: &lt;em&gt;Vincent van Gogh&lt;/em&gt;, Paris 1936, fig. 12).&lt;/p&gt;
&lt;p&gt;&lt;span class="nummerierung text-black-small"&gt;1939&lt;/span&gt;&lt;span class="text-black-bold"&gt;Jacob-Baart de la Faille&lt;/span&gt;&amp;nbsp;&lt;span class="text-darkgrey-bold"&gt;&lt;em&gt;Vincent van Gogh&amp;nbsp;&lt;/em&gt;&lt;/span&gt;&amp;nbsp;Paris • 1939 • no. 380 (ill.).&lt;/p&gt;
&lt;p&gt;&lt;span class="nummerierung text-black-small"&gt;1941&lt;/span&gt;&lt;span class="text-black-bold"&gt;Anne-Marie Rosset&lt;/span&gt;&amp;nbsp;&lt;span class="text-darkgrey-bold"&gt;&lt;em&gt;Van Gogh&amp;nbsp;&lt;/em&gt;&lt;/span&gt;&amp;nbsp;Paris • 1941 • fig. 19.&lt;/p&gt;
&lt;p&gt;&lt;span class="nummerierung text-black-small"&gt;1951&lt;/span&gt;&lt;span class="text-black-bold"&gt;Werner Weisbach&lt;/span&gt;&amp;nbsp;&lt;span class="text-darkgrey-bold"&gt;&lt;em&gt;Vincent van Gogh, Kunst und Schicksal&lt;/em&gt;&lt;/span&gt;&amp;nbsp;vol. 2&amp;nbsp;&lt;span class="text-darkgrey-bold"&gt;&lt;em&gt;Künstlerischer Aufstieg und Ende&amp;nbsp;&lt;/em&gt;&lt;/span&gt;&amp;nbsp;Basel • 1951 • pp. 30–31, 221, fig. 15.&lt;/p&gt;
&lt;p&gt;&lt;span class="nummerierung text-black-small"&gt;1956&lt;/span&gt;&lt;span class="text-black-bold"&gt;John Rewald&lt;/span&gt;&amp;nbsp;&lt;span class="text-darkgrey-bold"&gt;&lt;em&gt;Post-Impressionism, From Van Gogh to Gauguin&amp;nbsp;&lt;/em&gt;&lt;/span&gt;&amp;nbsp;New York • 1956 • p. 60 (ill. top; &lt;sup&gt;2&lt;/sup&gt;London 1978, p. 58 [ill. top], &amp;amp; various translations and editions).&lt;/p&gt;
&lt;p&gt;&lt;span class="nummerierung text-black-small"&gt;1958&lt;/span&gt;&lt;span class="text-darkgrey-bold"&gt;&lt;em&gt;Documentaire tentoonstelling Vincent van Gogh (1853–1890), Leven and scheppen in beeld&lt;/em&gt;&lt;/span&gt;&amp;nbsp;(exh. cat.) • Stedelijk Museum Amsterdam • 1958 • no. 201 (ill.).&lt;/p&gt;
&lt;p&gt;&lt;span class="nummerierung text-black-small"&gt;1958&lt;/span&gt;&lt;span class="text-black-bold"&gt;Marc-Edo Tralbaut&lt;/span&gt;&amp;nbsp;&lt;span class="text-darkgrey-bold"&gt;&lt;em&gt;Vincent van Gogh, Eine Bildbiographie&amp;nbsp;&lt;/em&gt;&lt;/span&gt;&amp;nbsp;Munich • 1958 • pp. 70–71 (English edition: &lt;em&gt;Van Gogh, A Pictorial Biography,&lt;/em&gt; New York 1959).&lt;/p&gt;
&lt;p&gt;&lt;span class="nummerierung text-black-small"&gt;1959&lt;/span&gt;&lt;span class="text-black-bold"&gt;Frank Elgar&lt;/span&gt;&amp;nbsp;&lt;span class="text-darkgrey-bold"&gt;&lt;em&gt;Van Gogh, Leben und Werk&amp;nbsp;&lt;/em&gt;&lt;/span&gt;&amp;nbsp;Munich &amp;amp; Zurich • 1959 • no. 85 (ill.).&lt;/p&gt;
&lt;p&gt;&lt;span class="nummerierung text-black-small"&gt;1963&lt;/span&gt;&lt;span class="text-black-bold"&gt;Leopold Reidemeister&lt;/span&gt;&amp;nbsp;&lt;span class="text-darkgrey-bold"&gt;&lt;em&gt;Auf den Spuren der Maler der Ile de France, Topographische Beiträge zur Geschichte der französischen Landschaftsmalerei von Corot bis zu den Fauves&amp;nbsp;&lt;/em&gt;&lt;/span&gt;&amp;nbsp;Berlin • 1963 • p. 116 (ill.).&lt;/p&gt;
&lt;p&gt;&lt;span class="nummerierung text-black-small"&gt;1964&lt;/span&gt;&lt;span class="text-black-bold"&gt;Pierre Leprohon&lt;/span&gt;&amp;nbsp;&lt;span class="text-darkgrey-bold"&gt;&lt;em&gt;Tel fut van Gogh&amp;nbsp;&lt;/em&gt;&lt;/span&gt;&amp;nbsp;Paris • 1964 • pp. 409 – 411.&lt;/p&gt;
&lt;p&gt;&lt;span class="nummerierung text-black-small"&gt;1969&lt;/span&gt;&lt;span class="text-black-bold"&gt;Marc-Edo Tralbaut&lt;/span&gt;&amp;nbsp;&lt;span class="text-darkgrey-bold"&gt;&lt;em&gt;Vincent van Gogh, Le mal aimé&amp;nbsp;&lt;/em&gt;&lt;/span&gt;&amp;nbsp;Lausanne • 1969 • p. 215 (ill., English edition: New York).&lt;/p&gt;
&lt;p&gt;&lt;span class="nummerierung text-black-small"&gt;1970&lt;/span&gt;&lt;span class="text-black-bold"&gt;Jacob-Baart de la Faille&lt;/span&gt;&amp;nbsp;&lt;span class="text-darkgrey-bold"&gt;&lt;em&gt;The Works of Vincent van Gogh, His Paintings and Drawings&amp;nbsp;&lt;/em&gt;&lt;/span&gt;&amp;nbsp;Amsterdam • 1970 • no. F 301.&lt;/p&gt;
&lt;p&gt;&lt;span class="nummerierung text-black-small"&gt;1976&lt;/span&gt;&lt;span class="text-black-bold"&gt;Bogomila Welsh-Ovcharov&lt;/span&gt;&amp;nbsp;&lt;em&gt;&lt;span class="text-darkgrey-bold"&gt;Vincent van Gogh, His Paris Period&amp;nbsp;&lt;/span&gt;&lt;/em&gt;&amp;nbsp;Utrecht • 1976 • pp. 169, 189.&lt;/p&gt;
&lt;p&gt;&lt;span class="nummerierung text-black-small"&gt;1971&lt;/span&gt;&lt;span class="text-black-bold"&gt;Paolo Lecaldano&lt;/span&gt;&amp;nbsp;&lt;span class="text-darkgrey-bold"&gt;&lt;em&gt;L'opera pittorica completa di van Gogh e i suoi nessi grafici&amp;nbsp;&lt;/em&gt;&lt;/span&gt;&amp;nbsp;vol. 1&amp;nbsp;&lt;span class="text-darkgrey-bold"&gt;&lt;em&gt;Da Etten a Parigi&amp;nbsp;&lt;/em&gt;&lt;/span&gt;&amp;nbsp;Milan • 1971 • no. 386 (ill.; &lt;sup&gt;2&lt;/sup&gt;1977; French edition: &lt;em&gt;Tout l'œuvre peint de Vincent van Gogh&lt;/em&gt;, vol. 1, Paris 1971 • German edition: &lt;em&gt;Das gemalte Gesamtwerk des Van Gogh,&lt;/em&gt; vol. 1, &lt;em&gt;Von Etten bis Paris&lt;/em&gt;, Lucerne etc. 1971 • Spanish edition: &lt;em&gt;La obra pictórica completa de Van Gogh&lt;/em&gt;, vol. 1, Barcelona 1972).&lt;/p&gt;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86 (ill.; &lt;sup&gt;2&lt;/sup&gt;1986).&lt;/p&gt;
&lt;p&gt;&lt;span class="nummerierung text-black-small"&gt;1977&lt;/span&gt;&lt;span class="text-black-bold"&gt;Jan Hulsker&amp;nbsp;&lt;/span&gt;&lt;span class="text-darkgrey-bold"&gt;&lt;em&gt;Van Gogh en zijn weg, Het complete werk&amp;nbsp;&lt;/em&gt;&lt;/span&gt;&amp;nbsp;Amsterdam • 1977 • no. 1327 (ill.; &lt;sup&gt;2&lt;/sup&gt;1979, &lt;sup&gt;3&lt;/sup&gt;1985, &lt;sup&gt;4&lt;/sup&gt;1985, &lt;sup&gt;5&lt;/sup&gt;1986,&lt;sup&gt; 6&lt;/sup&gt;1989; English edition: &lt;em&gt;The Complete van Gogh, Paintings, Drawings, Sketches&lt;/em&gt;, Oxford &amp;amp; New York 1980).&lt;/p&gt;
&lt;p&gt;&lt;span class="nummerierung text-black-small"&gt;1981&lt;/span&gt;&lt;span class="text-black-bold"&gt;Bogomila Welsh-Ovcharov&lt;/span&gt;&amp;nbsp;&lt;span class="text-darkgrey-bold"&gt;&lt;em&gt;Vincent van Gogh and the Birth of Cloisonism&lt;/em&gt;&lt;/span&gt;&amp;nbsp;(exh. cat.) • Art Gallery of Ontario, Toronto • Van Gogh Museum, Amsterdam • 1981 • p. 44, fig. 29.&lt;/p&gt;
&lt;p&gt;&lt;span class="nummerierung text-black-small"&gt;1988&lt;/span&gt;&lt;span class="text-darkgrey-bold"&gt;&lt;em&gt;Van Gogh à Paris&lt;/em&gt;&lt;/span&gt;&amp;nbsp;(exh.cat.) • Musée d'Orsay • Paris • 1988 • p. 122, fig. a.&lt;/p&gt;
&lt;p&gt;&lt;span class="nummerierung text-black-small"&gt;1989&lt;/span&gt;&lt;span class="text-black-bold"&gt;Rainer Metzger • Ingo F. Walther&lt;/span&gt;&amp;nbsp;&lt;span class="text-darkgrey-bold"&gt;&lt;em&gt;Vincent van Gogh, Sämtliche Gemälde&amp;nbsp;&lt;/em&gt;&lt;/span&gt;&amp;nbsp;Cologne • 1989 • vol. 1&amp;nbsp;&lt;span class="text-darkgrey-bold"&gt;&lt;em&gt;Etten, April 1881–Paris, Februar 1888&amp;nbsp;&lt;/em&gt;&lt;/span&gt;&amp;nbsp;p. 272 (ill.; &lt;sup&gt;2&lt;/sup&gt;1993; &lt;sup&gt;3&lt;/sup&gt;2001).&lt;/p&gt;
&lt;p&gt;&lt;span class="nummerierung text-black-small"&gt;1994&lt;/span&gt;&lt;span class="text-black-bold"&gt;Emil Maurer&lt;/span&gt;&lt;em&gt;&amp;nbsp;&lt;span class="text-darkgrey-bold"&gt;Stiftung Sammlung E.G. Bührle, Zürich&amp;nbsp;&lt;/span&gt;&lt;/em&gt;&amp;nbsp;Bern • 1994 • p. 44 (English edition: &lt;em&gt;Foundation E.G. Bührle Collection, Zurich&lt;/em&gt;, Bern 1995).&lt;/p&gt;
&lt;p&gt;&lt;span class="nummerierung text-black-small"&gt;1995&lt;/span&gt;&lt;span class="text-black-bold"&gt;Uwe M. Schneede&amp;nbsp;&lt;/span&gt;&lt;span class="text-darkgrey-bold"&gt;«Van Gogh in Paris»&lt;/span&gt; in &lt;span class="text-darkgrey-bold"&gt;&lt;em&gt;Van Gogh, Die Pariser Selbstbildnisse&lt;/em&gt;&lt;/span&gt;&amp;nbsp;(exh. cat.) • Kunsthalle Hamburg • 1995 • p. 17, fig. 8.&lt;/p&gt;
&lt;p&gt;&lt;span class="nummerierung text-black-small"&gt;1995&lt;/span&gt;&lt;span class="text-black-bold"&gt;Matthias Arnold&lt;/span&gt;&amp;nbsp;&lt;em&gt;&lt;span class="text-darkgrey-bold"&gt;Vincent van Gogh&lt;/span&gt;&amp;nbsp;&amp;nbsp;&lt;/em&gt;vol. 2&amp;nbsp;&lt;span class="text-darkgrey-bold"&gt;&lt;em&gt;Werk und Wirkung&amp;nbsp;&lt;/em&gt;&lt;/span&gt;&amp;nbsp;Munich • 1995 • fig. 178.&lt;/p&gt;
&lt;p&gt;&lt;span class="nummerierung text-black-small"&gt;1996&lt;/span&gt;&lt;span class="text-black-bold"&gt;Jan Hulsker&lt;/span&gt;&amp;nbsp;&lt;em&gt;&lt;span class="text-darkgrey-bold"&gt;The New Complete Van Gogh, Enlarged Edition of the Catalogue Raisonné of the Works of Vincent van Gogh&amp;nbsp;&lt;/span&gt;&lt;/em&gt;&amp;nbsp;Amsterdam &amp;amp; Philadelphia • 1996 • no. 1327 (ill.).&lt;/p&gt;
&lt;p&gt;&lt;span class="nummerierung text-black-small"&gt;1997&lt;/span&gt;&lt;span class="text-black-bold"&gt;Anna Gruetzner Robins&lt;/span&gt;&amp;nbsp;&lt;span class="text-darkgrey-bold"&gt;&lt;em&gt;Modern Art in Britain 1910–1914&lt;/em&gt;&lt;/span&gt;&amp;nbsp; (exh. cat.) • Barbican Art Gallery • London • 1997 • p. 187.&lt;/p&gt;
&lt;p&gt;&lt;span class="nummerierung text-black-small"&gt;1998&lt;/span&gt;&lt;span class="text-black-bold"&gt;Naomi E. Maurer&lt;/span&gt;&amp;nbsp;&lt;span class="text-darkgrey-bold"&gt;&lt;em&gt;The Pursuit of Spiritual Wisdom, The Thought and Art of Vincent van Gogh and Paul Gauguin&amp;nbsp;&lt;/em&gt;&lt;/span&gt;&amp;nbsp;Madison (New Jersey) &amp;amp; London • 1998 • fig. 91 (&lt;sup&gt;2&lt;/sup&gt;Naomi Margolis Maurer, 1999).&lt;/p&gt;
&lt;p&gt;&lt;span class="nummerierung text-black-small"&gt;2004&lt;/span&gt;&lt;span class="text-black-bold"&gt;Lukas Gloor • Marco Goldin (ed.)&amp;nbsp;&lt;/span&gt;&lt;em&gt;&lt;span class="text-darkgrey-bold"&gt;Foundation E.G. Bührle Collection, Zurich, Catalogue&amp;nbsp;&lt;/span&gt;&lt;/em&gt;&amp;nbsp;vol. 3 • Conegliano &amp;amp; Zurich • 2004 • no. 128 (ill.; German edition: &lt;em&gt;Stiftung Sammlung E.G. Bührle, Katalog&lt;/em&gt; • Italian edition: &lt;em&gt;Fondazione Collezione E.G. Bührle, Catalogo&lt;/em&gt;).&lt;/p&gt;
&lt;p&gt;&lt;span class="nummerierung text-black-small"&gt;2007&lt;/span&gt;&lt;span class="text-black-bold"&gt;Belinda Thomson&amp;nbsp;&lt;/span&gt;&lt;span class="text-darkgrey-bold"&gt;&lt;em&gt;Van Gogh Paintings, The Masterpieces&amp;nbsp;&lt;/em&gt;&lt;/span&gt;&amp;nbsp;Brussels • 2007 • fig. 55 (Dutch edition: &lt;em&gt;Van Gogh Schilder, De meesterwerken&lt;/em&gt; • French edition: &lt;em&gt;Van Gogh peintre, Les chefs-d'œuvre&lt;/em&gt; • German edition: &lt;em&gt;Van Gogh Gemälde, Die Meisterwerke&lt;/em&gt;, Ostfildern-Ruit 2007, p. 62 • Italian edition: &lt;em&gt;Van Gogh, I capolavori&lt;/em&gt;, Milan 2007).&lt;/p&gt;
&lt;p&gt;&lt;span class="nummerierung text-black-small"&gt;2008&lt;/span&gt;&lt;span class="text-black-bold"&gt;James H. Rubin&lt;/span&gt;&lt;em&gt;&amp;nbsp;&lt;span class="text-darkgrey-bold"&gt;Impressionism and the Modern Landscape, Productivity, Technology, and Urbanism from Manet to Van Gogh&amp;nbsp;&lt;/span&gt;&lt;/em&gt;&amp;nbsp;Berkeley (California) • 2008 • fig. 118.&lt;/p&gt;
&lt;p&gt;&lt;span class="nummerierung text-black-small"&gt;2009&lt;/span&gt;&lt;span class="text-black-bold"&gt;Walter Feilchenfeldt&lt;/span&gt;&amp;nbsp;&lt;em&gt;&lt;span class="text-darkgrey-bold"&gt;Vincent van Gogh, Die Gemälde 1886–1890, Händler, Sammler, Ausstellungen, Die frühen Provenienzen&amp;nbsp;&lt;/span&gt;&lt;/em&gt;&amp;nbsp;Wädenswil • 2009 • pp. 85 (ill.), 294, 301, 304, n. 3.&lt;/p&gt;
&lt;p&gt;&lt;span class="nummerierung text-black-small"&gt;2010&lt;/span&gt;&lt;span class="text-black-bold"&gt;Dominique Lobstein&lt;/span&gt;&amp;nbsp;&lt;span class="text-darkgrey-bold"&gt;«Asnières-sur-Seine, Which Subjects for Which Artists?»&lt;/span&gt; in &lt;em&gt;&lt;span class="text-darkgrey-bold"&gt;Impressionism on the Seine&lt;/span&gt;&lt;/em&gt;&amp;nbsp;(exh. cat.) • Musées des impressionnismes • Giverny • 2010 • p. 47, fig. 7.&lt;/p&gt;
&lt;p&gt;&lt;span class="nummerierung text-black-small"&gt;2010&lt;/span&gt;&lt;span class="text-black-bold"&gt;Joan Greer&lt;/span&gt;&amp;nbsp;&lt;span class="text-darkgrey-bold"&gt;«Van Gogh and the Modern Landscape in France: Urban Edges, the Industrial Suburb and Rural Labour»&lt;/span&gt;&amp;nbsp;in &lt;em&gt;&lt;span class="text-darkgrey-bold"&gt;Vincent van Gogh, Timeless Country, Modern City (Campagna senza tempo, città moderna)&amp;nbsp;&lt;/span&gt;&lt;/em&gt;Complesso del Vittoriano • Rome • 2010–11 • pp. 66, 68, fig. 8.&lt;/p&gt;
&lt;p&gt;&lt;span class="nummerierung text-black-small"&gt;2011&lt;/span&gt;&lt;span class="text-black-bold"&gt;B. Echte • W. Feilchenfeldt (eds.)&lt;/span&gt;&amp;nbsp;&lt;span class="text-darkgrey-bold"&gt;&lt;em&gt;«Man steht da und staunt», Kunstsalon Paul Cassirer, Die Ausstellungen 1901–1905&amp;nbsp;&lt;/em&gt;&lt;/span&gt;&amp;nbsp;Wädenswil • 2011 • pp. 581 (ill. bottom), 597.&lt;/p&gt;
&lt;p&gt;&lt;span class="nummerierung text-black-small"&gt;2014&lt;/span&gt;&lt;span class="text-black-bold"&gt;Anne-Birgitte Fonsmark&lt;/span&gt;&amp;nbsp;&lt;em&gt;&lt;span class="text-darkgrey-bold"&gt;Van Gogh, Gauguin, Bernard, Friction of Ideas&lt;/span&gt;&lt;/em&gt;&amp;nbsp;(exh. cat.) • Ordrupgaard Museum of French Impressionism • Charlottenlund/Copenhagen • 2014 • p. 73, fig. 65.&lt;/p&gt;
&lt;p&gt;&lt;span class="nummerierung text-black-small"&gt;2015&lt;/span&gt;&lt;span class="text-black-bold"&gt;Fred Leeman&lt;/span&gt;&amp;nbsp;Entry for cat. no. 15 • in &lt;span class="text-darkgrey-bold"&gt;&lt;em&gt;Emile Bernard, Am Puls der Moderne&lt;/em&gt;&lt;/span&gt;&amp;nbsp;(exh. cat.) • Kunsthalle Bremen • 2015 • p. 94 (ill.).&lt;/p&gt;
&lt;p&gt;&lt;span class="nummerierung text-black-small"&gt;2020&lt;/span&gt;&lt;span class="text-black-bold"&gt;Hugbert Flitner&lt;/span&gt; &lt;span class="text-darkgrey-bold"&gt;Die Eisenbahn in der Kunst&lt;/span&gt; Hamburg&amp;nbsp;• 2020&amp;nbsp;• pp. 72–74, fig. 12.&lt;/p&gt;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 • Munich • 2021 •&amp;nbsp;no. 205&amp;nbsp;(ill.).&lt;/p&gt;</t>
  </si>
  <si>
    <t>BU 0004</t>
  </si>
  <si>
    <t>Place de la Concorde</t>
  </si>
  <si>
    <t>47,5 x 63 cm</t>
  </si>
  <si>
    <t>Signiert unten rechts: Bonnard</t>
  </si>
  <si>
    <t>Dauberville Nr. 636</t>
  </si>
  <si>
    <t>&lt;p class="Body"&gt;&lt;span class="nummerierung text-black-small"&gt;1&lt;/span&gt;&lt;span class="text-black-bold"&gt;Thadée Natanson&lt;/span&gt;&amp;nbsp;&lt;span class="text-darkgrey-bold"&gt;Paris&lt;/span&gt;&amp;nbsp;Dauberville no. 636. According to the provenance given by Galerie Vallotton to Emil Bührle, the painting's first owner would have been Alexandre rather than Thadée Natanson, AStEGB, Invoice from Galerie Vallotton, Lausanne, made out to Emil Bührle, 17 October 1951.&lt;/p&gt;
&lt;p class="Body"&gt;&lt;span class="nummerierung text-black-small"&gt;2&lt;/span&gt;&lt;span class="text-black-bold"&gt;Bernheim-Jeune&lt;/span&gt;&amp;nbsp;&lt;span class="text-darkgrey-bold"&gt;Paris •&amp;nbsp;1914&amp;nbsp;&lt;/span&gt;Acquired from the above, Dauberville no. 636.&lt;/p&gt;
&lt;p class="Body"&gt;&lt;span class="nummerierung text-black-small"&gt;3&lt;/span&gt;&lt;span class="text-black-bold"&gt;Jules Strauss&lt;/span&gt;&amp;nbsp;&lt;span class="text-darkgrey-bold"&gt;Paris •&amp;nbsp;1932&lt;/span&gt;&amp;nbsp;&lt;em&gt;Catalogue des importants tableaux modernes, pastels, aquarelles, dessins par P. Bonnard […], Collection Jules Strauss&lt;/em&gt;, (sale cat.) Galerie Georges Petit, Paris (15 December 1932), no. 26. This provenance is given as the last before Galerie Vallotton in their invoice to Emil Bührle, as above, n. (1). A reference to «Collection 'L'Art Moderne', Lucerne» given in Dauberville, no. 636, as the owner previous to Strauss could not be verified, since the painting does not figure in the&lt;em&gt; Catalogue des tableaux modernes, aquarelles, pastels, dessins […] provenant de la «Collection de L'Art Moderne», Lucerne (Suisse)&lt;/em&gt;, (sale cat.) Hôtel Drouot, Paris (20 June 1935).&lt;/p&gt;
&lt;p class="Body"&gt;&lt;span class="nummerierung text-black-small"&gt;4&lt;/span&gt;&lt;span class="text-black-bold"&gt;Galerie Paul Vallotton&lt;/span&gt;&amp;nbsp;&lt;span class="text-darkgrey-bold"&gt;Lausanne •&amp;nbsp;by 1951&lt;/span&gt;&amp;nbsp;Invoice as above, n. (1), and AStEGB, Letter from Galerie Vallotton, Lausanne, to Walter Drack [curator of the Bührle Collection], 5 February 1952.&lt;/p&gt;
&lt;p class="Body"&gt;&lt;span class="nummerierung text-black-small"&gt;5&lt;/span&gt;&lt;span class="text-black-bold"&gt;Emil Bührle&lt;/span&gt;&amp;nbsp;&lt;span class="text-darkgrey-bold"&gt;Zurich •&amp;nbsp;22 October 1951 until [d.] 28 November 1956&amp;nbsp;&lt;/span&gt;Acquired from the above for CHF 25.000, Invoice as above, n. (1), and AStEGB, Letter from Dr. O. Maurer [Secretary General of Oerlikon Bührle &amp;amp; Co.] to Galerie Vallotton, Lausanne, 22 October 1951, confirming transfer of the above amount within the next days. Regarding an intermediary role of Dr. Fritz Nathan, Zurich, see AStEGB, Inventory Card Bonnard, &lt;em&gt;Place de la Concorde&lt;/em&gt;, and Entry Book I, 15 October 1951.&lt;/p&gt;
&lt;p class="Body"&gt;&lt;span class="nummerierung text-black-small"&gt;6&lt;/span&gt;&lt;span class="text-black-bold"&gt;Given by the heirs of Emil Bührle to the Foundation E.G. Bührle Collection&lt;/span&gt;&amp;nbsp;&lt;span class="text-darkgrey-bold"&gt;Zurich&amp;nbsp;•&amp;nbsp; 1960&lt;/span&gt;&amp;nbsp;Inv.&amp;nbsp;4.&lt;/p&gt;</t>
  </si>
  <si>
    <t>&lt;p&gt;&lt;span class="nummerierung text-black-small"&gt;1955&lt;/span&gt;&lt;span class="text-black-bold"&gt;Pierre Bonnard&lt;/span&gt;&amp;nbsp;&lt;span class="text-darkgrey-bold"&gt;Kunsthalle Basel&amp;nbsp;• 1955&lt;/span&gt;&amp;nbsp;no. 33.&lt;/p&gt;
&lt;p&gt;&lt;span class="nummerierung text-black-small"&gt;1955&lt;/span&gt;&lt;span class="text-black-bold"&gt;Pierre Bonnard&lt;/span&gt;&amp;nbsp;&lt;span class="text-darkgrey-bold"&gt;Palazzo della Permanente&amp;nbsp;• Milan 1955&lt;/span&gt;&amp;nbsp;not in catalogue.&lt;/p&gt;
&lt;p&gt;&lt;span class="nummerierung text-black-small"&gt;1956&lt;/span&gt;&lt;span class="text-black-bold"&gt;Pierre Bonnard 1867–1947&lt;/span&gt;&amp;nbsp;&lt;span class="text-darkgrey-bold"&gt;Haus Salve Hospes, Braunschweig&amp;nbsp;• Kunsthalle Bremen&amp;nbsp;• Kunsthaus Lempertz, Cologne&amp;nbsp;• 1956–57&lt;/span&gt;&amp;nbsp;no. 13.&lt;/p&gt;
&lt;p&gt;&lt;span class="nummerierung text-black-small"&gt;2010&lt;/span&gt;&lt;span class="text-black-bold"&gt;Van Gogh, Cézanne, Monet, Die Sammlung Bührle zu Gast im Kunsthaus Zürich&lt;/span&gt;&amp;nbsp;&lt;span class="text-darkgrey-bold"&gt;Kunsthaus Zurich&amp;nbsp;• 2010&lt;/span&gt;&amp;nbsp;no. 4.&lt;/p&gt;
&lt;p&gt;&lt;span class="nummerierung text-black-small"&gt;2010&lt;/span&gt;&lt;span class="text-black-bold"&gt;Pierre Bonnard, Magier der Farbe&lt;/span&gt;&amp;nbsp;&lt;span class="text-darkgrey-bold"&gt;Von der Heydt-Museum&amp;nbsp;• Wuppertal&amp;nbsp;• 2010–11&lt;/span&gt;&amp;nbsp;p. 201 (top).&lt;/p&gt;</t>
  </si>
  <si>
    <t>&lt;p&gt;&lt;span class="nummerierung text-black-small"&gt;1920&lt;/span&gt;&lt;span class="text-black-bold"&gt;Léon Werth&lt;/span&gt;&amp;nbsp;&lt;span class="text-darkgrey-bold"&gt;&lt;em&gt;Bonnard&lt;/em&gt;&lt;/span&gt;&amp;nbsp;Paris&amp;nbsp;• 1920&amp;nbsp;•&amp;nbsp;fig. 7.&lt;/p&gt;
&lt;p&gt;&lt;span class="nummerierung text-black-small"&gt;1934&lt;/span&gt;&lt;span class="text-black-bold"&gt;George Besson&lt;/span&gt;&amp;nbsp;&lt;em&gt;&lt;span class="text-darkgrey-bold"&gt;Bonnard&lt;/span&gt;&lt;/em&gt;&amp;nbsp;Paris&amp;nbsp;• 1934&amp;nbsp;• fig. 7 (&lt;sup&gt;2&lt;/sup&gt;1939).&lt;/p&gt;
&lt;p&gt;&lt;span class="nummerierung text-black-small"&gt;1944&lt;/span&gt;&lt;span class="text-darkgrey-bold"&gt;«Pierre Bonnard»&lt;/span&gt;&amp;nbsp;in &lt;span class="text-darkgrey-bold"&gt;&lt;em&gt;Formes et Couleurs&lt;/em&gt; (6/2)&lt;/span&gt; 1944&amp;nbsp;• p. 21 (ill.).&lt;/p&gt;
&lt;p&gt;&lt;span class="nummerierung text-black-small"&gt;1947&lt;/span&gt;&lt;span class="text-black-bold"&gt;François-Joachim Beer&lt;/span&gt;&amp;nbsp;&lt;em&gt;&lt;span class="text-darkgrey-bold"&gt;Pierre Bonnard&lt;/span&gt;&lt;/em&gt;&amp;nbsp;Marseille&amp;nbsp;• 1947&amp;nbsp;• p. 107, fig. 87.&lt;/p&gt;
&lt;p&gt;&lt;span class="nummerierung text-black-small"&gt;1951&lt;/span&gt;&lt;span class="text-black-bold"&gt;Thadée Natanson&lt;/span&gt;&amp;nbsp;&lt;span class="text-darkgrey-bold"&gt;&lt;em&gt;Tentatives, Le Bonnard que je propose, 1867–1947&lt;/em&gt;&lt;/span&gt;&amp;nbsp;Geneva • 1951&amp;nbsp;• p. 129.&lt;/p&gt;
&lt;p&gt;&lt;span class="nummerierung text-black-small"&gt;1968&lt;/span&gt;&lt;span class="text-black-bold"&gt;Jean Dauberville&amp;nbsp;•&amp;nbsp;Henry Dauberville&lt;/span&gt;&amp;nbsp;&lt;span class="text-darkgrey-bold"&gt;&lt;em&gt;Bonnard, Catalogue raisonné de l'oeuvre peint&lt;/em&gt;&amp;nbsp;&lt;/span&gt;vol. 2&lt;span class="text-darkgrey-bold"&gt;&amp;nbsp;&lt;em&gt;1906–1919&lt;/em&gt;&lt;/span&gt;&amp;nbsp;Paris • 1968&amp;nbsp;• no. 636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103 (ill.; &lt;sup&gt;2&lt;/sup&gt;1986).&lt;/p&gt;
&lt;p&gt;&lt;span class="nummerierung text-black-small"&gt;1995&lt;/span&gt;&lt;span class="text-black-bold"&gt;Emil Maurer&lt;/span&gt;&lt;em&gt;&amp;nbsp;&lt;span class="text-darkgrey-bold"&gt;Stiftung Sammlung E.G. Bührle, Zürich&lt;/span&gt;&lt;/em&gt;&amp;nbsp;Bern • 1994&amp;nbsp;• p. 49 (English edition: &lt;em&gt;Foundation E.G. Bührle Collection, Zurich&lt;/em&gt;, Bern 1995).&lt;/p&gt;
&lt;p&gt;&lt;span class="nummerierung text-black-small"&gt;2004&lt;/span&gt;&lt;span class="text-black-bold"&gt;Lukas Gloor&amp;nbsp;•&amp;nbsp;Marco Goldin (ed.)&lt;/span&gt;&amp;nbsp;&lt;span class="text-darkgrey-bold"&gt;&lt;em&gt;Foundation E.G. Bührle Collection, Zurich, Catalogue&lt;/em&gt;&amp;nbsp;&lt;/span&gt;vol. 3&amp;nbsp;• Conegliano &amp;amp; Zurich&amp;nbsp;• 2004&amp;nbsp;• no. 105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208 (ill.).&lt;/p&gt;</t>
  </si>
  <si>
    <t>BU 0030</t>
  </si>
  <si>
    <t>Armstudie für "Madame Camus au Piano"</t>
  </si>
  <si>
    <t>Au piano, étude de bras ("Madame Camus au piano")</t>
  </si>
  <si>
    <t>Pastell auf Papier</t>
  </si>
  <si>
    <t>32,1 x 43,6 cm</t>
  </si>
  <si>
    <t>Brame/Reff 50</t>
  </si>
  <si>
    <t>&lt;p class="Body"&gt;&lt;span class="nummerierung text-black-small"&gt;1&lt;/span&gt;&lt;span class="text-black-bold"&gt;The estate of the artist &lt;span class="text-darkgrey-bold"&gt;Paris • 1917–1918&lt;/span&gt;&amp;nbsp;&lt;/span&gt;&lt;em&gt;Catalogue des tableaux, pastels et dessins par Edgar Degas et provenant de son atelier (2&lt;sup&gt;e&lt;/sup&gt; vente)&lt;/em&gt;, Galerie Georges Petit, Paris (11–13 December 1918), no. 183 (ill.).&lt;/p&gt;
&lt;p class="Body"&gt;&lt;span class="nummerierung text-black-small"&gt;2&lt;/span&gt;&lt;span class="text-black-bold"&gt;Galerie Nunès &amp;amp; Fiquet&lt;/span&gt;&amp;nbsp;&lt;span class="text-darkgrey-bold"&gt;Paris • 1918&amp;nbsp;&lt;/span&gt;Acquired at the above sale for FF 700 by Fiquet, Annotated copy of the above sale catalogue at Musée d'Orsay (Documentation), Paris; Brame/Reff no. 50.&lt;/p&gt;
&lt;p class="Body"&gt;&lt;span class="nummerierung text-black-small"&gt;3&lt;/span&gt;&lt;span class="text-black-bold"&gt;Alphonse Kann&lt;/span&gt;&amp;nbsp;&lt;span class="text-darkgrey-bold"&gt;St-Germain-en-Laye &amp;amp; London • by 1931 until [d.] 1948&amp;nbsp;&lt;/span&gt;&lt;em&gt;Degas, Portraitiste, sculpteur&lt;/em&gt;, (exh. cat.) Orangerie des Tuileries, Paris 1931, no. 121&lt;/p&gt;
&lt;p class="Body"&gt;&lt;span class="nummerierung text-black-small"&gt;4&lt;/span&gt;&lt;span class="text-black-bold"&gt;Confiscated by the "Einsatzstab Reichsleiter Rosenberg" (ERR no. Ka 1113), considered for possible exchange, but remained in Paris&lt;/span&gt; &lt;span class="text-darkgrey-bold"&gt;1940–44&amp;nbsp;&lt;/span&gt;Barch Koblenz, B 323 273, ERR Inventar-Liste Kann, Alphons, St-Germain-en-Laye, October 1940/7 March 1941, inventoried 10 September 1942, p.&amp;nbsp;250; Archives des musées nationaux (Louvre), Paris, List Alph. Kann [1944], p. 2 (verso), Ka 1113.&lt;/p&gt;
&lt;p class="Body"&gt;&lt;span class="nummerierung text-black-small"&gt;5&lt;/span&gt;&lt;span class="text-black-bold"&gt;Restituted to Alphonse Kann&lt;/span&gt;&amp;nbsp;&lt;span class="text-darkgrey-bold"&gt;London • 11 July 1947&amp;nbsp;&lt;/span&gt;Archives of the MAEE, La Courneuve, Dossier Kann, Resitution du 11 juillet 1947, Œuvres récupérés en France, p.1; Archives des musées nationaux (Louvre), Receipt («Reçu de la Direction des Musées de France les tableaux ci-après désignés provenant de la collection de M. Alphonse Kann», typoscript), signed M&lt;sup&gt;re&lt;/sup&gt; Bokanowski [procureur des héritiers d'Alphonse Kann] and dated 22/X/48 and 9/XI/48, p. 3, no. Ka 1113 («Degas, Dessin – Etude de main»).&lt;/p&gt;
&lt;p class="Body"&gt;&lt;span class="nummerierung text-black-small"&gt;6&lt;/span&gt;&lt;span class="text-black-bold"&gt;Charles Weil&lt;/span&gt;&amp;nbsp;&lt;span class="text-darkgrey-bold"&gt;Paris • by 1951&amp;nbsp;&lt;/span&gt;Nephew of the above, AStEGB, Letter from Charles Weil, Paris, to Emil Bührle, 16 July 1951, offering two studies for the portrait of Mme Camus, and Letter from Charles Weil, Paris, to Emil Bührle, 29 April 1952, confirming that the two pastels sold to Bührle are from his uncle's collection.&lt;/p&gt;
&lt;p class="Body"&gt;&lt;span class="nummerierung text-black-small"&gt;7&lt;/span&gt;&lt;span class="text-black-bold"&gt;Emil Bührle&lt;/span&gt;&amp;nbsp;&lt;span class="text-darkgrey-bold"&gt;Zurich • 14 November 1951 until [d.] 28 November 1956&amp;nbsp;&lt;/span&gt;Acquired from the above, together with another pastel from the same series (Emil Bührle Collection, Inv. 31)&amp;nbsp;for FF&amp;nbsp;400.000, AStEGB, Invoice from Charles Weil, Paris, made out to Emil Bührle, 1 September 1951, and Correspondence regarding the purchase and the import of the two pastels, 15 August 1951–12 November 1951, the last letter offering an apology for the delayed payment; Payment order by Emil Bührle to Credit Swiss, Zurich, 14 November 1951, ordering payment of FF 391.500 to Charles Weill, Paris (shipment expenses of FF 8.500 being subtracted from the total amount of FF 400.000).&lt;/p&gt;
&lt;p class="Body"&gt;&lt;span class="nummerierung text-black-small"&gt;8&lt;/span&gt;&lt;span class="text-black-bold"&gt;Given by the heirs of Emil Bührle to the Foundation E.G. Bührle Collection&lt;/span&gt;&amp;nbsp;&lt;span class="text-darkgrey-bold"&gt;Zurich • 1960&amp;nbsp;&lt;/span&gt;Inv. 30&lt;/p&gt;</t>
  </si>
  <si>
    <t>&lt;p&gt;&lt;span class="nummerierung text-black-small"&gt;1931&lt;/span&gt;&lt;span class="text-black-bold"&gt;Degas, Portraitiste, sculpteur&lt;/span&gt;&amp;nbsp;&lt;span class="text-darkgrey-bold"&gt;Orangerie des Tuileries&amp;nbsp;• Paris&amp;nbsp;• 1931&lt;/span&gt;&amp;nbsp;no. 121. &amp;nbsp;&lt;/p&gt;
&lt;p&gt;&lt;span class="nummerierung text-black-small"&gt;1951&lt;/span&gt;&lt;span class="text-black-bold"&gt;Degas&lt;/span&gt;&amp;nbsp;&lt;span class="text-darkgrey-bold"&gt;Kunstmuseum Bern&amp;nbsp;• 1951–52&lt;/span&gt;&amp;nbsp;no. 89.&amp;nbsp;&lt;/p&gt;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 no. 156. &amp;nbsp;&lt;/p&gt;
&lt;p&gt;&lt;span class="nummerierung text-black-small"&gt;1958&lt;/span&gt;&lt;span class="text-black-bold"&gt;Hauptwerke der Sammlung Emil Georg Bührle–Zürich&lt;/span&gt;&amp;nbsp;&lt;span class="text-darkgrey-bold"&gt;Haus der Kunst&amp;nbsp;•&amp;nbsp;Munich • 1958–59&lt;/span&gt;&amp;nbsp;no. 39. &amp;nbsp;&lt;/p&gt;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 &lt;span class="text-darkgrey-bold"&gt;National Gallery of Art, Washington, D.C.&amp;nbsp;•&amp;nbsp;Musée des beaux-arts de Montréal&amp;nbsp;•&amp;nbsp;Yokohama&amp;nbsp;Museum of Art&amp;nbsp;• Royal Academy of Arts, London&amp;nbsp;• 1990–91&lt;/span&gt;&amp;nbsp;no. 31.&amp;nbsp;&lt;/p&gt;
&lt;p&gt;&lt;span class="nummerierung text-black-small"&gt;1994&lt;/span&gt;&lt;span class="text-black-bold"&gt;Degas, Die Portraits&lt;/span&gt;&amp;nbsp;&lt;span class="text-darkgrey-bold"&gt;Kunsthaus Zurich&amp;nbsp;•&amp;nbsp;Kunsthalle Tübingen&amp;nbsp;• 1994–95&lt;/span&gt;&amp;nbsp;no. 103.&amp;nbsp;&lt;/p&gt;
&lt;p&gt;&lt;span class="nummerierung text-black-small"&gt;2004&lt;/span&gt;&lt;span class="text-black-bold"&gt;Degas, Classico e moderno&lt;/span&gt;&amp;nbsp;&lt;span class="text-darkgrey-bold"&gt;Complesso del Vittoriano&amp;nbsp;•&amp;nbsp;Rome&amp;nbsp;• 2004–05&lt;/span&gt;&amp;nbsp;no. 22.&amp;nbsp;&lt;/p&gt;
&lt;p&gt;&lt;span class="nummerierung text-black-small"&gt;2010&lt;/span&gt;&lt;span class="text-black-bold"&gt;Van Gogh, Cézanne, Monet, Die Sammlung Bührle zu Gast im Kunsthaus Zürich&lt;/span&gt;&amp;nbsp;&lt;span class="text-darkgrey-bold"&gt;Kunsthaus Zurich&amp;nbsp;• 2010&lt;/span&gt;&amp;nbsp;no. 30.&lt;/p&gt;
&lt;p&gt;&lt;span class="nummerierung text-black-small"&gt;2018&lt;/span&gt;&lt;span class="text-black-bold"&gt;Pastels du 16&lt;sup&gt;e&lt;/sup&gt; au 21&lt;sup&gt;e&lt;/sup&gt; siècle &lt;/span&gt;&lt;span class="text-darkgrey-bold"&gt;Fondation de l'Hermitage • Lausanne • 2018 &lt;/span&gt;no. 46.&lt;/p&gt;</t>
  </si>
  <si>
    <t>&lt;p&gt;&lt;span class="nummerierung text-black-small"&gt;1958&lt;/span&gt;&lt;span class="text-black-bold"&gt;Max Huggler&lt;/span&gt;&amp;nbsp;&lt;span class="text-darkgrey-bold"&gt;«Die Sammlung Bührle im Zürcher Kunsthaus»&lt;/span&gt; in &lt;span class="text-darkgrey-bold"&gt;&lt;em&gt;Werk&lt;/em&gt;&lt;/span&gt; (45)&amp;nbsp;• 1958&amp;nbsp;• p. 371 (as «watercolour»).&lt;/p&gt;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Munich&amp;nbsp;• 1973&amp;nbsp;• no. 30 (ill.; &lt;sup&gt;2&lt;/sup&gt;1986).&lt;/p&gt;
&lt;p&gt;&lt;span class="nummerierung text-black-small"&gt;1984&lt;/span&gt;&lt;span class="text-black-bold"&gt;Philippe Brame&amp;nbsp;• Theodore Reff&lt;/span&gt;&amp;nbsp;&lt;span class="text-darkgrey-bold"&gt;&lt;em&gt;Degas et son œuvre, A Supplement&amp;nbsp;&lt;/em&gt;&lt;/span&gt;&amp;nbsp;New York &amp;amp; London&amp;nbsp;• 1984&amp;nbsp;• no. 50 (ill.).&lt;/p&gt;
&lt;p&gt;&lt;span class="nummerierung text-black-small"&gt;1994&lt;/span&gt;&lt;span class="text-black-bold"&gt;Emil Maurer&lt;/span&gt;&lt;em&gt;&amp;nbsp;&lt;span class="text-darkgrey-bold"&gt;Stiftung Sammlung E.G. Bührle, Zürich&amp;nbsp;&lt;/span&gt;&lt;/em&gt;&amp;nbsp;Bern&amp;nbsp;• 1994&amp;nbsp;• p. 24&amp;nbsp;• (English edition: &lt;em&gt;Foundation E.G. Bührle Collection, Zurich&lt;/em&gt;, Bern 1995).&lt;/p&gt;
&lt;p&gt;&lt;span class="nummerierung text-black-small"&gt;2005&lt;/span&gt;&lt;span class="text-black-bold"&gt;Lukas Gloor, Marco Goldin (ed.)&lt;/span&gt; &lt;em&gt;&lt;span class="text-darkgrey-bold"&gt;Foundation E.G. Bührle Collection, Zurich, Catalogue&amp;nbsp;&lt;/span&gt;&lt;/em&gt;&amp;nbsp;vol. 2&amp;nbsp;• Conegliano &amp;amp; Zurich&amp;nbsp;• 2005&amp;nbsp;• no. 52 (ill.; German edition: &lt;em&gt;Stiftung Sammlung E.G. Bührle, Katalog&lt;/em&gt;&amp;nbsp;• Italian edition: &lt;em&gt;Fondazione Collezione E.G. Bührle, Catalogo&lt;/em&gt;).&lt;/p&gt;
&lt;p&gt;&lt;span class="nummerierung text-black-small"&gt;2011&lt;/span&gt;&lt;span class="text-black-bold"&gt;Ville du Havre (ed.)&lt;/span&gt; &lt;span class="text-darkgrey-bold"&gt;&lt;em&gt;De Delacroix à Marquet, Donation Senn-Foulds&amp;nbsp;&lt;/em&gt;&lt;/span&gt;&amp;nbsp;Musée d'art moderne André Malraux&amp;nbsp;• Paris &amp;amp; Le Havre&amp;nbsp;• 2011&amp;nbsp;• pp. 187, 190, fig. 83.2 (the reproduction in the catalogue of the 2&lt;sup&gt;e&lt;/sup&gt; vente).&lt;/p&gt;
&lt;p&gt;&lt;span class="nummerierung text-black-small"&gt;2019&lt;/span&gt;&lt;em&gt;&lt;span class="text-darkgrey-bold"&gt;Degas à l'Opéra&lt;/span&gt;&lt;/em&gt; (exh.cat.) • Musée d'Orsay • Paris&amp;nbsp;• 2019&amp;nbsp;• pp. 78–82, fig. 76&amp;nbsp;(English edition: &lt;em&gt;Degas at the Opéra&lt;/em&gt;, [exh. cat.] National Gallery of Art • Washington&amp;nbsp;• 2020).&lt;/p&gt;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 2021&amp;nbsp;•&amp;nbsp;no. 209 (ill.).&lt;/p&gt;</t>
  </si>
  <si>
    <t>BU 0031</t>
  </si>
  <si>
    <t>Arm- und Handstudien für "Madame Camus am Piano"</t>
  </si>
  <si>
    <t>Etude de bras et de mains ("Madame Camus au Piano")</t>
  </si>
  <si>
    <t>43.5 x 32.5 cm</t>
  </si>
  <si>
    <t>Lemoisne 211</t>
  </si>
  <si>
    <t>&lt;p class="Body"&gt;&lt;span class="nummerierung text-black-small"&gt;1&lt;/span&gt;&lt;span class="text-black-bold"&gt;The estate of the artist &lt;span class="text-darkgrey-bold"&gt;Paris&amp;nbsp;• 1917–1918&lt;/span&gt;&amp;nbsp;&lt;/span&gt;&lt;em&gt;Catalogue des tableaux, pastels et dessins par Edgar Degas et provenant de son atelier (2&lt;sup&gt;e&lt;/sup&gt; vente)&lt;/em&gt;, Galerie Georges Petit, Paris (11–13 December 1918), no. 243/1&lt;sup&gt;o&lt;/sup&gt;&amp;nbsp;(ill.).&lt;/p&gt;
&lt;p class="Body"&gt;&lt;span class="nummerierung text-black-small"&gt;2&lt;/span&gt;&lt;span class="text-black-bold"&gt;René Degas&lt;/span&gt;&amp;nbsp;&lt;span class="text-darkgrey-bold"&gt;Paris • 1918&amp;nbsp;&lt;/span&gt;Acquired at the above sale for FF 1.550, Annotated copy of the above sale catalogue at the Musée d'Orsay (Documentation), Paris.&lt;/p&gt;
&lt;p class="Body"&gt;&lt;span class="nummerierung text-black-small"&gt;3&lt;/span&gt;&lt;span class="text-black-bold"&gt;Alphonse Kann&lt;/span&gt;&amp;nbsp;&lt;span class="text-darkgrey-bold"&gt;St-Germain-en-Laye &amp;amp; London •&amp;nbsp;by 1931 until [d.] 1948&amp;nbsp;&lt;/span&gt;&lt;em&gt;Degas, Portraitiste, sculpteur&lt;/em&gt;, (exh. cat.) Orangerie des Tuileries, Paris 1931, no. 122.&lt;/p&gt;
&lt;p class="Body"&gt;&lt;span class="nummerierung text-black-small"&gt;4&lt;/span&gt;&lt;span class="text-black-bold"&gt;Confiscated by the «Einsatzstab Reichsleiter Rosenberg» (ERR no. Ka 1072),&lt;/span&gt;&lt;span class="text-darkgrey-bold"&gt;&amp;nbsp;&lt;/span&gt;&lt;span class="text-black-bold"&gt;considered for possible exchange, but remained in Paris&lt;/span&gt;&amp;nbsp;&lt;span class="text-darkgrey-bold"&gt;1940–44&amp;nbsp;&lt;/span&gt;Barch Koblenz, B 323 273, ERR Inventar-Liste Kann, Alphons, St-Germain-en-Laye, October 1940/7 March 1941, inventoried 10 September 1942, p.&amp;nbsp;247; Archives des musées nationaux (Louvre), Paris, List Alph. Kann [1944], p. 2, Ka 1072.&lt;/p&gt;
&lt;p class="Body"&gt;&lt;span class="nummerierung text-black-small"&gt;5&lt;/span&gt;&lt;span class="text-black-bold"&gt;Restituted to Alphonse Kann&lt;/span&gt;&amp;nbsp;&lt;span class="text-darkgrey-bold"&gt;London •&amp;nbsp;11 July 1947&amp;nbsp;&lt;/span&gt;Archives of the MAEE, La Courneuve, Dossier Kann, Resitution du 11 juillet 1947, Œuvres récupérés en France, p. 3; Archives des musées nationaux (Louvre), Paris, Receipt («Reçu de la Direction des Musées de France les tableaux ci-après désignés provenant de la collection de M. Alphonse Kann», typoscript), signed M&lt;sup&gt;re&lt;/sup&gt; Bokanowski [procureur des héritiers d'Alphonse Kann] and dated 22/X/48 and 9/XI/48, p. 1, no. Ka 1072 («Degas, Etude de main, pastel»).&lt;/p&gt;
&lt;p class="Body"&gt;&lt;span class="nummerierung text-black-small"&gt;6&lt;/span&gt;&lt;span class="text-black-bold"&gt;Charles Weil&lt;/span&gt;&amp;nbsp;&lt;span class="text-darkgrey-bold"&gt;Paris •&amp;nbsp;by 1951&amp;nbsp;&lt;/span&gt;Nephew of the above, AStEGB, Letter from Charles Weil, Paris, to Emil Bührle, 16 July 1951, offering two studies for the portrait of Mme Camus, and Letter from Charles Weil, Paris, to Emil Bührle, 29 April 1952, confirming that the two pastels sold to Bührle are from his uncle's collection.&lt;/p&gt;
&lt;p class="Body"&gt;&lt;span class="nummerierung text-black-small"&gt;7&lt;/span&gt;&lt;span class="text-black-bold"&gt;Emil Bührle&lt;/span&gt;&amp;nbsp;&lt;span class="text-darkgrey-bold"&gt;Zurich •&amp;nbsp;14 November 1951 until [d.] 28 November 1956&amp;nbsp;&lt;/span&gt;Acquired from the above, together with another pastel from the same series (Emil Bührle Collection, Inv. 30)&amp;nbsp;for FF&amp;nbsp;400.000, AStEGB, Invoice from Charles Weil, Paris, made out to Emil Bührle, 1 September 1951, and Correspondence regarding the purchase and the import of the two pastels, 15 August 1951–12 November 1951, the last letter offering an apology for the delayed payment; Payment order by Emil Bührle to Credit Swiss, Zurich, 14 November 1951, ordering payment of FF 391.500 to Charles Weill, Paris (shipment expenses of FF 8.500 being subtracted from the total amount of FF 400.000).&lt;/p&gt;
&lt;p class="Body"&gt;&lt;span class="nummerierung text-black-small"&gt;8&lt;/span&gt;&lt;span class="text-black-bold"&gt;Given by the heirs of Emil Bührle to the Foundation E.G. Bührle Collectio&lt;/span&gt;&amp;nbsp;&lt;span class="text-darkgrey-bold"&gt;Zurich&amp;nbsp;• 1960&lt;/span&gt;&amp;nbsp;Inv. 31.&lt;/p&gt;</t>
  </si>
  <si>
    <t>&lt;p&gt;&lt;span class="nummerierung text-black-small"&gt;1931&lt;/span&gt;&lt;span class="text-black-bold"&gt;Degas, Portraitiste, sculpteur&lt;/span&gt;&amp;nbsp;&lt;span class="text-darkgrey-bold"&gt;Orangerie des Tuileries&amp;nbsp;• Paris&amp;nbsp;• 1931&amp;nbsp;&lt;/span&gt;no. 122.&amp;nbsp;&lt;/p&gt;
&lt;p&gt;&lt;span class="nummerierung text-black-small"&gt;1951&lt;/span&gt;&lt;span class="text-black-bold"&gt;Degas&lt;/span&gt;&amp;nbsp;&lt;span class="text-darkgrey-bold"&gt;Kunstmuseum Bern • 1951–52&lt;/span&gt;&amp;nbsp;no. 90. &amp;nbsp;&lt;/p&gt;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157.&amp;nbsp;&lt;/p&gt;
&lt;p&gt;&lt;span class="nummerierung text-black-small"&gt;1958&lt;/span&gt;&lt;span class="text-black-bold"&gt;Hauptwerke der Sammlung Emil Georg Bührle–Zürich&lt;/span&gt;&amp;nbsp;&lt;span class="text-darkgrey-bold"&gt;Haus der Kunst&amp;nbsp;• Munich&amp;nbsp;• 1958–59&lt;/span&gt;&amp;nbsp;no. 38. &amp;nbsp;&lt;/p&gt;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30.&amp;nbsp;&lt;/p&gt;
&lt;p&gt;&lt;span class="nummerierung text-black-small"&gt;1994&lt;/span&gt;&lt;span class="text-black-bold"&gt;Degas, Die Portraits&lt;/span&gt;&amp;nbsp;&lt;span class="text-darkgrey-bold"&gt;Kunsthaus Zurich&amp;nbsp;•&amp;nbsp;Kunsthalle Tübingen&amp;nbsp;• 1994–95&lt;/span&gt;&amp;nbsp;no. 102. &amp;nbsp;&lt;/p&gt;
&lt;p&gt;&lt;span class="nummerierung text-black-small"&gt;2004&lt;/span&gt;&lt;span class="text-black-bold"&gt;Degas, Classico e moderno&lt;/span&gt;&amp;nbsp;&lt;span class="text-darkgrey-bold"&gt;Complesso del Vittoriano&amp;nbsp;•&amp;nbsp;Rome&amp;nbsp;• 2004–05&lt;/span&gt;&amp;nbsp;no. 21. &amp;nbsp;&lt;/p&gt;
&lt;p&gt;&lt;span class="nummerierung text-black-small"&gt;2010&lt;/span&gt;&lt;span class="text-black-bold"&gt;Van Gogh, Cézanne, Monet, Die Sammlung Bührle zu Gast im Kunsthaus Zürich&lt;/span&gt;&amp;nbsp;&lt;span class="text-darkgrey-bold"&gt;Kunsthaus Zurich&amp;nbsp;• 2010&lt;/span&gt;&amp;nbsp;no. 31.&lt;/p&gt;
&lt;p&gt;&lt;span class="nummerierung text-black-small"&gt;2018&lt;/span&gt;&lt;span class="text-black-bold"&gt;Pastels du 16&lt;sup&gt;e&lt;/sup&gt; au 21&lt;sup&gt;e&lt;/sup&gt; siècle &lt;/span&gt;&lt;span class="text-darkgrey-bold"&gt;Fondation de l'Hermitage • Lausanne • 2018 &lt;/span&gt;no. 45.&lt;/p&gt;</t>
  </si>
  <si>
    <t>&lt;p&gt;&lt;span class="nummerierung text-black-small"&gt;1946&lt;/span&gt;&lt;span class="text-black-bold"&gt;Paul-André Lemoisne&amp;nbsp;&lt;/span&gt;&lt;span class="text-darkgrey-bold"&gt;&lt;em&gt;Degas et son œuvre&amp;nbsp;&lt;/em&gt;&lt;/span&gt;&amp;nbsp;vol. 2&amp;nbsp;&lt;em&gt;&lt;span class="text-darkgrey-bold"&gt;Peintures et pastels 1853–1882, Notices et reproductions du no. 1 au no. 716bis&amp;nbsp;&amp;nbsp;&lt;/span&gt;&lt;/em&gt;Paris&amp;nbsp;•&amp;nbsp;1946&amp;nbsp;•&amp;nbsp;no. 211 (ill.; &lt;sup&gt;2&lt;/sup&gt;New York 1984)&lt;/p&gt;
&lt;p&gt;&lt;span class="nummerierung text-black-small"&gt;1958&lt;/span&gt;&lt;span class="text-black-bold"&gt;Max Huggler&lt;/span&gt;&amp;nbsp;&lt;span class="text-darkgrey-bold"&gt;«Die Sammlung Bührle im Zürcher Kunsthaus»&lt;/span&gt; in &lt;span class="text-darkgrey-bold"&gt;&lt;em&gt;Werk&lt;/em&gt;&lt;/span&gt; (45)&amp;nbsp;•&amp;nbsp;1958&amp;nbsp;•&amp;nbsp;p. 371 (as «watercolour»).&lt;/p&gt;
&lt;p&gt;&lt;span class="nummerierung text-black-small"&gt;1970&lt;/span&gt;&lt;span class="text-black-bold"&gt;Fiorella Minervino • Franco Russoli&lt;/span&gt;&amp;nbsp;&lt;span class="text-darkgrey-bold"&gt;&lt;em&gt;L'opera completa di Degas&amp;nbsp;&lt;/em&gt;&lt;/span&gt;&amp;nbsp;Milan&amp;nbsp;•&amp;nbsp;1970&amp;nbsp;•&amp;nbsp;cf. no. 245 (&lt;sup&gt;2&lt;/sup&gt;1978; German edition: &lt;em&gt;Das Gesamtwerk von Degas&lt;/em&gt;, Lucerne etc. 1970&amp;nbsp;•&amp;nbsp;Spanish edition: &lt;em&gt;La obra pictórica completa de Degas,&lt;/em&gt; Barcelona 1972&amp;nbsp;•&amp;nbsp;French edition: Jacques Lassaigne, Fiorella Minervino, &lt;em&gt;Tout l'œuvre peint de Degas&lt;/em&gt;, Paris 1974; &lt;sup&gt;2&lt;/sup&gt;1988).&lt;/p&gt;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Munich&amp;nbsp;•&amp;nbsp;1973&amp;nbsp;•&amp;nbsp;no.&amp;nbsp; (ill.; &lt;sup&gt;2&lt;/sup&gt;1986).&lt;/p&gt;
&lt;p&gt;&lt;span class="nummerierung text-black-small"&gt;1995&lt;/span&gt;&lt;span class="text-black-bold"&gt;Emil Maurer&lt;/span&gt;&lt;em&gt;&amp;nbsp;&lt;span class="text-darkgrey-bold"&gt;Stiftung Sammlung E.G. Bührle, Zürich&amp;nbsp;&lt;/span&gt;&lt;/em&gt;&amp;nbsp;Bern&amp;nbsp;•&amp;nbsp;1994&amp;nbsp;•&amp;nbsp;p. 24 (English edition: &lt;em&gt;Foundation E.G. Bührle Collection, Zurich&lt;/em&gt;, Bern 1995).&lt;/p&gt;
&lt;p&gt;&lt;span class="nummerierung text-black-small"&gt;2005&lt;/span&gt;&lt;span class="text-black-bold"&gt;Lukas Gloor&amp;nbsp;• Marco Goldin (ed.)&lt;/span&gt; &lt;em&gt;&lt;span class="text-darkgrey-bold"&gt;Foundation E.G. Bührle Collection, Zurich, Catalogue&amp;nbsp;&amp;nbsp;&lt;/span&gt;&lt;/em&gt;vol. 2&amp;nbsp;•&amp;nbsp;Conegliano &amp;amp; Zurich&amp;nbsp;•&amp;nbsp;2005&amp;nbsp;•&amp;nbsp;no. 51 (ill.; German edition: &lt;em&gt;Stiftung Sammlung E.G. Bührle, Katalog&lt;/em&gt;&amp;nbsp;•&amp;nbsp;Italian edition: &lt;em&gt;Fondazione Collezione E.G. Bührle, Catalogo&lt;/em&gt;).&lt;/p&gt;
&lt;p&gt;&lt;span class="nummerierung text-black-small"&gt;2019&lt;/span&gt;&lt;em&gt;&lt;span class="text-darkgrey-bold"&gt;Degas à l'Opéra&lt;/span&gt;&lt;/em&gt; (exh.cat.) • Musée d'Orsay • Paris&amp;nbsp;• 2019&amp;nbsp;• pp. 78–82, fig. 75&amp;nbsp;(English edition: &lt;em&gt;Degas at the Opéra&lt;/em&gt;, [exh. cat.] National Gallery of Art • Washington&amp;nbsp;• 2020).&lt;/p&gt;
&lt;p&gt;&lt;span class="nummerierung text-black-small"&gt;2021&lt;/span&gt;&lt;span class="text-black-bold"&gt;Lukas Gloor&lt;/span&gt;&amp;nbsp;&lt;span class="text-darkgrey-bold"&gt;«The Holdings of the Emil Bührle Collection: Illustrated List of All 633 Purchases»&lt;/span&gt; in &lt;em&gt;T&lt;span class="text-darkgrey-bold"&gt;he Emil Bührle Collection:&amp;nbsp;History, Full Catalogue&amp;nbsp;and 70 Masterpieces&lt;/span&gt;&lt;/em&gt;&amp;nbsp;Swiss Institute for Art Research, Zurich (ed.), Munich • 2021&amp;nbsp;•&amp;nbsp;no. 210 (ill.).&lt;/p&gt;</t>
  </si>
  <si>
    <t>BU 0058</t>
  </si>
  <si>
    <t>Im Garten der Villa Bellevue</t>
  </si>
  <si>
    <t>Un Coin du jardin de Bellevue</t>
  </si>
  <si>
    <t>91 x 70 cm</t>
  </si>
  <si>
    <t>Rouart/Wildenstein 347</t>
  </si>
  <si>
    <t>&lt;p class="Body"&gt;&lt;span class="nummerierung text-black-small"&gt;1&lt;/span&gt;&lt;span class="text-black-bold"&gt;Eugène Pertuiset&lt;/span&gt;&amp;nbsp;&lt;span class="text-darkgrey-bold"&gt;Paris&lt;/span&gt;&amp;nbsp;Rouart/Wildenstein no. 347.&lt;/p&gt;
&lt;p class="Body"&gt;&lt;span class="nummerierung text-black-small"&gt;2&lt;/span&gt;&lt;span class="text-black-bold"&gt;Allaret&lt;/span&gt;&amp;nbsp;&lt;span class="text-darkgrey-bold"&gt;Paris&lt;/span&gt;&amp;nbsp;Rouart/Wildenstein no. 347.&lt;/p&gt;
&lt;p class="Body"&gt;&lt;span class="nummerierung text-black-small"&gt;3&lt;/span&gt;&lt;span class="text-black-bold"&gt;Durand-Ruel&lt;/span&gt;&amp;nbsp;&lt;span class="text-darkgrey-bold"&gt;Paris •&amp;nbsp;1900/1902&amp;nbsp;&lt;/span&gt;Rouart/Wildenstein no. 347.&lt;/p&gt;
&lt;p class="Body"&gt;&lt;span class="nummerierung text-black-small"&gt;4&lt;/span&gt;&lt;span class="text-black-bold"&gt;Paul Cassirer&lt;/span&gt;&amp;nbsp;&lt;span class="text-darkgrey-bold"&gt;Berlin •&amp;nbsp;by 1903&amp;nbsp;&lt;/span&gt;Michael Dorrmann, «'Unser bedeutendster und glücklichster Sammler von neuen Bildern', Die Entstehung und Präsentation der Sammlung Arnhold in Berlin», in &lt;em&gt;Die Moderne und ihre Sammler, Französische Kunst in deutschem Privatbesitz vom Kaiserreich zur Weimarer Republik&lt;/em&gt;, Berlin 2001, pp. 27, 29, 38 (n. 29, n. 30).&lt;/p&gt;
&lt;p class="Body"&gt;&lt;span class="nummerierung text-black-small"&gt;5&lt;/span&gt;&lt;span class="text-black-bold"&gt;Eduard Arnhold&lt;/span&gt;&amp;nbsp;&lt;span class="text-darkgrey-bold"&gt;Berlin •&amp;nbsp;1903 until [d.] 1925&amp;nbsp;&lt;/span&gt;Acquired from the above for the Nationalgalerie, Berlin, for M. 35.948 on 15 May 1903, with a donation of M. 30.000 from Eduard Arnhold towards the purchase price and M. 5.900 coming from the museum's gift fund; in spring 1904, Arnhold reimbursed the M.&amp;nbsp;5.900 and took full possession of the painting, Dorrman, as above, n. (4).&lt;/p&gt;
&lt;p class="Body"&gt;&lt;span class="nummerierung text-black-small"&gt;6&lt;/span&gt;&lt;span class="text-black-bold"&gt;The estate of Eduard Arnhold&lt;/span&gt;&amp;nbsp;&lt;span class="text-darkgrey-bold"&gt;Berlin • 1925–1939&lt;/span&gt;&amp;nbsp;&amp;nbsp;Eduard Arnhold had stipulated in his testament that the collection be kept together in his house and made&amp;nbsp;accessible to the public for ten years after the death of his wife. Johanna Arnhold passed away in 1929, and in 1939, the collection was divided among the heirs, E-mail-correspondence between Christoph Kunheim, great-grandson of Eduard Arnhold, and Foundation E.G. Bührle Collection, November 2020–June 2021.&lt;/p&gt;
&lt;p class="Body"&gt;&lt;span class="nummerierung text-black-small"&gt;7&lt;/span&gt;&lt;span class="text-black-bold"&gt;Arnold Kunheim&amp;nbsp;&lt;/span&gt;&lt;span class="text-darkgrey-bold"&gt;1939 until ca. 1951&amp;nbsp;&lt;/span&gt;Grandson of Eduard Arnhold, E-mail-correspondence as above, n. (6).&amp;nbsp;&lt;/p&gt;
&lt;p class="Body"&gt;&lt;span class="nummerierung text-black-small"&gt;8&lt;/span&gt;&lt;span class="text-black-bold"&gt;Carlo Frua de Angeli&lt;/span&gt;&amp;nbsp;&lt;span class="text-darkgrey-bold"&gt;Milan •&amp;nbsp;by 1951&amp;nbsp;&lt;/span&gt;Paul Cassirer/Walter Feilchenfeldt-Archiv, Zurich, Correspondence between Hanna Kiel, Fiesole and Dr. Walter Feilchenfeldt, Zurich, 11 January&amp;nbsp;until 13 May 1951, regarding the shipment&amp;nbsp;of Manet's &lt;em&gt;Garden Nook at Bellevue&amp;nbsp;&lt;/em&gt;from New York to Zurich, arranged by Carlo Frua de Angeli.&lt;/p&gt;
&lt;p class="Body"&gt;&lt;span class="text-black-bold"&gt;&lt;span class="nummerierung text-black-small"&gt;9&lt;/span&gt;Dr. Walter Feilchenfeldt&lt;/span&gt;&amp;nbsp;&lt;span class="text-darkgrey-bold"&gt;Zurich • 1951&amp;nbsp;&lt;/span&gt;Acquired from the above in May 1951, Correspondence as above, n. (8).&lt;/p&gt;
&lt;p class="Body"&gt;&lt;span class="nummerierung text-black-small"&gt;10&lt;/span&gt;&lt;span class="text-black-bold"&gt;Emil Bührle&lt;/span&gt;&amp;nbsp;&lt;span class="text-darkgrey-bold"&gt;Zurich • 14 November 1951 until [d.] 28 November 1956&amp;nbsp;&lt;/span&gt;Acquired from the above, together with Toulouse-Lautrec, &lt;em&gt;Messaline&lt;/em&gt; [Emil Bührle Collection, Inv. 103], for a total of $&amp;nbsp;100.000, AStEGB, Receipt with attached files, documenting provenance, exhibition and publication history from Dr. Walter Feilchenfeldt, Zurich, made out to Emil Bührle, 14 November 1951; see also Letter from Dr. Hugo E. Kunheim (Munich), Zurich, to Emil Bührle, 21 January 1953, expressing his delight to know that Manet, &lt;em&gt;Bellevue,&lt;/em&gt; from his grandfather's collection, is with Bührle, and asking permission to see it during his current stay in Zurich.&lt;/p&gt;
&lt;p class="Body"&gt;&lt;span class="nummerierung text-black-small"&gt;11&lt;/span&gt;&lt;span class="text-black-bold"&gt;Given by the heirs of Emil Bührle to the Foundation E.G. Bührle Collection&lt;/span&gt;&amp;nbsp;&lt;span class="text-darkgrey-bold"&gt;Zurich&amp;nbsp;• 1960&lt;/span&gt;&amp;nbsp;Inv. 58.&lt;/p&gt;</t>
  </si>
  <si>
    <t>&lt;p&gt;&lt;span class="nummerierung text-black-small"&gt;1901&lt;/span&gt;&lt;span class="text-black-bold"&gt;Collectivausstellung&lt;/span&gt;&lt;em&gt;&amp;nbsp;&lt;/em&gt;&lt;span class="text-darkgrey-bold"&gt;III. Jahrgang, Winter 1900/01&amp;nbsp;• Kunstsalon Bruno &amp;amp; Paul Cassirer&amp;nbsp;• Berlin&amp;nbsp;• 1901&lt;/span&gt; (no cat.).&lt;em&gt;&amp;nbsp;&lt;/em&gt;&lt;/p&gt;
&lt;p&gt;&lt;span class="nummerierung text-black-small"&gt;1903&lt;/span&gt;&lt;span class="text-black-bold"&gt;Entwicklung des Impressionismus in Malerei u. Plastik&lt;/span&gt;&amp;nbsp;&lt;span class="text-darkgrey-bold"&gt;XVI. Ausstellung der Vereinigung bildender Künstler Österreichs (Secession)&amp;nbsp;• Vienna&amp;nbsp;• 1903&lt;/span&gt;&amp;nbsp;no. 30.&lt;/p&gt;
&lt;p&gt;&lt;span class="nummerierung text-black-small"&gt;1928&lt;/span&gt;&lt;span class="text-black-bold"&gt;Ausstellung Edouard Manet 1832–1883, Gemälde, Pastelle, Aquarelle, Zeichnungen&lt;/span&gt;&amp;nbsp;&lt;span class="text-darkgrey-bold"&gt;Galerie Matthiesen&amp;nbsp;• Berlin&amp;nbsp;• 1928&lt;/span&gt;&amp;nbsp;no. 61.&lt;/p&gt;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148.&lt;/p&gt;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17.&lt;/p&gt;
&lt;p&gt;&lt;span class="nummerierung text-black-small"&gt;1958&lt;/span&gt;&lt;span class="text-black-bold"&gt;Hauptwerke der Sammlung Emil Georg Bührle–Zürich&lt;/span&gt;&amp;nbsp;&lt;span class="text-darkgrey-bold"&gt;Haus der Kunst&amp;nbsp;• Munich&amp;nbsp;• 1958–59&lt;/span&gt;&amp;nbsp;no. 101.&lt;/p&gt;
&lt;p&gt;&lt;span class="nummerierung text-black-small"&gt;1961&lt;/span&gt;&lt;span class="text-black-bold"&gt;Masterpieces of French Painting from the Bührle Collection&lt;/span&gt;&amp;nbsp;&lt;span class="text-darkgrey-bold"&gt;Royal Scottish Academy, Edinburgh&amp;nbsp;• National Gallery, London&amp;nbsp;• 1961&lt;/span&gt;&amp;nbsp;no. 16.&lt;/p&gt;
&lt;p&gt;&lt;span class="nummerierung text-black-small"&gt;1996&lt;/span&gt;&lt;span class="text-black-bold"&gt;Manet&lt;/span&gt;&amp;nbsp;&lt;span class="text-darkgrey-bold"&gt;Fondation Pierre Gianadda&amp;nbsp;• Martigny&amp;nbsp;• 1996&lt;/span&gt;&amp;nbsp;no. 72.&lt;/p&gt;
&lt;p&gt;&lt;span class="nummerierung text-black-small"&gt;1996&lt;/span&gt;&lt;span class="text-black-bold"&gt;Manet bis van Gogh, Hugo von Tschudi und der Kampf um die Moderne&lt;/span&gt;&amp;nbsp;&lt;span class="text-darkgrey-bold"&gt;Nationalgalerie, Berlin&amp;nbsp;• Neue Pinakothek, Munich&amp;nbsp;• 1996–97&lt;/span&gt;&amp;nbsp;no. 20.&lt;/p&gt;
&lt;p&gt;&lt;span class="nummerierung text-black-small"&gt;2002&lt;/span&gt;&lt;span class="text-black-bold"&gt;Edouard Manet und die Impressionisten&lt;/span&gt;&amp;nbsp;&lt;span class="text-darkgrey-bold"&gt;Staatsgalerie Stuttgart&amp;nbsp;• 2002–03&lt;/span&gt;&amp;nbsp;no. 65.&lt;/p&gt;
&lt;p&gt;&lt;span class="nummerierung text-black-small"&gt;2005&lt;/span&gt;&lt;span class="text-black-bold"&gt;Manet&lt;/span&gt;&amp;nbsp;&lt;span class="text-darkgrey-bold"&gt;Complesso del Vittoriano&amp;nbsp;• Rome&amp;nbsp;• 2005–06&lt;/span&gt;&amp;nbsp;no. 119.&lt;/p&gt;
&lt;p&gt;&lt;span class="nummerierung text-black-small"&gt;2010&lt;/span&gt;&lt;span class="text-black-bold"&gt;Van Gogh, Cézanne, Monet, Die Sammlung Bührle zu Gast im Kunsthaus Zürich&lt;/span&gt;&amp;nbsp;&lt;span class="text-darkgrey-bold"&gt;Kunsthaus Zurich&amp;nbsp;• 2010&lt;/span&gt;&amp;nbsp;no. 58.&lt;/p&gt;
&lt;p&gt;&lt;span class="nummerierung text-black-small"&gt;2017&lt;/span&gt;&lt;span class="text-black-bold"&gt;&lt;em&gt;Chefs-d'oeuvre de la collection Bührle, Manet, Cézanne, Monet, Van Gogh…&lt;/em&gt;&lt;/span&gt;&amp;nbsp;&lt;span class="text-darkgrey-bold"&gt;Fondation de l'Hermitage&amp;nbsp;• Lausanne&amp;nbsp;• 2017&lt;/span&gt;&amp;nbsp;no. 23.&lt;/p&gt;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27.&lt;/p&gt;
&lt;p&gt;&lt;span class="nummerierung text-black-small"&gt;2019&lt;/span&gt;&lt;span class="text-black-bold"&gt;La Collection Emil Bührle&lt;/span&gt; &lt;span class="text-darkgrey-bold"&gt;Musée Maillol • Paris • 2019 &lt;/span&gt;no. 5.&lt;/p&gt;</t>
  </si>
  <si>
    <t>&lt;p&gt;&lt;span class="nummerierung text-black-small"&gt;1902&lt;/span&gt;&lt;span class="text-black-bold"&gt;Théodore Duret&lt;/span&gt;&amp;nbsp;&lt;span class="text-darkgrey-bold"&gt;&lt;em&gt;Histoire d'Edouard Manet et de son œuvre, Avec un catalogue des peintures et des pastels&lt;/em&gt;&lt;/span&gt;&amp;nbsp;Paris • 1902 • no. 298 (&lt;sup&gt;2&lt;/sup&gt;1909, &lt;sup&gt;3&lt;/sup&gt;1919, &lt;sup&gt;4&lt;/sup&gt;1926; German edition: &lt;em&gt;Edouard Manet, Sein Leben und seine Kunst&lt;/em&gt;, Berlin 1910 • English edition: &lt;em&gt;Manet and the French Impressionists&lt;/em&gt;, London &amp;amp; Philadelphia 1910; &lt;sup&gt;2&lt;/sup&gt;2009). ▪&lt;/p&gt;
&lt;p&gt;&lt;span class="nummerierung text-black-small"&gt;1902&lt;/span&gt;&lt;span class="text-black-bold"&gt;Emil Heilbut&lt;/span&gt;&amp;nbsp;&lt;span class="text-darkgrey-bold"&gt;«Die Impressionisten-Ausstellung der Wiener Secession»&lt;/span&gt; in&amp;nbsp;&lt;span class="text-darkgrey-bold"&gt;&lt;em&gt;Kunst und Künstler&lt;/em&gt;&lt;/span&gt; (1) • 1902/03 • pp. 171 (ill.), 173.&lt;/p&gt;
&lt;p&gt;&lt;span class="nummerierung text-black-small"&gt;1904&lt;/span&gt;&lt;span class="text-black-bold"&gt;Ferdinand Laban&lt;/span&gt;&amp;nbsp;&lt;span class="text-darkgrey-bold"&gt;«Im zwanzigsten Jahr nach Manets Tode»&lt;/span&gt; in &lt;span class="text-darkgrey-bold"&gt;&lt;em&gt;Zeitschrift für bildende Kunst&lt;/em&gt;&lt;/span&gt; (15) • 1904 • pp. 25–26 (ill.), 29–30.&lt;/p&gt;
&lt;p&gt;&lt;span class="nummerierung text-black-small"&gt;1904&lt;/span&gt;&lt;span class="text-black-bold"&gt;Auguste Marguillier&lt;/span&gt;&amp;nbsp;&lt;span class="text-darkgrey-bold"&gt;«Le pavillon de Bellevue»&lt;/span&gt; in &lt;em&gt;&lt;span class="text-darkgrey-bold"&gt;L'Art et la coleur des maîtres contemporains&lt;/span&gt; &lt;/em&gt;(no. 3) • 1904 • (ill.).&lt;/p&gt;
&lt;p&gt;&lt;span class="nummerierung text-black-small"&gt;1908&lt;/span&gt;&lt;span class="text-black-bold"&gt;Hugo von Tschudi&lt;/span&gt;&amp;nbsp;&lt;span class="text-darkgrey-bold"&gt;«Die Sammlung Arnhold»&lt;/span&gt; in &lt;span class="text-darkgrey-bold"&gt;&lt;em&gt;Kunst und Künstler&lt;/em&gt;&lt;/span&gt; (7) • 1908/09 • p. 61.&lt;/p&gt;
&lt;p&gt;&lt;span class="nummerierung text-black-small"&gt;1909&lt;/span&gt;&lt;span class="text-black-bold"&gt;Hugo von Tschudi&lt;/span&gt;&amp;nbsp;&lt;span class="text-darkgrey-bold"&gt;&lt;em&gt;Édouard Manet&lt;/em&gt;&lt;/span&gt;&amp;nbsp;Berlin • &lt;sup&gt;2&lt;/sup&gt;1909 • p. 59 (ill.; &lt;sup&gt;4&lt;/sup&gt;1920).&lt;/p&gt;
&lt;p&gt;&lt;span class="nummerierung text-black-small"&gt;1912&lt;/span&gt;&lt;span class="text-black-bold"&gt;Louis Hourticq&lt;/span&gt;&amp;nbsp;&lt;span class="text-darkgrey-bold"&gt;&lt;em&gt;Manet&lt;/em&gt;&lt;/span&gt;&amp;nbsp;Paris • 1912 • fig. 48 (English edition: London &amp;amp; Philadelphia).&lt;/p&gt;
&lt;p&gt;&lt;span class="nummerierung text-black-small"&gt;1912&lt;/span&gt;&lt;span class="text-black-bold"&gt;Julius Meier-Graefe&lt;/span&gt;&amp;nbsp;&lt;span class="text-darkgrey-bold"&gt;&lt;em&gt;Edouard Manet&lt;/em&gt;&lt;/span&gt;&amp;nbsp;Munich • 1912 • fig. 169.&lt;/p&gt;
&lt;p&gt;&lt;span class="nummerierung text-black-small"&gt;1913&lt;/span&gt;&lt;span class="text-black-bold"&gt;Antonin Proust&lt;/span&gt;&amp;nbsp;&lt;span class="text-darkgrey-bold"&gt;&lt;em&gt;Édouard Manet, Souvenirs&lt;/em&gt;&lt;/span&gt;&amp;nbsp;Paris • 1913 • fig. 31.&lt;/p&gt;
&lt;p&gt;&lt;span class="nummerierung text-black-small"&gt;1919&lt;/span&gt;&lt;span class="text-black-bold"&gt;Max Deri&lt;/span&gt;&amp;nbsp;&lt;span class="text-darkgrey-bold"&gt;&lt;em&gt;Die Malerei im XIX. Jahrhundert, Entwicklungsgeschichtliche Darstellung auf psychologischer Grundlage&lt;/em&gt;&lt;/span&gt;&amp;nbsp;Berlin • 1919 • vol. 1, p. 152; vol. 2, fig. 27.&lt;/p&gt;
&lt;p&gt;&lt;span class="nummerierung text-black-small"&gt;1926&lt;/span&gt;&lt;span class="text-black-bold"&gt;Etienne Moreau-Nélaton&lt;/span&gt;&amp;nbsp;&lt;span class="text-darkgrey-bold"&gt;&lt;em&gt;Manet, raconté par lui-même&lt;/em&gt;&lt;/span&gt;&amp;nbsp;Paris • 1926 • vol. 2 • pp. 73–74, fig. 285.&lt;/p&gt;
&lt;p&gt;&lt;span class="nummerierung text-black-small"&gt;1926&lt;/span&gt;&lt;span class="text-black-bold"&gt;Marie Dormoy&lt;/span&gt;&amp;nbsp;&lt;span class="text-darkgrey-bold"&gt;«La collection Arnhold»&lt;/span&gt; in &lt;span class="text-darkgrey-bold"&gt;&lt;em&gt;L'Amour de l'art&lt;/em&gt;&lt;/span&gt; (7) • 1926 • p. 244 (ill.).&lt;/p&gt;
&lt;p&gt;&lt;span class="nummerierung text-black-small"&gt;1927&lt;/span&gt;&lt;span class="text-black-bold"&gt;Karl Scheffler&lt;/span&gt;&amp;nbsp;&lt;span class="text-darkgrey-bold"&gt;«Die Manet-Ausstellung in der Galerie Matthiesen»&lt;/span&gt; in &lt;em&gt;&lt;span class="text-darkgrey-bold"&gt;Kunst und Künstler&lt;/span&gt; &lt;/em&gt;(26) • 1927/28 • p. 220 (ill.).&lt;/p&gt;
&lt;p&gt;&lt;span class="nummerierung text-black-small"&gt;1931&lt;/span&gt;&lt;span class="text-black-bold"&gt;Adolphe Tabarant&lt;/span&gt;&lt;em&gt;&amp;nbsp;&lt;span class="text-darkgrey-bold"&gt;Manet,&lt;/span&gt;&lt;/em&gt;&lt;span class="text-darkgrey-bold"&gt; &lt;em&gt;Histoire catalographique&lt;/em&gt;&lt;/span&gt;&amp;nbsp;Paris • 1931 • no. 318.&lt;/p&gt;
&lt;p&gt;&lt;span class="nummerierung text-black-small"&gt;1932&lt;/span&gt;&lt;span class="text-black-bold"&gt;Paul Jamot&amp;nbsp;• Georges Wildenstein&lt;/span&gt;&amp;nbsp;&lt;span class="text-darkgrey-bold"&gt;&lt;em&gt;Manet, Catalogue critique&lt;/em&gt;&lt;/span&gt;&amp;nbsp;Paris • 1932 • vol. 1, no. 400; vol. 2, fig. 273.&lt;/p&gt;
&lt;p&gt;&lt;span class="nummerierung text-black-small"&gt;1932&lt;/span&gt;&lt;span class="text-black-bold"&gt;René Huyghes&lt;/span&gt;&amp;nbsp;&lt;span class="text-darkgrey-bold"&gt;«Manet, peintre»&lt;/span&gt; in &lt;span class="text-darkgrey-bold"&gt;&lt;em&gt;L'Amour de l'art&lt;/em&gt;&lt;/span&gt; (13) • 1932 • fig. 68.&lt;/p&gt;
&lt;p&gt;&lt;span class="nummerierung text-black-small"&gt;1938&lt;/span&gt;&lt;span class="text-black-bold"&gt;Robert Rey&lt;/span&gt;&amp;nbsp;&lt;span class="text-darkgrey-bold"&gt;&lt;em&gt;Manet&lt;/em&gt;&lt;/span&gt;&amp;nbsp;Paris • 1938 • p. 132 (ill.).&lt;/p&gt;
&lt;p&gt;&lt;span class="nummerierung text-black-small"&gt;1947&lt;/span&gt;&lt;span class="text-black-bold"&gt;Adolphe Tabarant&lt;/span&gt;&amp;nbsp;&lt;span class="text-darkgrey-bold"&gt;&lt;em&gt;Manet et ses œuvres&lt;/em&gt;&lt;/span&gt;&amp;nbsp;Paris • 1947 • p. 384, fig. 343.&lt;/p&gt;
&lt;p&gt;&lt;span class="nummerierung text-black-small"&gt;1967&lt;/span&gt;&lt;span class="text-black-bold"&gt;Sandra Orienti&amp;nbsp;• Marcello Venturi&lt;/span&gt;&amp;nbsp;&lt;span class="text-darkgrey-bold"&gt;&lt;em&gt;L'opera pittorica di Edouard Manet&lt;/em&gt;&lt;/span&gt;&amp;nbsp;Milan • 1967 • no. 305 (ill.; English edition: Sandra Orienti, Phoebe Pool, &lt;em&gt;The Complete Paintings of Manet&lt;/em&gt;, New York 1967 • German edition: &lt;em&gt;Das gemalte Werk von Edouard Manet&lt;/em&gt;, Lucerne etc. 1967 • French edition: Denis Rouart, Sandra Orienti, &lt;em&gt;Tout l'oeuvre peint d'Edouard Manet&lt;/em&gt;, Paris 1970, no. 309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34 (ill.; &lt;sup&gt;2&lt;/sup&gt;1986).&lt;/p&gt;
&lt;p&gt;&lt;span class="nummerierung text-black-small"&gt;1973&lt;/span&gt;&lt;span class="text-black-bold"&gt;Lilli Fischel&lt;/span&gt;&amp;nbsp;&lt;span class="text-darkgrey-bold"&gt;«Von der Bildform der französischen Impressionisten»&lt;/span&gt; in &lt;span class="text-darkgrey-bold"&gt;&lt;em&gt;Jahrbuch der Berliner Museen&lt;/em&gt;&lt;/span&gt; (15) • 1973 • pp. 61, 84, fig. 3.&lt;/p&gt;
&lt;p&gt;&lt;span class="nummerierung text-black-small"&gt;1975&lt;/span&gt;&lt;span class="text-black-bold"&gt;Denis Rouart&amp;nbsp;• Daniel Wildenstein&lt;/span&gt;&amp;nbsp;&lt;span class="text-darkgrey-bold"&gt;&lt;em&gt;Edouard Manet, Catalogue raisonné&lt;/em&gt;&lt;/span&gt;&amp;nbsp;Lausanne &amp;amp; Paris • 1975 • vol. 1&amp;nbsp;&lt;span class="text-darkgrey-bold"&gt;&lt;em&gt;Peintures&lt;/em&gt;&lt;/span&gt;&amp;nbsp;no. 347 (ill.).&lt;/p&gt;
&lt;p&gt;&lt;span class="nummerierung text-black-small"&gt;1991&lt;/span&gt;&lt;span class="text-black-bold"&gt;Juliet Wilson-Bareau&lt;/span&gt;&amp;nbsp;&lt;span class="text-darkgrey-bold"&gt;&lt;em&gt;Manet by Himself, Correspondence &amp;amp; Conversation, Paintings, Pastels, Prints &amp;amp; Drawings&lt;/em&gt;&lt;/span&gt;&amp;nbsp;London &amp;amp; Sidney • 1991 • pp. 252, 255, 313, fig. 216 (&lt;sup&gt;2&lt;/sup&gt;New York 1995; &lt;sup&gt;3&lt;/sup&gt;2004).&lt;/p&gt;
&lt;p&gt;&lt;span class="nummerierung text-black-small"&gt;1993&lt;/span&gt;&lt;span class="text-black-bold"&gt;Barbara Paul&lt;/span&gt;&amp;nbsp;&lt;span class="text-darkgrey-bold"&gt;&lt;em&gt;Hugo von Tschudi und die moderne französische Kunst im Deutschen Kaiserreich&lt;/em&gt;&lt;/span&gt;&amp;nbsp;Mainz • 1993 • p. 367.&lt;/p&gt;
&lt;p&gt;&lt;span class="nummerierung text-black-small"&gt;1994&lt;/span&gt;&lt;span class="text-black-bold"&gt;Emil Maurer&lt;/span&gt;&lt;em&gt;&amp;nbsp;&lt;span class="text-darkgrey-bold"&gt;Stiftung Sammlung E.G. Bührle, Zürich&lt;/span&gt;&lt;/em&gt;&amp;nbsp;Bern • 1994 • p. 42 (English edition: &lt;em&gt;Foundation E.G. Bührle Collection, Zurich&lt;/em&gt;, Bern 1995).&lt;/p&gt;
&lt;p&gt;&lt;span class="nummerierung text-black-small"&gt;2001&lt;/span&gt;&lt;span class="text-black-bold"&gt;Michael Dorrmann&lt;/span&gt;&amp;nbsp;&lt;span class="text-darkgrey-bold"&gt;«'Unser bedeutendster und glücklichster Sammler von neuen Bildern', Die Entstehung und Präsentation der Sammlung Arnhold in Berlin»&lt;/span&gt;&amp;nbsp;in &lt;span class="text-darkgrey-bold"&gt;&lt;em&gt;Die Moderne und ihre Sammler,&lt;/em&gt;&amp;nbsp;&lt;em&gt; Französische Kunst in deutschem Privatbesitz vom Kaiserreich zur Weimarer Republik&lt;/em&gt;&lt;/span&gt;&amp;nbsp;Berlin • 2001 • pp. 27, 29, 38, n. 29, 30, fig. 1.&lt;/p&gt;
&lt;p&gt;&lt;span class="nummerierung text-black-small"&gt;2001&lt;/span&gt;&lt;span class="text-black-bold"&gt;Esther Tisa Francini etc.&lt;/span&gt;&amp;nbsp;&lt;span class="text-darkgrey-bold"&gt;&lt;em&gt;Fluchtgut, Raubgut, Der Transfer von Kulturgütern in und über die Schweiz 1933–1945 und die Frage der Restitution&lt;/em&gt;&lt;/span&gt;&amp;nbsp;Unabhängige Expertenkommission Schweiz–Zweiter Weltkrieg (ed.) • Zurich • 2001 • p. 105, n. 264.&lt;/p&gt;
&lt;p&gt;&lt;span class="nummerierung text-black-small"&gt;2004&lt;/span&gt;&lt;span class="text-black-bold"&gt;Clare Willsdon&lt;/span&gt;&amp;nbsp;&lt;span class="text-darkgrey-bold"&gt;&lt;em&gt;In the Gardens of Impressionism&lt;/em&gt;&lt;/span&gt;&amp;nbsp;London • 2004 • (German edition: &lt;em&gt;In den Gärten des Impressionismus&lt;/em&gt;, Stuttgart 2004).&lt;/p&gt;
&lt;p&gt;&lt;span class="nummerierung text-black-small"&gt;2004&lt;/span&gt;&lt;span class="text-black-bold"&gt;Holly Richardson&lt;/span&gt;&amp;nbsp;&lt;span class="text-darkgrey-bold"&gt;«'Un jardin de peintre', Die Gartenbilder von Monet, Manet und Liebermann»&lt;/span&gt;&amp;nbsp;in &lt;span class="text-darkgrey-bold"&gt;&lt;em&gt;Im Garten von Max Liebermann&lt;/em&gt;&lt;/span&gt;&amp;nbsp;(exh. cat.) • Kunsthalle Hamburg; Nationalgalerie, Berlin • 2004–05 • p. 36, fig. 5.&lt;/p&gt;
&lt;p&gt;&lt;span class="nummerierung text-black-small"&gt;2005&lt;/span&gt;&lt;span class="text-black-bold"&gt;Lukas Gloor&amp;nbsp;• Marco Goldin (ed.)&lt;/span&gt; &lt;span class="text-darkgrey-bold"&gt;&lt;em&gt;Foundation E.G. Bührle Collection, Zurich, Catalogue&lt;/em&gt;&lt;/span&gt;&amp;nbsp;vol. 2 • Conegliano &amp;amp; Zurich • 2005 • no. 75 (ill.; German edition: &lt;em&gt;Stiftung Sammlung E.G. Bührle, Katalog&lt;/em&gt; • Italian edition: &lt;em&gt;Fondazione Collezione E.G. Bührle, Catalogo&lt;/em&gt;).&lt;/p&gt;
&lt;p&gt;&lt;span class="nummerierung text-black-small"&gt;2008&lt;/span&gt;&lt;span class="text-black-bold"&gt;Nils Büttner&lt;/span&gt;&amp;nbsp;&lt;span class="text-darkgrey-bold"&gt;&lt;em&gt;Gemalte Gärten, Bilder aus zwei Jahrtausenden&lt;/em&gt;&lt;/span&gt;&amp;nbsp;München • 2008 • pp. 161 (ill. detail)–162, fig. 86.&lt;/p&gt;
&lt;p&gt;&lt;span class="nummerierung text-black-small"&gt;2011&lt;/span&gt;&lt;span class="text-black-bold"&gt;Bernhard Echte&amp;nbsp;• Walter Feilchenfeldt (eds.) &lt;/span&gt;&lt;em&gt;&lt;span class="text-darkgrey-bold"&gt;Kunstsalon Paul Cassirer&lt;/span&gt;&lt;/em&gt;&amp;nbsp;vol. 2&lt;em&gt;&amp;nbsp;&lt;span class="text-darkgrey-bold"&gt;«Man steht da und staunt», Die Ausstellungen 1901–1905&amp;nbsp;&lt;/span&gt;&lt;/em&gt;Wädenswil • 2011 • pp. 16, 63 (ill.)–64, 70.&lt;/p&gt;
&lt;p&gt;&lt;span class="nummerierung text-black-small"&gt;2011&lt;/span&gt;&lt;span class="text-black-bold"&gt;Juliet Wilson-Bareau&lt;/span&gt;&amp;nbsp;&lt;span class="text-darkgrey-bold"&gt;«The Manet exhibition in Paris, 2011»&lt;/span&gt; in &lt;span class="text-darkgrey-bold"&gt;&lt;em&gt;Burlington Magazine&lt;/em&gt;&lt;/span&gt; (153) • 2011 • p. 822, fig. 50.&lt;/p&gt;
&lt;p&gt;&lt;span class="nummerierung text-black-small"&gt;2014&lt;/span&gt;&lt;span class="text-black-bold"&gt;Michael Dorrmann&lt;/span&gt;&amp;nbsp;&lt;span class="text-darkgrey-bold"&gt;«Kunstförderung am 'Regentenhof', Der Mäzen Eduard Arnhold und seine Sammlung»&lt;/span&gt; in &lt;span class="text-darkgrey-bold"&gt;&lt;em&gt;Kunst ohne Geschichte, Ästhetisch motiviertes Sammeln in Europa und Amerika&lt;/em&gt;&lt;/span&gt;&amp;nbsp;Munich • 2014 • pp. 69–70, n. 44.&lt;/p&gt;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211&amp;nbsp;(ill.).&lt;/p&gt;</t>
  </si>
  <si>
    <t>BU 0103</t>
  </si>
  <si>
    <t>Messaline</t>
  </si>
  <si>
    <t>92 x 68 cm</t>
  </si>
  <si>
    <t>Dortu P. 703</t>
  </si>
  <si>
    <t>&lt;p class="Body"&gt;&lt;span class="nummerierung text-black-small"&gt;1&lt;/span&gt;&lt;span class="text-black-bold"&gt;Galerie Bernheim-Jeune&lt;/span&gt;&amp;nbsp;&lt;span class="text-darkgrey-bold"&gt;Paris&lt;/span&gt;&amp;nbsp;Dortu no. P.703.&lt;/p&gt;
&lt;p class="Body"&gt;&lt;span class="nummerierung text-black-small"&gt;2&lt;/span&gt;&lt;span class="text-black-bold"&gt;Lévêque&lt;/span&gt;&amp;nbsp;&lt;span class="text-darkgrey-bold"&gt;Paris&lt;/span&gt;&amp;nbsp;Dortu no. P.703.&lt;/p&gt;
&lt;p class="Body"&gt;&lt;span class="nummerierung text-black-small"&gt;3&lt;/span&gt;&lt;span class="text-black-bold"&gt;Dr. Georges Viau&lt;/span&gt;&amp;nbsp;&lt;span class="text-darkgrey-bold"&gt;Paris&lt;/span&gt;&amp;nbsp;Dortu no. P.703.&lt;/p&gt;
&lt;p class="Body"&gt;&lt;span class="nummerierung text-black-small"&gt;4&lt;/span&gt;&lt;span class="text-black-bold"&gt;Daniel-Henry&amp;nbsp;(?) Kahnweiler&lt;/span&gt;&amp;nbsp;&lt;span class="text-darkgrey-bold"&gt;Bern&amp;nbsp;• by 1924 &lt;/span&gt;Paul Cassirer/Walter Feilchenfeldt-Archiv, Zurich, Stock Card Paul Cassirer Berlin, no. 4977, with a date of entry on 15 October 1924. The consignor is mentioned only with his second name and the location&amp;nbsp;Bern, and since Daniel-Henry Kahnweiler had returned to Paris in 1920, the name might also refer to his brother Gustav who was active as an art dealer as well.&lt;/p&gt;
&lt;p class="Body"&gt;&lt;span class="nummerierung text-black-small"&gt;5&lt;/span&gt;&lt;span class="text-black-bold"&gt;Paul Cassirer &lt;/span&gt;&lt;span class="text-darkgrey-bold"&gt;Berlin • 1924&lt;em&gt;–&lt;/em&gt;1925&lt;/span&gt;&amp;nbsp;Stock Card as above, n. (4)&lt;/p&gt;
&lt;p class="Body"&gt;&lt;span class="nummerierung text-black-small"&gt;6&lt;/span&gt;&lt;span class="text-black-bold"&gt;Ludwig Katzenellenbogen &lt;span class="text-darkgrey-bold"&gt;Berlin • 1925&lt;/span&gt;&lt;/span&gt;&lt;span class="text-darkgrey-bold"&gt;&lt;em&gt;–&lt;/em&gt;&lt;/span&gt;&lt;span class="text-black-bold"&gt;&lt;span class="text-darkgrey-bold"&gt;1930&lt;/span&gt;&amp;nbsp;&lt;/span&gt;Stock Card as above, with a date of sale on 10 (?) January 1925.&amp;nbsp;&amp;nbsp;&lt;/p&gt;
&lt;p class="Body"&gt;&lt;span class="nummerierung text-black-small"&gt;6&lt;/span&gt;&lt;span class="text-black-bold"&gt;Estella Katzenellenbogen&lt;/span&gt;&amp;nbsp;&lt;span class="text-darkgrey-bold"&gt;Berlin &amp;amp; Santa Monica (California) • 1930&amp;nbsp;until 1948/51&amp;nbsp;&lt;/span&gt;Wife of the above, from whom divorced in 1930; references to N.V. Amsterdamsche Kunsthandel Paul Cassirer &amp;amp; Co., Amsterdam, when the painting was exhibited in&amp;nbsp;1932 and in&amp;nbsp;1937&lt;span class="text-darkgrey-bold"&gt;&amp;nbsp;&lt;/span&gt;(&lt;em&gt;French Art 1200–1900,&lt;/em&gt;&amp;nbsp;[exh. cat.]&amp;nbsp;Royal Academy of Arts, London 1932, no. 547; &lt;em&gt;Chefs-d'Œuvre de l'Art français&lt;/em&gt;, [exh. cat.]&amp;nbsp;Palais des Musées d'Art Moderne [Palais de Tokyo], Paris 1937, no. 426.) are based upon the fact that most of Estella Katzenellenbogen's collecton was then stored with the gallery, owned by Dr. Walter Feilchenfeldt. In 1940, Estella Katzenellenbogen emigrated to California, taking along&amp;nbsp;pictures from her collection (Anja Walter-Ris, &lt;em&gt;Die Geschichte der Galerie Nierendorf, Kunstleidenschaft im Dienst der Moderne, Berlin/New York 1920–1995,&lt;/em&gt; Zurich 2003, pp. 255, 276, n. 210), including &lt;em&gt;Messaline&lt;/em&gt;&amp;nbsp;(&lt;em&gt;French Painting from David to Toulouse-Lautrec, Loans from French and American Museums and Collections&lt;/em&gt;, [exh. cat.] Metropolitan Museum of Art, New York 1941, no. 117); documents in the archive of the Metropolitan Museum of Art, New York, show that the painting was sent by, and returned to the Katzenellenbogen family in Santa Monica in 1940/41.&lt;/p&gt;
&lt;p class="Body"&gt;&lt;span class="nummerierung text-black-small"&gt;7&lt;/span&gt;&lt;span class="text-black-bold"&gt;Dr. Walter Feilchenfeldt&lt;/span&gt;&amp;nbsp;&lt;span class="text-darkgrey-bold"&gt;Zurich&amp;nbsp;&lt;/span&gt;Acquired from the above between 1948 and 1951, Information given by Mr. Walter Feilchenfeldt, Zurich, son of Dr. Walter Feilchenfeldt, to the Foundation E.G. Bührle Collection, Zurich, on 22 April 2008.&lt;/p&gt;
&lt;p class="Body"&gt;&lt;span class="nummerierung text-black-small"&gt;8&lt;/span&gt;&lt;span class="text-black-bold"&gt;Emil Bührle&lt;/span&gt;&amp;nbsp;&lt;span class="text-darkgrey-bold"&gt;Zurich •&amp;nbsp;14 November 1951 until [d.] 28 November 1956&amp;nbsp;&lt;/span&gt;Acquired from the above, together with Manet, &lt;em&gt;Un Coin du jardin de Bellevue&lt;/em&gt;&amp;nbsp;(Emil Bührle Collection, Inv. 58)&amp;nbsp;for a total of $ 100.000, AStEGB, Receipt with attached files, documenting provenance, exhibition and publication histories&amp;nbsp;from Dr. Walter Feilchenfeldt, Zurich, made out to Emil Bührle, 14 November 1951.&lt;/p&gt;
&lt;p class="Body"&gt;&lt;span class="nummerierung text-black-small"&gt;9&lt;/span&gt;&lt;span class="text-black-bold"&gt;Given by the heirs of Emil Bührle to the Foundation E.G. Bührle Collection&lt;/span&gt;&amp;nbsp;&lt;span class="text-darkgrey-bold"&gt;Zurich&amp;nbsp;• 1960&lt;/span&gt;&amp;nbsp;Inv. 103.&lt;/p&gt;</t>
  </si>
  <si>
    <t>&lt;p&gt;&lt;span class="nummerierung text-black-small"&gt;1914&lt;/span&gt;&lt;span class="text-black-bold"&gt;Exposition rétrospective de l'œuvre de H. de Toulouse-Lautrec (1864–1901)&lt;/span&gt;&amp;nbsp;&lt;span class="text-darkgrey-bold"&gt;Galerie Manzi-Joyant&amp;nbsp;• Paris&amp;nbsp;• 1914&lt;/span&gt;&amp;nbsp;no. 35 (?).&lt;/p&gt;
&lt;p&gt;&lt;span class="nummerierung text-black-small"&gt;1925&lt;/span&gt;&lt;span class="text-black-bold"&gt;Impressionisten, Herbstausstellung&lt;/span&gt;&amp;nbsp;&lt;span class="text-darkgrey-bold"&gt;Galerie Paul Cassirer&amp;nbsp;• Berlin&amp;nbsp;• 1925&lt;/span&gt;&amp;nbsp;no. 59.&lt;/p&gt;
&lt;p&gt;&lt;span class="nummerierung text-black-small"&gt;1932&lt;/span&gt;&lt;span class="text-black-bold"&gt;French Art 1200–1900&lt;/span&gt;&amp;nbsp;&lt;span class="text-darkgrey-bold"&gt;Royal Academy of Arts&amp;nbsp;• London&amp;nbsp;• 1932&lt;/span&gt;&amp;nbsp;no. 547.&lt;/p&gt;
&lt;p&gt;&lt;span class="nummerierung text-black-small"&gt;1933&lt;/span&gt;&lt;span class="text-black-bold"&gt;Französische Maler des 19. Jahrhunderts&lt;/span&gt;&lt;em&gt;&amp;nbsp;&lt;/em&gt;&lt;span class="text-darkgrey-bold"&gt;Kunsthaus Zurich&amp;nbsp;• 1933&lt;/span&gt;&amp;nbsp;no. 98.&lt;/p&gt;
&lt;p&gt;&lt;span class="nummerierung text-black-small"&gt;1933&lt;/span&gt;&lt;span class="text-black-bold"&gt;Schilderijen van Delacroix tot Cézanne en Vincent&amp;nbsp;van Gogh&lt;/span&gt;&amp;nbsp;&lt;span class="text-darkgrey-bold"&gt;Museum Boymans&amp;nbsp;• Rotterdam&amp;nbsp;• 1933–34&lt;/span&gt;&amp;nbsp;no. 80.&lt;/p&gt;
&lt;p&gt;&lt;span class="nummerierung text-black-small"&gt;1937&lt;/span&gt;&lt;span class="text-black-bold"&gt;Chefs-d'Œuvre de l'Art français&lt;/span&gt;&amp;nbsp;&lt;span class="text-darkgrey-bold"&gt;Palais des Musées d'Art Moderne (Palais de Tokyo)&amp;nbsp;• Paris&amp;nbsp;• 1937&lt;/span&gt;&amp;nbsp;no. 426.&lt;/p&gt;
&lt;p&gt;&lt;span class="nummerierung text-black-small"&gt;1941&lt;/span&gt;&lt;span class="text-black-bold"&gt;French Painting from David to Toulouse-Lautrec, Loans from French and American Museums and Collections&lt;/span&gt;&amp;nbsp;&lt;span class="text-darkgrey-bold"&gt;Metropolitan Museum of Art&amp;nbsp;• New York&amp;nbsp;• 1941&lt;/span&gt;&amp;nbsp;no. 117.&lt;/p&gt;
&lt;p&gt;&lt;span class="nummerierung text-black-small"&gt;1946&lt;/span&gt;&lt;span class="text-black-bold"&gt;A Loan Exhibition of Toulouse-Lautrec&lt;/span&gt;&amp;nbsp;&lt;span class="text-darkgrey-bold"&gt;Wildenstein Galleries&amp;nbsp;• New York&amp;nbsp;• 1946&lt;/span&gt;&amp;nbsp;no. 34.&lt;/p&gt;
&lt;p&gt;&lt;span class="nummerierung text-black-small"&gt;1954&lt;/span&gt;&lt;span class="text-black-bold"&gt;Paris 1900&lt;/span&gt;&lt;em&gt;&amp;nbsp;&lt;/em&gt;&lt;span class="text-darkgrey-bold"&gt;Musée Jenisch&amp;nbsp;• Vevey&amp;nbsp;• 1954&lt;/span&gt;&amp;nbsp;no. 110.&lt;/p&gt;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209.&lt;/p&gt;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59.&lt;/p&gt;
&lt;p&gt;&lt;span class="nummerierung text-black-small"&gt;1958&lt;/span&gt;&lt;span class="text-black-bold"&gt;Hauptwerke der Sammlung Emil Georg Bührle–Zürich&lt;/span&gt;&amp;nbsp;&lt;span class="text-darkgrey-bold"&gt;Haus der Kunst&amp;nbsp;• Munich&amp;nbsp;• 1958–59&lt;/span&gt;&amp;nbsp;no. 163.&lt;/p&gt;
&lt;p&gt;&lt;span class="nummerierung text-black-small"&gt;1959&lt;/span&gt;&lt;span class="text-black-bold"&gt;De Géricault à Matisse, Chefs-d'œuvre français des collections suisses&lt;/span&gt;&amp;nbsp;&lt;span class="text-darkgrey-bold"&gt;Petit Palais&amp;nbsp;• Paris&amp;nbsp;• 1959&lt;/span&gt;&amp;nbsp;no. 132.&lt;/p&gt;
&lt;p&gt;&lt;span class="nummerierung text-black-small"&gt;1986&lt;/span&gt;&lt;span class="text-black-bold"&gt;Toulouse-Lautrec, Gemälde und Bildstudien&lt;/span&gt;&amp;nbsp;&lt;span class="text-darkgrey-bold"&gt;Kunsthalle Tübingen&amp;nbsp;• 1986–87&lt;/span&gt;&amp;nbsp;no. 126.&lt;/p&gt;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London&amp;nbsp;• 1990–91&lt;/span&gt;&amp;nbsp;no. 68.&lt;/p&gt;
&lt;p&gt;&lt;span class="nummerierung text-black-small"&gt;2001&lt;/span&gt;&lt;span class="text-black-bold"&gt;Toulouse-Lautrec, Woman as Myth&lt;/span&gt;&amp;nbsp;&lt;span class="text-darkgrey-bold"&gt;Basil &amp;amp; Elise Goulandris Foundation (Museum of Contemporary Art)&amp;nbsp;• Andros (Greece)&amp;nbsp;• 2001&lt;/span&gt;&amp;nbsp;no. 11.&lt;/p&gt;
&lt;p&gt;&lt;span class="nummerierung text-black-small"&gt;2008&lt;/span&gt;&lt;span class="text-black-bold"&gt;Toulouse-Lautrec&lt;/span&gt;&amp;nbsp;&lt;span class="text-darkgrey-bold"&gt;Nationalmuseum&amp;nbsp;• Stockholm&amp;nbsp;• 2008&lt;/span&gt;&amp;nbsp;no. 3.&lt;/p&gt;
&lt;p&gt;&lt;span class="nummerierung text-black-small"&gt;2010&lt;/span&gt;&lt;span class="text-black-bold"&gt;Van Gogh, Cézanne, Monet, Die Sammlung Bührle zu Gast im Kunsthaus Zürich&lt;/span&gt;&amp;nbsp;&lt;span class="text-darkgrey-bold"&gt;Kunsthaus Zurich&amp;nbsp;• 2010&lt;/span&gt;&amp;nbsp;no. 103.&lt;/p&gt;
&lt;p&gt;&lt;span class="nummerierung text-black-small"&gt;2015&lt;/span&gt;&lt;span class="text-black-bold"&gt;Toulouse-Lautrec und die Photographie&lt;/span&gt;&amp;nbsp;&lt;span class="text-darkgrey-bold"&gt;Kunstmuseum Bern&amp;nbsp;• 2015&lt;/span&gt;&amp;nbsp;p. 153 (ill.).&lt;/p&gt;
&lt;p&gt;&lt;span class="nummerierung text-black-small"&gt;2017&lt;/span&gt;&lt;span class="text-black-bold"&gt;Chefs-d'oeuvre de la collection Bührle, Manet, Cézanne, Monet, Van Gogh…&lt;/span&gt;&amp;nbsp;&lt;span class="text-darkgrey-bold"&gt;Fondation de l'Hermitage&amp;nbsp;• Lausanne&amp;nbsp;• 2017&lt;/span&gt;&amp;nbsp;no. 38.&lt;/p&gt;
&lt;p&gt;&lt;span class="nummerierung text-black-small"&gt;2019&lt;/span&gt;&lt;span class="text-black-bold"&gt;La Collection Emil Bührle&lt;/span&gt; &lt;span class="text-darkgrey-bold"&gt;Musée Maillol • Paris • 2019 &lt;/span&gt;no. 30.&lt;/p&gt;</t>
  </si>
  <si>
    <t>&lt;p&gt;&lt;span class="nummerierung text-black-small"&gt;1926&lt;/span&gt;&lt;span class="text-black-bold"&gt;Maurice Joyant&lt;/span&gt;&amp;nbsp;&lt;span class="text-darkgrey-bold"&gt;&lt;em&gt;Henri de Toulouse-Lautrec 1864–19&lt;/em&gt;&lt;/span&gt;&lt;em&gt;&lt;span class="text-darkgrey-bold"&gt;01&lt;/span&gt;&lt;/em&gt;&amp;nbsp;vol. 1&lt;em&gt;&amp;nbsp;&lt;span class="text-darkgrey-bold"&gt;Peintre&lt;/span&gt;&lt;/em&gt;&amp;nbsp;Paris • 1926 • p. 299 (&lt;sup&gt;2&lt;/sup&gt;New York 1968).&lt;/p&gt;
&lt;p&gt;&lt;span class="nummerierung text-black-small"&gt;1927&lt;/span&gt;&lt;span class="text-black-bold"&gt;Paul de Lapparent&lt;/span&gt;&lt;em&gt;&amp;nbsp;&lt;span class="text-darkgrey-bold"&gt;Toulouse-Lautrec&lt;/span&gt;&lt;/em&gt;&amp;nbsp;Paris • 1927 • p. 56.&lt;/p&gt;
&lt;p&gt;&lt;span class="nummerierung text-black-small"&gt;1938&lt;/span&gt;&lt;span class="text-black-bold"&gt;Gerstle Mack&lt;/span&gt;&amp;nbsp;&lt;span class="text-darkgrey-bold"&gt;&lt;em&gt;Toulouse-Lautrec&lt;/em&gt;&lt;/span&gt;&amp;nbsp;New York • 1938 • pp. 214, 356.&lt;/p&gt;
&lt;p&gt;&lt;span class="nummerierung text-black-small"&gt;1939&lt;/span&gt;&lt;span class="text-black-bold"&gt;Ulrich Christoffel&lt;/span&gt;&amp;nbsp;&lt;span class="text-darkgrey-bold"&gt;&lt;em&gt;Meisterwerke der französischen Kunst vom Mittelalter bis zum XX. Jahrhundert&lt;/em&gt;&lt;/span&gt;&amp;nbsp;Leipzig • 1939 • fig. 136.&lt;/p&gt;
&lt;p&gt;&lt;span class="nummerierung text-black-small"&gt;1952&lt;/span&gt;&lt;span class="text-black-bold"&gt;Marcel G. Dortu&lt;/span&gt;&amp;nbsp;&lt;span class="text-darkgrey-bold"&gt;&lt;em&gt;Toulouse-Lautrec&lt;/em&gt;&lt;/span&gt;&amp;nbsp;Paris • 1952 • fig. 67.&lt;/p&gt;
&lt;p&gt;&lt;span class="nummerierung text-black-small"&gt;1959&lt;/span&gt;&lt;span class="text-black-bold"&gt;Edouard Julien&lt;/span&gt;&amp;nbsp;&lt;span class="text-darkgrey-bold"&gt;&lt;em&gt;Lautrec&lt;/em&gt;&lt;/span&gt;&amp;nbsp;Paris • 1959 • p. 80 (ill.).&lt;/p&gt;
&lt;p&gt;&lt;span class="nummerierung text-black-small"&gt;1974&lt;/span&gt;&lt;span class="text-black-bold"&gt;Werner Hofmann&lt;/span&gt;&amp;nbsp;&lt;span class="text-darkgrey-bold"&gt;&lt;em&gt;Das Irdische Paradies, Kunst im neunzehnten Jahrhundert&lt;/em&gt;&lt;/span&gt;&amp;nbsp;Munich • 1960 • fig. 195 (&lt;sup&gt;2&lt;/sup&gt;&lt;em&gt;Das Irdische Paradies, Motive und Ideen des 19. &lt;/em&gt;&lt;em&gt;Jahrhunderts&lt;/em&gt;, Munich 1974, fig. 315).&lt;/p&gt;
&lt;p&gt;&lt;span class="text-darkgrey-bold"&gt;&lt;span class="nummerierung text-black-small"&gt;1963&lt;/span&gt;&lt;span class="text-black-bold"&gt;René Wehrli&lt;/span&gt;&amp;nbsp;«Emil G. Bührle, Zurich, French Nineteenth-Century Paintings»&lt;/span&gt; in &lt;span class="text-darkgrey-bold"&gt;&lt;em&gt;Great Private Collections&lt;/em&gt;&lt;/span&gt;&amp;nbsp;Douglas Cooper (ed.) • New York • 1963 • p. 221.&lt;/p&gt;
&lt;p&gt;&lt;span class="nummerierung text-black-small"&gt;1968&lt;/span&gt;&lt;span class="text-darkgrey-bold"&gt;&lt;em&gt;Kindlers Malerei-Lexikon&lt;/em&gt;&lt;/span&gt;&amp;nbsp;vol. 5 • Zurich • 1968 • p. 547.&lt;/p&gt;
&lt;p&gt;&lt;span class="nummerierung text-black-small"&gt;1968&lt;/span&gt;&lt;span class="text-black-bold"&gt;Horst Keller&lt;/span&gt;&amp;nbsp;&lt;span class="text-darkgrey-bold"&gt;&lt;em&gt;Henri de Toulouse-Lautrec&lt;/em&gt;&lt;/span&gt;&amp;nbsp;Cologne • 1968 • p. 73, fig. 12 (French edition: Paris 1970).&lt;/p&gt;
&lt;p&gt;&lt;span class="nummerierung text-black-small"&gt;1969&lt;/span&gt;&lt;span class="text-black-bold"&gt;Giorgio Caproni • Gabriele Mandel Sugana&lt;/span&gt;&amp;nbsp;&lt;span class="text-darkgrey-bold"&gt;&lt;em&gt;L'opera completa di Toulouse-Lautrec&lt;/em&gt;&lt;/span&gt;&amp;nbsp;Milan • 1969 • fig. 63, no. 518B (ill.; &lt;sup&gt;2&lt;/sup&gt;1977; German edition: &lt;em&gt;Das Gesamtwerk von Toulouse-Lautrec, &lt;/em&gt;Lucerne etc. 1969 • Spanish edition: &lt;em&gt;La obra pictórica completa de Toulouse-Lautrec, &lt;/em&gt;Barcelona 1970; &lt;sup&gt;2&lt;/sup&gt;1988 • English edition: Gabriele Mandel Sugana, Denys Sutton, &lt;em&gt;The Complete Paintings of Toulouse-Lautrec&lt;/em&gt;, London 1973 • French edition: Bruno Foucart, Gabriele Mandel Sugana, &lt;em&gt;Tout l'œuvre peint de Toulouse-Lautrec&lt;/em&gt;, Paris 1986, no. 661B [ill.]).&lt;/p&gt;
&lt;p&gt;&lt;span class="nummerierung text-black-small"&gt;1969&lt;/span&gt;&lt;span class="text-black-bold"&gt;André Fermigier&lt;/span&gt;&amp;nbsp;&lt;span class="text-darkgrey-bold"&gt;&lt;em&gt;Toulouse-Lautrec&lt;/em&gt;&lt;/span&gt;&amp;nbsp;Paris • 1969 • fig. 200.&lt;/p&gt;
&lt;p&gt;&lt;span class="nummerierung text-black-small"&gt;1971&lt;/span&gt;&lt;span class="text-black-bold"&gt;Marcel G. Dortu&lt;/span&gt;&amp;nbsp;&lt;span class="text-darkgrey-bold"&gt;&lt;em&gt;Toulouse-Lautrec et son œuvre, Catalogue des peintures, aquarelles, monotypes, reliure, vitrail, céramique, dessins&lt;/em&gt;&lt;/span&gt;&amp;nbsp;New York • 1971 • vol. 3 • no. P.703 (ill.; German edition: Marcel G. Dortu, J. A. Méric, &lt;em&gt;Toulouse-Lautrec, Das Gesamtwerk&lt;/em&gt;, Frankfurt/M. etc. 1980).&lt;/p&gt;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98 (ill.; &lt;sup&gt;2&lt;/sup&gt;1986).&lt;/p&gt;
&lt;p&gt;&lt;span class="nummerierung text-black-small"&gt;1991&lt;/span&gt;&lt;span class="text-black-bold"&gt;Edouard Julien&lt;/span&gt;&amp;nbsp;&lt;span class="text-darkgrey-bold"&gt;&lt;em&gt;Toulouse-Lautrec&lt;/em&gt;&lt;/span&gt;&amp;nbsp;Paris • 1991 • p. 77 (ill.).&lt;/p&gt;
&lt;p&gt;&lt;span class="nummerierung text-black-small"&gt;1991&lt;/span&gt;&lt;span class="text-darkgrey-bold"&gt;&lt;em&gt;Toulouse-Lautrec&lt;/em&gt;&lt;/span&gt;&amp;nbsp;(exh. cat.) • Hayward Gallery • London • 1991–92 • entry for no. 168, fig. 612; French edition: [exh. cat.] Grand Palais, Paris 1992).&lt;/p&gt;
&lt;p&gt;&lt;span class="nummerierung text-black-small"&gt;1994&lt;/span&gt;&lt;span class="text-black-bold"&gt;Emil Maurer&lt;/span&gt;&lt;em&gt;&amp;nbsp;&lt;span class="text-darkgrey-bold"&gt;Stiftung Sammlung E.G. Bührle, Zürich&lt;/span&gt;&lt;/em&gt;&amp;nbsp;Bern • 1994 • pp. 14–15 (ill.; English edition: &lt;em&gt;Foundation E.G. Bührle Collection, Zurich&lt;/em&gt;, Bern 1995).&lt;/p&gt;
&lt;p&gt;&lt;span class="nummerierung text-black-small"&gt;1996&lt;/span&gt;&lt;em&gt;&lt;span class="text-darkgrey-bold"&gt;El Greco bis Mondrian, Bilder einer Schweizer Privatsammlung&lt;/span&gt;&amp;nbsp;&lt;/em&gt;(exh. cat.) • Aargauer Kunsthaus • Aarau etc. • 1996 • p. 74 (ill. left; French edition: &lt;em&gt;Du Greco à Mondrian, Une collection privée suisse,&lt;/em&gt; Fondation de l'Hermitage, Lausanne 1997).&lt;/p&gt;
&lt;p&gt;&lt;span class="nummerierung text-black-small"&gt;2004&lt;/span&gt;&lt;span class="text-black-bold"&gt;Lukas Gloor, Marco Goldin (ed.)&lt;/span&gt; &lt;span class="text-darkgrey-bold"&gt;&lt;em&gt;Foundation E.G. Bührle Collection, Zurich, Catalogue&lt;/em&gt;&lt;/span&gt;&amp;nbsp;vol. 3 • Conegliano &amp;amp; Zurich • 2004 • no. 156 (ill.; German edition: &lt;em&gt;Stiftung Sammlung E.G. Bührle, Katalog&lt;/em&gt; • Italian edition: &lt;em&gt;Fondazione Collezione E.G. Bührle, Catalogo&lt;/em&gt;).&lt;/p&gt;
&lt;p&gt;&lt;span class="nummerierung text-black-small"&gt;2011&lt;/span&gt;&lt;span class="text-darkgrey-bold"&gt;&lt;em&gt;Toulouse-Lautrec e la Parigi della Belle Epoque&lt;/em&gt;&lt;/span&gt;&amp;nbsp;(exh. cat.) • Fondazione Magnani Rocca, Mamiano di Traversetolo (Parma) • 2011 • pp. 96–97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212&amp;nbsp;(ill.).&lt;/p&gt;</t>
  </si>
  <si>
    <t>BU 0069</t>
  </si>
  <si>
    <t>Liegender Akt</t>
  </si>
  <si>
    <t>65.5 x 87 cm</t>
  </si>
  <si>
    <t>Signiert oben rechts: Modigliani</t>
  </si>
  <si>
    <t>&lt;p&gt;&lt;span class="nummerierung text-black-small"&gt;1&lt;/span&gt;&lt;span class="text-black-bold"&gt;Léopold Zborowski&lt;/span&gt;&amp;nbsp;&lt;span class="text-darkgrey-bold"&gt;Paris&lt;/span&gt;&amp;nbsp;Arthur Pfannstiel, &lt;em&gt;Modigliani&lt;/em&gt;,&amp;nbsp;Paris 1929, «Catalogue présumé A. Modigliani», pp. 33 (1&lt;sup&gt;st&lt;/sup&gt; entry), 92 (ill.).&lt;/p&gt;
&lt;p&gt;&lt;span class="nummerierung text-black-small"&gt;2&lt;/span&gt;&lt;span class="text-black-bold"&gt;Henri-Pierre Roché&lt;/span&gt;&lt;span class="text-darkgrey-bold"&gt;&amp;nbsp;Paris • by 1920&lt;/span&gt;&amp;nbsp;&lt;em&gt;Exposition rétrospective des œuvres de Modigliani&lt;/em&gt;, (exh. cat.) Galerie Montaigne, Paris 1920, p. 8 (ill.); Information kindly provided by Mr. Alessandro De Stefani, Monza (Italy), 2 January 2012.&lt;/p&gt;
&lt;p&gt;&lt;span class="nummerierung text-black-small"&gt;3&lt;/span&gt;&lt;span class="text-black-bold"&gt;Bernheim-Jeune&lt;/span&gt;&amp;nbsp;&lt;span class="text-darkgrey-bold"&gt;Paris • by 1929&lt;/span&gt;&amp;nbsp;Pfannstiel as above, n. (1); the information is corroborated by a printed label on the stretcher of the painting, filled in by hand in ink: «L'art moderne S.A. / No 153 / Artiste Modigliani / Titre Nu / Prix francs suisses &amp;nbsp;— / Prix francs français &amp;nbsp;—».&lt;/p&gt;
&lt;p&gt;&lt;span class="nummerierung text-black-small"&gt;4&lt;/span&gt;&lt;span class="text-black-bold"&gt;Dr. Jacques Soubies&lt;/span&gt;&amp;nbsp;&lt;span class="text-darkgrey-bold"&gt;Paris&lt;/span&gt; &lt;span class="text-darkgrey-bold"&gt;• until [d.]&amp;nbsp;1940 &lt;/span&gt;&lt;em&gt;Catalogue […] des tableaux modernes […] composant la collection de feu le Docteur Jacques Soubies&lt;/em&gt;, Hôtel Drouot, Paris, 13 December 1940, no. 63; Archives de Paris, Carton D118E3 81 (1940, Louis de Cagny, Etienne Ader).&lt;/p&gt;
&lt;p&gt;&lt;span class="nummerierung text-black-small"&gt;5&lt;/span&gt;&lt;span class="text-black-bold"&gt;Galerie Renou &amp;amp; Colle&lt;/span&gt; &lt;span class="text-darkgrey-bold"&gt;Paris&amp;nbsp;• 1940–1951&lt;/span&gt; Bought at the above sale for FF 34'000, Archives de Paris, as above, n. (4), Procès verbal.&lt;/p&gt;
&lt;p&gt;&lt;span class="nummerierung text-black-small"&gt;6&lt;/span&gt;&lt;span class="text-black-bold"&gt;Dr. Walter Feilchenfeldt&lt;/span&gt;&amp;nbsp;&lt;span class="text-darkgrey-bold"&gt;Zurich&amp;nbsp;• 1951&lt;/span&gt; Acquired from the above, Information given by Mr. Walter Feilchenfeldt, Zurich, son of Dr. Walter Feilchenfeldt, to the Foundation E.G. Bührle Collection, Zurich, 18 June 2019; AStEGB, Invoice from Dr. Walter Feilchenfeldt, Zurich, made out to Emil Bührle, 14 November 1951, with references to the provenance as above, nn. (1, 3, 4,), and to the publication quoted above, n. (1).&lt;/p&gt;
&lt;p&gt;&lt;span class="nummerierung text-black-small"&gt;7&lt;/span&gt;&lt;span class="text-black-bold"&gt;Emil Bührle&lt;/span&gt;&amp;nbsp;&lt;span class="text-darkgrey-bold"&gt;Zurich • 15 November 1951 until [d.] 28 November 1956&lt;/span&gt;&amp;nbsp;Acquired from the above for CHF 50.000, AStEGB, Letter from Emil Bührle to Dr. Walter Feilchenfeldt, Zurich, 15 November 1951, confirming payment of CHF 50.000.&lt;/p&gt;
&lt;p&gt;&lt;span class="nummerierung text-black-small"&gt;8&lt;/span&gt;&lt;span class="text-black-bold"&gt;Given by the heirs of Emil Bührle to the Foundation E.G. Bührle Collection&lt;/span&gt;&amp;nbsp;&lt;span class="text-darkgrey-bold"&gt;Zurich • 1960&lt;/span&gt;&amp;nbsp;Inv. 69.&lt;/p&gt;</t>
  </si>
  <si>
    <t>&lt;p&gt;&lt;span class="nummerierung text-black-small"&gt;1920&lt;/span&gt;&lt;span class="text-black-bold"&gt;Exposition rétrospective des œuvres de Modigliani&lt;/span&gt;&amp;nbsp;&lt;span class="text-darkgrey-bold"&gt;Galerie Montaigne&amp;nbsp;•&amp;nbsp;Paris&amp;nbsp;• 1920&lt;/span&gt;&amp;nbsp;p. 8.&lt;/p&gt;
&lt;p&gt;&lt;span class="nummerierung text-black-small"&gt;1955&lt;/span&gt;&lt;span class="text-black-bold"&gt;Maurice Utrillo, Amedeo Modigliani, André Utter, Suzanne Valadon&lt;/span&gt;&amp;nbsp;&lt;span class="text-darkgrey-bold"&gt;Musée Jenisch&amp;nbsp;•&amp;nbsp;Vevey&amp;nbsp;• 1955&lt;/span&gt;&amp;nbsp;no. 60.&lt;/p&gt;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281.&lt;/p&gt;
&lt;p&gt;&lt;span class="nummerierung text-black-small"&gt;1958&lt;/span&gt;&lt;span class="text-black-bold"&gt;Hauptwerke der Sammlung Emil Georg Bührle–Zürich&lt;/span&gt;&amp;nbsp;&lt;span class="text-darkgrey-bold"&gt;Haus der Kunst&amp;nbsp;•&amp;nbsp;Munich&amp;nbsp;• 1958–59&lt;/span&gt;&amp;nbsp;no. 108.&lt;/p&gt;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10.&lt;/p&gt;
&lt;p&gt;&lt;span class="nummerierung text-black-small"&gt;1963&lt;/span&gt;&lt;span class="text-black-bold"&gt;Sammlung Emil G. Bührle, Französische Meister von Delacroix bis Matisse&lt;/span&gt;&amp;nbsp;&lt;span class="text-darkgrey-bold"&gt;Kunstmuseum Lucerne&amp;nbsp;• 1963&lt;/span&gt;&amp;nbsp;no. 19.&lt;/p&gt;
&lt;p&gt;&lt;span class="nummerierung text-black-small"&gt;1990&lt;/span&gt;&lt;span class="text-black-bold"&gt;Modigliani&lt;/span&gt;&amp;nbsp;&lt;span class="text-darkgrey-bold"&gt;Fondation Pierre Gianadda&amp;nbsp;•&amp;nbsp;Martigny&amp;nbsp;• 1990&lt;/span&gt;&amp;nbsp;no. 51.&lt;/p&gt;
&lt;p&gt;&lt;span class="nummerierung text-black-small"&gt;1991&lt;/span&gt;&lt;span class="text-black-bold"&gt;Amedeo Modigliani, Malerei, Skulpturen, Zeichnungen&lt;/span&gt;&amp;nbsp;&lt;span class="text-darkgrey-bold"&gt;Kunstsammlung Nordhein-Westfalen, Düsseldorf&amp;nbsp;•&amp;nbsp;Kunsthaus Zurich • 1991&lt;/span&gt;&amp;nbsp;no. 8 (in Zurich only, not in the catalogue, but in the booklet accompanying the exhibition).&lt;/p&gt;
&lt;p&gt;&lt;span class="nummerierung text-black-small"&gt;1999&lt;/span&gt;&lt;span class="text-black-bold"&gt;Amedeo Modigliani&lt;/span&gt;&amp;nbsp;&lt;span class="text-darkgrey-bold"&gt;Museo d'Arte Moderna&amp;nbsp;•&amp;nbsp;Lugano&amp;nbsp;• 1999&lt;/span&gt;&amp;nbsp;no. 24.&lt;/p&gt;
&lt;p&gt;&lt;span class="nummerierung text-black-small"&gt;2002&lt;/span&gt;&lt;span class="text-black-bold"&gt;Modigliani, L'ange au visage grave&lt;/span&gt;&amp;nbsp;&lt;span class="text-darkgrey-bold"&gt;Musée du Luxembourg&amp;nbsp;•&amp;nbsp;Paris&amp;nbsp;• 2002–03&lt;/span&gt;&amp;nbsp;no. 50.&lt;/p&gt;
&lt;p&gt;&lt;span class="nummerierung text-black-small"&gt;2006&lt;/span&gt;&lt;span class="text-black-bold"&gt;Modigliani&lt;/span&gt;&amp;nbsp;&lt;span class="text-darkgrey-bold"&gt;Complesso del Vittoriano • Rome • 2006&lt;/span&gt;&amp;nbsp;no. 24.&lt;/p&gt;
&lt;p&gt;&lt;span class="nummerierung text-black-small"&gt;2010&lt;/span&gt;&lt;span class="text-black-bold"&gt;Van Gogh, Cézanne, Monet, Die Sammlung Bührle zu Gast im Kunsthaus Zürich&lt;/span&gt;&amp;nbsp;&lt;span class="text-darkgrey-bold"&gt;Kunsthaus Zurich&amp;nbsp;• 2010&lt;/span&gt;&amp;nbsp;no. 69.&lt;/p&gt;
&lt;p&gt;&lt;span class="nummerierung text-black-small"&gt;2013&lt;/span&gt;&lt;span class="text-black-bold"&gt;Modigliani et l'Ecole de Paris&lt;/span&gt;&amp;nbsp;&lt;span class="text-darkgrey-bold"&gt;En collaboration avec le Centre Pompidou et les collections suisses&amp;nbsp;•&amp;nbsp;Fondation Pierre Gianadda&amp;nbsp;•&amp;nbsp;Martigny&amp;nbsp;• 2013&lt;/span&gt;&amp;nbsp;no. 14.&lt;/p&gt;
&lt;p&gt;&lt;span class="nummerierung text-black-small"&gt;2017&lt;/span&gt;&lt;span class="text-black-bold"&gt;Chefs-d'oeuvre de la collection Bührle, Manet, Cézanne, Monet, Van Gogh…&lt;/span&gt;&amp;nbsp;&lt;span class="text-darkgrey-bold"&gt;Fondation de l'Hermitage&amp;nbsp;•&amp;nbsp;Lausanne • 2017&lt;/span&gt;&amp;nbsp;no. 50.&lt;/p&gt;
&lt;p&gt;&lt;span class="nummerierung text-black-small"&gt;2019&lt;/span&gt;&lt;span class="text-black-bold"&gt;La Collection Emil Bührle&lt;/span&gt; &lt;span class="text-darkgrey-bold"&gt;Musée Maillol • Paris • 2019 &lt;/span&gt;no. 51.&lt;/p&gt;</t>
  </si>
  <si>
    <t>&lt;p&gt;&lt;span class="nummerierung text-black-small"&gt;1929&lt;/span&gt;&lt;span class="text-black-bold"&gt;Arthur Pfannstiel&lt;/span&gt;&amp;nbsp;&lt;em&gt;&lt;span class="text-darkgrey-bold"&gt;Modigliani&lt;/span&gt;&lt;/em&gt;&amp;nbsp;Paris • 1929&amp;nbsp;•&amp;nbsp;«Catalogue présumé A. Modigliani», p. 33 (1st entry), illustrated on 2nd page after p. 92.&lt;/p&gt;
&lt;p&gt;&lt;span class="nummerierung text-black-small"&gt;1951&lt;/span&gt;&lt;span class="text-black-bold"&gt;Pierre Descargues&lt;/span&gt;&amp;nbsp;&lt;span class="text-darkgrey-bold"&gt;&lt;em&gt;Amedeo Modigliani 1884–1920&lt;/em&gt;&lt;/span&gt;&amp;nbsp;Paris&amp;nbsp;• 1951&amp;nbsp;•&amp;nbsp;fig. 9.&lt;/p&gt;
&lt;p&gt;&lt;span class="nummerierung text-black-small"&gt;1953&lt;/span&gt;&lt;span class="text-black-bold"&gt;Gotthard Jedlicka&lt;/span&gt;&amp;nbsp;&lt;span class="text-darkgrey-bold"&gt;&lt;em&gt;Modigliani 1884–1920&lt;/em&gt;&lt;/span&gt;&amp;nbsp;Erlenbach/Zurich&amp;nbsp;• 1953&amp;nbsp;•&amp;nbsp;fig. 28.&lt;/p&gt;
&lt;p&gt;&lt;span class="nummerierung text-black-small"&gt;1956&lt;/span&gt;&lt;span class="text-black-bold"&gt;Arthur Pfannstiel&lt;/span&gt;&amp;nbsp;&lt;em&gt;&lt;span class="text-darkgrey-bold"&gt;Modigliani et son œuvre&lt;/span&gt;&lt;/em&gt;&amp;nbsp;Paris&amp;nbsp;• 1956&amp;nbsp;•&amp;nbsp;no. 198, fig. 28.&lt;/p&gt;
&lt;p&gt;&lt;span class="nummerierung text-black-small"&gt;1970&lt;/span&gt;&lt;span class="text-black-bold"&gt;Ambrogio Ceroni&amp;nbsp;•&amp;nbsp;Leone Piccioni&lt;/span&gt;&amp;nbsp;&lt;span class="text-darkgrey-bold"&gt;&lt;em&gt;I dipinti di Modigliani&lt;/em&gt;&lt;/span&gt;&amp;nbsp;Milan&amp;nbsp;• 1970&amp;nbsp;•&amp;nbsp;no. 148 (ill.; &lt;sup&gt;2&lt;/sup&gt;1981; German edition: Das gemalte Werk von Modigliani, Lucerne etc.; French edition: Françoise Cachin, Ambrogio Ceroni, Tout l'oeuvre peint de Modigliani, Paris 1972; Spanish edition: La obra pictórica de Modigliani, Barcelona 1972; &lt;sup&gt;2&lt;/sup&gt;1977).&lt;/p&gt;
&lt;p&gt;&lt;span class="nummerierung text-black-small"&gt;1970&lt;/span&gt;&lt;span class="text-black-bold"&gt;Joseph Lanthemann&lt;/span&gt;&amp;nbsp;&lt;span class="text-darkgrey-bold"&gt;&lt;em&gt;Modigliani 1884–1920, Catalogue raisonné, Sa vie, son œuvre complet, son art&lt;/em&gt;&lt;/span&gt;&amp;nbsp;Barcelona&amp;nbsp;• 1970&amp;nbsp;•&amp;nbsp;no. 238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 • no. 133 (ill.; &lt;sup&gt;2&lt;/sup&gt;1986).&lt;/p&gt;
&lt;p&gt;&lt;span class="nummerierung text-black-small"&gt;1991&lt;/span&gt;&lt;span class="text-black-bold"&gt;Osvaldo Patani&lt;/span&gt;&amp;nbsp;&lt;span class="text-darkgrey-bold"&gt;&lt;em&gt;Amedeo Modigliani, Catalogo Generale, Dipinti&lt;/em&gt;&lt;/span&gt;&amp;nbsp;Milan&amp;nbsp;• 1991&amp;nbsp;•&amp;nbsp;no. 151 (ill.).&lt;/p&gt;
&lt;p&gt;&lt;span class="nummerierung text-black-small"&gt;1994&lt;/span&gt;&lt;span class="text-black-bold"&gt;Emil Maurer&lt;/span&gt;&amp;nbsp;&lt;span class="text-darkgrey-bold"&gt;&lt;em&gt;Stiftung Sammlung E.G. Bührle, Zürich&lt;/em&gt;&lt;/span&gt;&amp;nbsp;Bern&amp;nbsp;• 1994&amp;nbsp;•&amp;nbsp;p. 52 (English edition: Foundation E.G. Bührle Collection, Zurich, Bern 1995).&lt;/p&gt;
&lt;p&gt;&lt;span class="nummerierung text-black-small"&gt;1996&lt;/span&gt;&lt;span class="text-black-bold"&gt;Christian Parisot (ed.)&lt;/span&gt; &lt;span class="text-darkgrey-bold"&gt;&lt;em&gt;Modigliani&amp;nbsp;Témoignages&lt;/em&gt;&lt;/span&gt;&amp;nbsp;Turin • 1996&amp;nbsp;•&amp;nbsp;p. 42 (ill.).&lt;/p&gt;
&lt;p&gt;&lt;span class="nummerierung text-black-small"&gt;1998&lt;/span&gt;&lt;span class="text-black-bold"&gt;Christian Bührle&lt;/span&gt;&amp;nbsp;&lt;span class="text-darkgrey-bold"&gt;«Die Stiftung Sammlung Emil G. Bührle in Zürich»&lt;/span&gt;&amp;nbsp;in &lt;span class="text-darkgrey-bold"&gt;&lt;em&gt;Die Kunst zu sammeln, Schweizer Kunstsammlungen seit 1848 •&amp;nbsp;L'art de collectionner, Collections d'art en Suisse depuis 1848&amp;nbsp;•&amp;nbsp;L'arte di collezionare, Collezioni svizzere d'arte dal 1848&lt;/em&gt;&lt;/span&gt;&amp;nbsp;Swiss Institute for Art Research (ed.)&amp;nbsp;•&amp;nbsp;Zurich&amp;nbsp;• 1998&amp;nbsp;fig. 9.&lt;/p&gt;
&lt;p&gt;&lt;span class="nummerierung text-black-small"&gt;2004&lt;/span&gt;&lt;span class="text-black-bold"&gt;Lukas Gloor, Marco Goldin (ed.)&amp;nbsp;&lt;/span&gt;&lt;span class="text-darkgrey-bold"&gt;&lt;em&gt;Foundation E.G. Bührle Collection, Zurich, Catalogue&lt;/em&gt;&lt;/span&gt;&amp;nbsp;vol. 3&amp;nbsp;•&amp;nbsp;Conegliano &amp;amp; Zurich • 2004&amp;nbsp;•&amp;nbsp;no. 137 (ill.; German edition: Stiftung Sammlung E.G. Bührle, Katalog&amp;nbsp; • 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213 (ill.).&lt;/p&gt;</t>
  </si>
  <si>
    <t>Livorno, 1884–1920, Paris</t>
  </si>
  <si>
    <t>BU 0049</t>
  </si>
  <si>
    <t>Der Sämann bei untergehender Sonne</t>
  </si>
  <si>
    <t>Le Semeur au soleil couchant</t>
  </si>
  <si>
    <t>De la Faille 450</t>
  </si>
  <si>
    <t>&lt;p class="Body"&gt;&lt;span class="nummerierung text-black-small"&gt;1&lt;/span&gt;&lt;span class="text-black-bold"&gt;The artist's family&amp;nbsp;&lt;/span&gt;For the succession upon the death of the artist, see Chris Stolwijk, Han Veenenbos, &lt;em&gt;The Account Book of Theo van Gogh and Jo van Gogh-Bonger,&lt;/em&gt; Amsterdam &amp;amp; Leiden 2002, pp. 21–22.&lt;/p&gt;
&lt;p class="Body"&gt;&lt;span class="nummerierung text-black-small"&gt;2&lt;/span&gt;&lt;span class="text-black-bold"&gt;Frederik Willem van Eeden&lt;/span&gt;&amp;nbsp;&lt;span class="text-darkgrey-bold"&gt;Bussum&amp;nbsp;• 1890 until at least 1905&amp;nbsp;&lt;/span&gt;Received as a gift from Jo van Gogh-Bonger on the occasion of a visit to Paris on 28 October 1890, Solwijk, Veenenbos as above, n. (1), p. 24, n. 23; &lt;em&gt;Les XX Bruxelles, Huitième exposition annuelle&lt;/em&gt;, Musée d'art moderne, Brussels 1891, no. 1; &lt;em&gt;Tentoonstelling Vincent van Gogh,&lt;/em&gt; Stedelijk Museum Amsterdam 1905, no. 112a.&lt;/p&gt;
&lt;p class="Body"&gt;&lt;span class="nummerierung text-black-small"&gt;3&lt;/span&gt;&lt;span class="text-black-bold"&gt;Martha van Eeden-van Vloten&lt;/span&gt;&amp;nbsp;&lt;span class="text-darkgrey-bold"&gt;Laren&amp;nbsp;&lt;/span&gt;Wife of the above, de la Faille no. 450; possibly received from the above as part of a divorce settlement in 1907.&lt;/p&gt;
&lt;p class="Body"&gt;&lt;span class="nummerierung text-black-small"&gt;4&lt;/span&gt;&lt;span class="text-black-bold"&gt;Kunstzaal d'Audretsch&lt;/span&gt;&amp;nbsp;&lt;span class="text-darkgrey-bold"&gt;The Hague&amp;nbsp;&lt;/span&gt;De la Faille no. 450; the gallery was founded in 1913.&lt;/p&gt;
&lt;p class="Body"&gt;&lt;span class="nummerierung text-black-small"&gt;5&lt;/span&gt;&lt;span class="text-black-bold"&gt;Paul Cassirer&lt;/span&gt;&amp;nbsp;&lt;span class="text-darkgrey-bold"&gt;Berlin&amp;nbsp;• 1914&amp;nbsp;&lt;/span&gt;Walter Feilchenfeldt, &lt;em&gt;Vincent van Gogh, Die Gemälde 1886–1890, Händler, Sammler, Ausstellungen, Die frühen Provenienzen,&lt;/em&gt; Wädenswil 2009, p. 171.&lt;/p&gt;
&lt;p class="Body"&gt;&lt;span class="nummerierung text-black-small"&gt;6&lt;/span&gt;&lt;span class="text-black-bold"&gt;Franz von Mendelssohn&lt;/span&gt;&amp;nbsp;&lt;span class="text-darkgrey-bold"&gt;Berlin&amp;nbsp;• 1914 until [d.] 1935&amp;nbsp;&lt;/span&gt;Acquired from the above in March 1914, Feilchenfeldt as above, n. (5).&lt;/p&gt;
&lt;p class="Body"&gt;&lt;span class="nummerierung text-black-small"&gt;7&lt;/span&gt;&lt;span class="text-black-bold"&gt;Robert von Mendelssohn&lt;/span&gt;&amp;nbsp;&lt;span class="text-darkgrey-bold"&gt;Berlin &amp;amp; Pfonstetten (St. Georgenhof)&amp;nbsp;• 1935–1951&amp;nbsp;&lt;/span&gt;Son of the above, AStEGB, Inventory Card Van Gogh, &lt;em&gt;Sower with Setting Sun.&lt;/em&gt;&lt;/p&gt;
&lt;p class="Body"&gt;&lt;span class="nummerierung text-black-small"&gt;8&lt;/span&gt;&lt;span class="text-black-bold"&gt;Emil Bührle&lt;/span&gt;&amp;nbsp;&lt;span class="text-darkgrey-bold"&gt;Zurich&amp;nbsp;• 30 November 1951 until [d.] 28 November 1956&amp;nbsp;&lt;/span&gt;Acquired from the above for CHF 320.000, through the medium of Dr. Fritz Nathan, St. Gall, AStEGB, Entry Book I, 20 November 1951, with reference to the date of purchase,&amp;nbsp;and indication of price, identifying Nathan as the consignor; AStEGB, Gästebuch I, Entry of 29 November 1951, indicates that Robert von Mendelssohn was in Zurich and visiting the Bührle Collection at the date of purchase.&lt;/p&gt;
&lt;p class="Body"&gt;&lt;span class="nummerierung text-black-small"&gt;9&lt;/span&gt;&lt;span class="text-black-bold"&gt;Given by the heirs of Emil Bührle to the Foundation E.G. Bührle Collection&lt;/span&gt;&amp;nbsp;&lt;span class="text-darkgrey-bold"&gt;Zurich&amp;nbsp;• 1960&lt;/span&gt;&amp;nbsp;Inv. 49.&lt;/p&gt;</t>
  </si>
  <si>
    <t>&lt;p&gt;&lt;span class="nummerierung text-black-small"&gt;1891&lt;/span&gt;&lt;span class="text-black-bold"&gt;Les XX Bruxelles, Catalogue de la huitième exposition annuelle&lt;/span&gt;&amp;nbsp;&lt;span class="text-darkgrey-bold"&gt;Musée d'art moderne&amp;nbsp;• Brussels&amp;nbsp;• 1891&lt;/span&gt;&amp;nbsp;no. 1.&lt;/p&gt;
&lt;p&gt;&lt;span class="nummerierung text-black-small"&gt;1905&lt;/span&gt;&lt;span class="text-black-bold"&gt;Tentoonstelling Vincent van Gogh&lt;/span&gt;&amp;nbsp;&lt;span class="text-darkgrey-bold"&gt;Stedelijk Museum Amsterdam&amp;nbsp;• 1905&lt;/span&gt;&amp;nbsp;no. 112a.&lt;/p&gt;
&lt;p&gt;&lt;span class="nummerierung text-black-small"&gt;1954&lt;/span&gt;&lt;span class="text-black-bold"&gt;Vincent van Gogh&lt;/span&gt;&amp;nbsp;&lt;span class="text-darkgrey-bold"&gt;Kunsthaus Zurich&amp;nbsp;• 1954&lt;/span&gt;&amp;nbsp;not in catalogue.&lt;/p&gt;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241.&lt;/p&gt;
&lt;p&gt;&lt;span class="nummerierung text-black-small"&gt;1958&lt;/span&gt;&lt;span class="text-black-bold"&gt;Hauptwerke der Sammlung Emil Georg Bührle–Zürich&lt;/span&gt;&amp;nbsp;&lt;span class="text-darkgrey-bold"&gt;Haus der Kunst&amp;nbsp;• Munich&amp;nbsp;• 1958–59&lt;/span&gt;&amp;nbsp;no. 72.&lt;/p&gt;
&lt;p&gt;&lt;span class="nummerierung text-black-small"&gt;1961&lt;/span&gt;&lt;span class="text-black-bold"&gt;Masterpieces of French Painting from the Bührle Collection&lt;/span&gt;&amp;nbsp;&lt;span class="text-darkgrey-bold"&gt;Royal Scottish Academy, Edinburgh&amp;nbsp;• National Gallery, London&amp;nbsp;• 1961&lt;/span&gt;&amp;nbsp;no. 51.&lt;/p&gt;
&lt;p&gt;&lt;span class="nummerierung text-black-small"&gt;1964&lt;/span&gt;&lt;span class="text-black-bold"&gt;Chefs-d'œuvre des collections suisses de Manet à Picasso&lt;/span&gt;&amp;nbsp;&lt;span class="text-darkgrey-bold"&gt;Exposition nationale suisse (Palais de Beaulieu)&amp;nbsp;• Lausanne&amp;nbsp;• 1964&lt;/span&gt;&amp;nbsp;no. 114.&lt;/p&gt;
&lt;p&gt;&lt;span class="nummerierung text-black-small"&gt;1984&lt;/span&gt;&lt;span class="text-black-bold"&gt;Van Gogh in Arles&lt;/span&gt;&amp;nbsp;&lt;span class="text-darkgrey-bold"&gt;Metropolitan Museum of Art&amp;nbsp;• New York&amp;nbsp;• 1984&lt;/span&gt;&amp;nbsp;no. 129.&lt;/p&gt;
&lt;p&gt;&lt;span class="nummerierung text-black-small"&gt;1998&lt;/span&gt;&lt;span class="text-black-bold"&gt;Magie der Bäume&lt;/span&gt;&amp;nbsp;&lt;span class="text-darkgrey-bold"&gt;Fondation Beyeler&amp;nbsp;• Riehen/Basel&amp;nbsp;• 1998–99&lt;/span&gt;&amp;nbsp;no. 44.&lt;/p&gt;
&lt;p&gt;&lt;span class="nummerierung text-black-small"&gt;2002&lt;/span&gt;&lt;span class="text-black-bold"&gt;L'impressionismo e l'età di van Gogh&lt;/span&gt;&amp;nbsp;&lt;span class="text-darkgrey-bold"&gt;Casa dei Carraresi&amp;nbsp;• Treviso&amp;nbsp;• 2002–03&lt;/span&gt;&amp;nbsp;no. 154.&lt;/p&gt;
&lt;p&gt;&lt;span class="nummerierung text-black-small"&gt;2009&lt;/span&gt;&lt;span class="text-black-bold"&gt;Van Gogh and the Colours of the Night (Van Gogh en de kleuren van de nacht&amp;nbsp;• Van Gogh und die Farben der Nacht&amp;nbsp;• Van Gogh et les couleurs de la nuit&amp;nbsp;• Van Gogh e i colori della notte&amp;nbsp;• Van Gogh y los colores de la noche)&lt;/span&gt;&lt;em&gt;&amp;nbsp;&lt;/em&gt;&lt;span class="text-darkgrey-bold"&gt;Museum of Modern Art, New York&amp;nbsp;• Van Gogh Museum, Amsterdam&amp;nbsp;• 2009&lt;/span&gt;&amp;nbsp;no. 51 (exhibited in Amsterdam only).&lt;/p&gt;
&lt;p&gt;&lt;span class="nummerierung text-black-small"&gt;2010&lt;/span&gt;&lt;span class="text-black-bold"&gt;Van Gogh, Cézanne, Monet, Die Sammlung Bührle zu Gast im Kunsthaus Zürich&lt;/span&gt;&amp;nbsp;&lt;span class="text-darkgrey-bold"&gt;Kunsthaus Zurich&amp;nbsp;• 2010&lt;/span&gt;&amp;nbsp;no. 49.&lt;/p&gt;
&lt;p&gt;&lt;span class="nummerierung text-black-small"&gt;2014&lt;/span&gt;&lt;span class="text-black-bold"&gt;Monet, Gauguin, van Gogh…, Inspiration Japan&lt;/span&gt;&amp;nbsp;&lt;span class="text-darkgrey-bold"&gt;Museum Folkwang, Essen&amp;nbsp;• Kunsthaus Zurich&amp;nbsp;• 2014–15&lt;/span&gt;&amp;nbsp;no. 40.&lt;/p&gt;
&lt;p&gt;&lt;span class="nummerierung text-black-small"&gt;2017&lt;/span&gt;&lt;span class="text-black-bold"&gt;Chefs-d'oeuvre de la collection Bührle, Manet, Cézanne, Monet, Van Gogh…&lt;/span&gt;&amp;nbsp;&lt;span class="text-darkgrey-bold"&gt;Fondation de l'Hermitage&amp;nbsp;• Lausanne&amp;nbsp;• 2017&lt;/span&gt;&amp;nbsp;no. 34.&lt;/p&gt;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46.&lt;/p&gt;
&lt;p&gt;&lt;span class="nummerierung text-black-small"&gt;2019&lt;/span&gt;&lt;span class="text-black-bold"&gt;La Collection Emil Bührle&lt;/span&gt; &lt;span class="text-darkgrey-bold"&gt;Musée Maillol • Paris • 2019 &lt;/span&gt;no. 45.&lt;/p&gt;
&lt;p&gt;&lt;span class="nummerierung text-black-small"&gt;2019&lt;/span&gt;&lt;span class="text-black-bold"&gt;Le retour du semeur&lt;/span&gt; &lt;span class="text-darkgrey-bold"&gt;Fondation Vincent van Gogh&amp;nbsp;• Arles&amp;nbsp;• 2019&lt;/span&gt;.&lt;/p&gt;</t>
  </si>
  <si>
    <t>&lt;p&gt;&lt;span class="nummerierung text-black-small"&gt;1904&lt;/span&gt;&lt;span class="text-black-bold"&gt;Julius Meier-Graefe&lt;/span&gt;&amp;nbsp;&lt;span class="text-darkgrey-bold"&gt;&lt;em&gt;Entwicklungsgeschichte der modernen Kunst&lt;/em&gt;&lt;/span&gt;&amp;nbsp;Stuttgart&amp;nbsp;• 1904&amp;nbsp;• p. 119, n. 1.&lt;/p&gt;
&lt;p&gt;&lt;span class="nummerierung text-black-small"&gt;1928&lt;/span&gt;&lt;span class="text-black-bold"&gt;Jacob-Baart de la Faille&lt;/span&gt;&amp;nbsp;&lt;span class="text-darkgrey-bold"&gt;&lt;em&gt;L'œuvre de Vincent van Gogh, Catalogue raisonné&lt;/em&gt;&lt;/span&gt;&amp;nbsp;Paris &amp;amp; Brussels&amp;nbsp;• 1928&amp;nbsp;• vol. 1&amp;nbsp;&lt;span class="text-darkgrey-bold"&gt;&lt;em&gt;Tableaux, texte&lt;/em&gt;&lt;/span&gt;&amp;nbsp;no. 450&amp;nbsp;• vol. 2&amp;nbsp;&lt;span class="text-darkgrey-bold"&gt;&lt;em&gt;Tableaux, planches&lt;/em&gt;&lt;/span&gt;&amp;nbsp;fig. 122 (bottom right).&lt;/p&gt;
&lt;p&gt;&lt;span class="nummerierung text-black-small"&gt;1937&lt;/span&gt;&lt;span class="text-black-bold"&gt;Willem Scherjon&amp;nbsp;•&amp;nbsp;Willem Josyah de Gruyter&lt;/span&gt;&amp;nbsp;&lt;span class="text-darkgrey-bold"&gt;&lt;em&gt;Vincent van Gogh's Great Period, Arles, St-Rémy and Auvers-sur-Oise (Complete Catalogue)&lt;/em&gt;&lt;/span&gt;&amp;nbsp;Amsterdam&amp;nbsp;• 1937&amp;nbsp;• p. 143 (ill.).&lt;/p&gt;
&lt;p&gt;&lt;span class="nummerierung text-black-small"&gt;1939&lt;/span&gt;&lt;span class="text-black-bold"&gt;Jacob-Baart de la Faille&lt;/span&gt;&amp;nbsp;&lt;span class="text-darkgrey-bold"&gt;&lt;em&gt;Vincent van Gogh&lt;/em&gt;&lt;/span&gt;&amp;nbsp;Paris&amp;nbsp;• 1939&amp;nbsp;• no. 481 (ill.).&lt;/p&gt;
&lt;p&gt;&lt;span class="nummerierung text-black-small"&gt;1951&lt;/span&gt;&lt;span class="text-black-bold"&gt;Werner Weisbach&lt;/span&gt;&amp;nbsp;&lt;span class="text-darkgrey-bold"&gt;&lt;em&gt;Vincent van Gogh, Kunst und Schicksal&lt;/em&gt;, vol. 2, &lt;em&gt;Künstlerischer Aufstieg und Ende&lt;/em&gt;&lt;/span&gt;&amp;nbsp;Basel&amp;nbsp;• 1951&amp;nbsp;• p. 79.&lt;/p&gt;
&lt;p&gt;&lt;span class="nummerierung text-black-small"&gt;1953&lt;/span&gt;&lt;span class="text-black-bold"&gt;Jean Cassou&lt;/span&gt;&amp;nbsp;&lt;span class="text-darkgrey-bold"&gt;&lt;em&gt;Les impressionnistes et leur époque&lt;/em&gt;&lt;/span&gt;&amp;nbsp;Paris&amp;nbsp;• 1953&amp;nbsp;• fig. 66&amp;nbsp;• (German edition: &lt;em&gt;Die Impressionisten und ihre Zeit&lt;/em&gt;, Lucerne 1953).&lt;/p&gt;
&lt;p&gt;&lt;span class="nummerierung text-black-small"&gt;1953&lt;/span&gt;&lt;span class="text-black-bold"&gt;François Daulte&lt;/span&gt;&amp;nbsp;&lt;span class="text-darkgrey-bold"&gt;«&lt;em&gt;Le Semeur&lt;/em&gt; de van Gogh»&lt;/span&gt; in &lt;span class="text-darkgrey-bold"&gt;&lt;em&gt;Arts&lt;/em&gt;&lt;/span&gt; (14 May)&amp;nbsp;• 1953&amp;nbsp;• p. 2 (ill.).&lt;/p&gt;
&lt;p&gt;&lt;span class="nummerierung text-black-small"&gt;1956&lt;/span&gt;&lt;span class="text-black-bold"&gt;François Daulte&lt;/span&gt;&amp;nbsp;&lt;span class="text-darkgrey-bold"&gt;«Le chef-d'œuvre d'une vie: la collection Buhrle»&lt;/span&gt; in &lt;span class="text-darkgrey-bold"&gt;&lt;em&gt;Connaissance des Arts&lt;/em&gt;&lt;/span&gt; (52, 15 June)&amp;nbsp;• 1956&amp;nbsp;• p. 35 (ill.).&lt;/p&gt;
&lt;p&gt;&lt;span class="nummerierung text-black-small"&gt;1958&lt;/span&gt;&lt;span class="text-black-bold"&gt;Max Huggler&lt;/span&gt;&amp;nbsp;&lt;span class="text-darkgrey-bold"&gt;«Die Sammlung Bührle im Zürcher Kunsthaus»&lt;/span&gt; in &lt;span class="text-darkgrey-bold"&gt;&lt;em&gt;Werk&lt;/em&gt;&lt;/span&gt; (45)&amp;nbsp;• 1958&amp;nbsp;• p. 370.&lt;/p&gt;
&lt;p&gt;&lt;span class="nummerierung text-black-small"&gt;1959&lt;/span&gt;&lt;span class="text-black-bold"&gt;René Elvin&lt;/span&gt;&amp;nbsp;&lt;span class="text-darkgrey-bold"&gt;«Collector Extraordinary: The Bührle Collection and the New Zurich Kunsthaus»&lt;/span&gt; in &lt;span class="text-darkgrey-bold"&gt;&lt;em&gt;The Studio&lt;/em&gt;&lt;/span&gt; (158)&amp;nbsp;• 1959&amp;nbsp;• p. 54.&lt;/p&gt;
&lt;p&gt;&lt;span class="nummerierung text-black-small"&gt;1960&lt;/span&gt;&lt;span class="text-black-bold"&gt;Robert Th. Stoll&lt;/span&gt;&amp;nbsp;&lt;span class="text-darkgrey-bold"&gt;&lt;em&gt;Van Gogh, Gauguin, Cézanne&lt;/em&gt;&lt;/span&gt;&amp;nbsp;Zurich&amp;nbsp;• 1960&amp;nbsp;• p. 31, 34, fig. 12.&lt;/p&gt;
&lt;p&gt;&lt;span class="nummerierung text-black-small"&gt;1960&lt;/span&gt;&lt;span class="text-black-bold"&gt;Jan Hulsker&lt;/span&gt;&amp;nbsp;in &lt;em&gt;&lt;span class="text-darkgrey-bold"&gt;Maatstaf&lt;/span&gt; &lt;/em&gt;&amp;nbsp;(1)&amp;nbsp;• 1960&amp;nbsp;• p. 333.&lt;/p&gt;
&lt;p&gt;&lt;span class="text-black-bold"&gt;&lt;span class="nummerierung text-black-small"&gt;1963&lt;/span&gt;Heinz R. Graetz&lt;/span&gt;&amp;nbsp;&lt;span class="text-darkgrey-bold"&gt;&lt;em&gt;The Symbolic Language of Vincent van Gogh&lt;/em&gt;&lt;/span&gt;&amp;nbsp;New York etc.&amp;nbsp;• 1963&amp;nbsp;• pp. 127–128.&lt;/p&gt;
&lt;p&gt;&lt;span class="nummerierung text-black-small"&gt;1963&lt;/span&gt;&lt;span class="text-black-bold"&gt;René Wehrli&lt;/span&gt;&amp;nbsp;&lt;span class="text-darkgrey-bold"&gt;«Emil G. Bührle, Zurich, French Nineteenth-Century Paintings»&lt;/span&gt; in &lt;span class="text-darkgrey-bold"&gt;&lt;em&gt;Great Private Collections&lt;/em&gt;&lt;/span&gt;&amp;nbsp;Douglas Cooper (ed.)&amp;nbsp;• New York&amp;nbsp;• 1963&amp;nbsp;• pp. 218 (ill.), 221.&lt;/p&gt;
&lt;p&gt;&lt;span class="nummerierung text-black-small"&gt;1969&lt;/span&gt;&lt;span class="text-darkgrey-bold"&gt;&lt;em&gt;Schätze aus Museen und Sammlungen in Zürich&lt;/em&gt;&lt;/span&gt;&amp;nbsp;Zurich&amp;nbsp;• 1969&amp;nbsp;• pp. 308–309 (ill.).&lt;/p&gt;
&lt;p&gt;&lt;span class="nummerierung text-black-small"&gt;1970&lt;/span&gt;&lt;span class="text-black-bold"&gt;Jacob-Baart de la Faille&lt;/span&gt;&amp;nbsp;&lt;span class="text-darkgrey-bold"&gt;&lt;em&gt;The Works of Vincent van Gogh, His Paintings and Drawings&lt;/em&gt;&lt;/span&gt;&amp;nbsp;Amsterdam&amp;nbsp;• 1970&amp;nbsp;• no. F 450 (ill.).&lt;/p&gt;
&lt;p&gt;&lt;span class="nummerierung text-black-small"&gt;1970&lt;/span&gt;&lt;span class="text-black-bold"&gt;Mark Roskill&lt;/span&gt;&amp;nbsp;&lt;span class="text-darkgrey-bold"&gt;&lt;em&gt;Van Gogh, Gauguin, and the Impressionist Circle&lt;/em&gt;&lt;/span&gt;&amp;nbsp;Greenwich (Connecticut) &amp;amp; London&amp;nbsp;• 1970&amp;nbsp;• p. 152, fig. 147.&lt;/p&gt;
&lt;p&gt;&lt;span class="nummerierung text-black-small"&gt;1971&lt;/span&gt;&lt;span class="text-black-bold"&gt;Paolo Lecaldano&lt;/span&gt;&amp;nbsp;&lt;span class="text-darkgrey-bold"&gt;&lt;em&gt;L'opera pittorica completa di Van Gogh e i suoi nessi grafici&lt;/em&gt;&lt;/span&gt;&amp;nbsp;vol. 2&amp;nbsp;&lt;span class="text-darkgrey-bold"&gt;&lt;em&gt;Da Arles a Auvers&lt;/em&gt;&lt;/span&gt;&amp;nbsp;Milan&amp;nbsp;• 1971&amp;nbsp;• no. 594 (ill.; &lt;sup&gt;2&lt;/sup&gt;1977; French edition: &lt;em&gt;Tout l'œuvre peint de Vincent van Gogh&lt;/em&gt;, vol. 2, Paris 1971&amp;nbsp;• German edition: &lt;em&gt;Das gemalte Gesamtwerk des Van Gogh,&lt;/em&gt; vol. 2, &lt;em&gt;Von Arles bis Auvers,&lt;/em&gt; Lucerne etc. 1971&amp;nbsp;• Spanish edition: &lt;em&gt;La obra pictórica completa de Van Gogh&lt;/em&gt;, vol. 2, Barcelona 1971).&lt;/p&gt;
&lt;p&gt;&lt;span class="nummerierung text-black-small"&gt;1972&lt;/span&gt;&lt;em&gt;&lt;span class="text-darkgrey-bold"&gt;Dr. Fritz Nathan und Dr. Peter Nathan, 1922–1972&lt;/span&gt;&lt;/em&gt;&amp;nbsp;Zurich&amp;nbsp;• 1972&amp;nbsp;• no. 96 (ill.).&lt;/p&gt;
&lt;p&gt;&lt;span class="nummerierung text-black-small"&gt;1973&lt;/span&gt;&lt;span class="text-black-bold"&gt;Jan Hulsker&lt;/span&gt;&amp;nbsp;&lt;span class="text-darkgrey-bold"&gt;&lt;em&gt;Van Gogh door Van Gogh&lt;/em&gt;&lt;/span&gt;&amp;nbsp;Amsterdam&amp;nbsp;• 1973&amp;nbsp;• p. 176.&lt;/p&gt;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87 (ill.; &lt;sup&gt;2&lt;/sup&gt;1986).&lt;/p&gt;
&lt;p&gt;&lt;span class="nummerierung text-black-small"&gt;1977&lt;/span&gt;&lt;span class="text-black-bold"&gt;Jan Hulsker&lt;/span&gt;&amp;nbsp;&lt;span class="text-darkgrey-bold"&gt;&lt;em&gt;Van Gogh en zijn weg, Het complete werk&lt;/em&gt;&lt;/span&gt;&amp;nbsp;Amsterdam&amp;nbsp;• 1977&amp;nbsp;• no. 1627 (ill.; &lt;sup&gt;2&lt;/sup&gt;1979, &lt;sup&gt;3&lt;/sup&gt;1985, &lt;sup&gt;4&lt;/sup&gt;1985, &lt;sup&gt;5&lt;/sup&gt;1986, &lt;sup&gt;6&lt;/sup&gt;1989; English edition: &lt;em&gt;The Complete Van Gogh, Paintings, Drawings, Sketches&lt;/em&gt;, Oxford &amp;amp; New York 1980).&lt;/p&gt;
&lt;p&gt;&lt;span class="nummerierung text-black-small"&gt;1980&lt;/span&gt;&lt;span class="text-black-bold"&gt;Sophie Monneret&lt;/span&gt;&amp;nbsp;&lt;span class="text-darkgrey-bold"&gt;&lt;em&gt;L'Impressionnisme et son époque, Dictionnaire international illustré&lt;/em&gt;&lt;/span&gt;&amp;nbsp;vol. 3&amp;nbsp;• Paris&amp;nbsp;• 1980&amp;nbsp;• p. 140.&lt;/p&gt;
&lt;p&gt;&lt;span class="nummerierung text-black-small"&gt;1981&lt;/span&gt;&lt;span class="text-black-bold"&gt;Bogomila Welsh-Ovcharov&lt;/span&gt;&amp;nbsp;&lt;span class="text-darkgrey-bold"&gt;&lt;em&gt;Vincent van Gogh and the Birth of Cloisonism&lt;/em&gt;&lt;/span&gt;&amp;nbsp;(exh. cat.)&amp;nbsp;• Art Gallery of Ontario&amp;nbsp;• Toronto etc.&amp;nbsp;• 1981&amp;nbsp;• p 139.&lt;/p&gt;
&lt;p&gt;&lt;span class="nummerierung text-black-small"&gt;1986&lt;/span&gt;&lt;span class="text-black-bold"&gt;Ronald Pickvance&lt;/span&gt;&amp;nbsp;&lt;span class="text-darkgrey-bold"&gt;&lt;em&gt;Van Gogh in Saint-Rémy and Auvers&lt;/em&gt;&lt;/span&gt;&amp;nbsp;(exh. cat.)&amp;nbsp;• Metropolitan Museum of Art New York&amp;nbsp;• 1986–87&amp;nbsp;• p. 316.&lt;/p&gt;
&lt;p&gt;&lt;span class="nummerierung text-black-small"&gt;1988&lt;/span&gt;&lt;span class="text-black-bold"&gt;Walter Feilchenfeldt&lt;/span&gt;&amp;nbsp;&lt;span class="text-darkgrey-bold"&gt;&lt;em&gt;Vincent van Gogh and Paul Cassirer, Berlin, The Reception of Van Gogh in Germany from 1901 to 1914&lt;/em&gt;&lt;/span&gt;&amp;nbsp;Zwolle&amp;nbsp;• 1988&amp;nbsp;• p. 95.&lt;/p&gt;
&lt;p&gt;&lt;span class="nummerierung text-black-small"&gt;1989&lt;/span&gt;&lt;span class="text-black-bold"&gt;Victor Merlhès&lt;/span&gt;&amp;nbsp;&lt;span class="text-darkgrey-bold"&gt;&lt;em&gt;Paul Gauguin et Vincent van Gogh, 1887–1888, Lettres retrouvées, sources ignorées&lt;/em&gt;&lt;/span&gt;&amp;nbsp;Taravao (Tahiti)&amp;nbsp;• 1989&amp;nbsp;• p. 175 (ill.).&lt;/p&gt;
&lt;p&gt;&lt;span class="nummerierung text-black-small"&gt;1989&lt;/span&gt;&lt;span class="text-black-bold"&gt;Rainer Metzger • Ingo F. Walther&lt;/span&gt;&amp;nbsp;&lt;span class="text-darkgrey-bold"&gt;&lt;em&gt;Vincent van Gogh, Sämtliche Gemälde&lt;/em&gt;&lt;/span&gt;&amp;nbsp;Cologne&amp;nbsp;• 1989&amp;nbsp;• vol. 2&amp;nbsp;• Arles, &lt;em&gt;Februar 1888–Auvers-sur-Oise, Juli 1890&lt;/em&gt;, p. 452 (ill.; &lt;sup&gt;2&lt;/sup&gt;1993; &lt;sup&gt;3&lt;/sup&gt;2001; Hungarian edition: &lt;em&gt;Van Gogh, A festői életmű&lt;/em&gt;, Budapest 2005).&lt;/p&gt;
&lt;p&gt;&lt;span class="nummerierung text-black-small"&gt;1992&lt;/span&gt;&lt;span class="text-black-bold"&gt;Wilfred Niels Arnold&lt;/span&gt;&amp;nbsp;&lt;span class="text-darkgrey-bold"&gt;&lt;em&gt;Vincent van Gogh, Chemicals, Crises and Creativity&lt;/em&gt;&lt;/span&gt;&amp;nbsp;Boston&amp;nbsp;• 1992&amp;nbsp;• (German edition: &lt;em&gt;Vincent van Gogh, Ein Leben zwischen Kreativität und Krankheit&lt;/em&gt;, Basel etc. 1993, fig. 3.1).&lt;/p&gt;
&lt;p&gt;&lt;span class="nummerierung text-black-small"&gt;1993&lt;/span&gt;&lt;span class="text-black-bold"&gt;Martha Kapos (ed.)&lt;/span&gt; &lt;span class="text-darkgrey-bold"&gt;&lt;em&gt;The Post-Impressionists, A Retrospective&lt;/em&gt;&lt;/span&gt;&amp;nbsp;London &amp;amp; New York&amp;nbsp;• 1993&amp;nbsp;• fig. 72.&lt;/p&gt;
&lt;p&gt;&lt;span class="nummerierung text-black-small"&gt;1994&lt;/span&gt;&lt;span class="text-black-bold"&gt;Thomas Noll&lt;/span&gt;&amp;nbsp;&lt;span class="text-darkgrey-bold"&gt;«Der grosse Sämann», Zur Sinnbildlichkeit in der Kunst von Vincent van Gogh &lt;/span&gt;Worms&amp;nbsp;• 1994.&lt;/p&gt;
&lt;p&gt;&lt;span class="nummerierung text-black-small"&gt;1994&lt;/span&gt;&lt;span class="text-black-bold"&gt;Emil Maurer&lt;/span&gt;&lt;em&gt;&amp;nbsp;&lt;span class="text-darkgrey-bold"&gt;Stiftung Sammlung E.G. Bührle, Zürich&lt;/span&gt;&lt;/em&gt;&amp;nbsp;Bern&amp;nbsp;• 1994&amp;nbsp;• pp. 44 (ill.)–45 (English edition: &lt;em&gt;Foundation E.G. Bührle Collection, Zurich&lt;/em&gt;, Bern 1995).&lt;/p&gt;
&lt;p&gt;&lt;span class="nummerierung text-black-small"&gt;1996&lt;/span&gt;&lt;span class="text-black-bold"&gt;Jan Hulsker&lt;/span&gt;&amp;nbsp;&lt;span class="text-darkgrey-bold"&gt;&lt;em&gt;The New Complete Van Gogh, Enlarged Edition of the Catalogue Raisonné of the Works of Vincent van Gogh&amp;nbsp;&lt;/em&gt;&lt;/span&gt;Amsterdam &amp;amp; Philadelphia&amp;nbsp;• 1996&amp;nbsp;• no. 1627 (ill.).&lt;/p&gt;
&lt;p&gt;&lt;span class="nummerierung text-black-small"&gt;1997&lt;/span&gt;&lt;span class="text-black-bold"&gt;William W. Meissner&lt;/span&gt;&amp;nbsp;&lt;span class="text-darkgrey-bold"&gt;&lt;em&gt;Vincent's Religion, The Search for Meaning&lt;/em&gt;&lt;/span&gt;&amp;nbsp;New York etc.&amp;nbsp;• 1997&amp;nbsp;• pp. 200–202, fig. 8.&lt;/p&gt;
&lt;p&gt;&lt;span class="nummerierung text-black-small"&gt;1998&lt;/span&gt;&lt;span class="text-black-bold"&gt;Hans Belting&lt;/span&gt;&amp;nbsp;&lt;span class="text-darkgrey-bold"&gt;&lt;em&gt;Das unsichtbare Meisterwerk, Die modernen Mythen der Kunst&lt;/em&gt;&lt;/span&gt;&amp;nbsp;Munich&amp;nbsp;• 1998&amp;nbsp;• p. 211, fig. 70.&lt;/p&gt;
&lt;p&gt;&lt;span class="nummerierung text-black-small"&gt;1998&lt;/span&gt;&lt;span class="text-black-bold"&gt;Christian Bührle&lt;/span&gt;&amp;nbsp;&lt;span class="text-darkgrey-bold"&gt;«Die Stiftung Sammlung Emil G. Bührle in Zürich»&lt;/span&gt; in &lt;span class="text-darkgrey-bold"&gt;&lt;em&gt;Die Kunst zu sammeln, Schweizer Kunstsammlungen seit 1848&amp;nbsp;• L'art de collectionner, Collections d'art en Suisse depuis 1848&amp;nbsp;• L'arte di collezionare, Collezioni svizzere d'arte dal 1848&lt;/em&gt;&lt;/span&gt;&amp;nbsp;Swiss Institute for Art Research (ed.)&amp;nbsp;• Zurich&amp;nbsp;• 1998&amp;nbsp;• p. 136, fig. 5.&lt;/p&gt;
&lt;p&gt;&lt;span class="nummerierung text-black-small"&gt;2000&lt;/span&gt;&lt;span class="text-black-bold"&gt;Ronald Pickvance&lt;/span&gt;&amp;nbsp;&lt;span class="text-darkgrey-bold"&gt;&lt;em&gt;Van Gogh&lt;/em&gt;&lt;/span&gt;&amp;nbsp;(exh. cat.)&amp;nbsp;• Fondation Pierre Gianadda, Martigny&amp;nbsp;• 2000&amp;nbsp;• p. 83. ▪&lt;/p&gt;
&lt;p&gt;&lt;span class="nummerierung text-black-small"&gt;2000&lt;/span&gt;&lt;span class="text-black-bold"&gt;Debora Silverman&lt;/span&gt;&amp;nbsp;&lt;em&gt;&lt;span class="text-darkgrey-bold"&gt;Van Gogh and Gauguin, The Search for Sacred Art&lt;/span&gt;&amp;nbsp;&lt;/em&gt;New York&amp;nbsp;• 2000&amp;nbsp;• pp. 269–270, fig. 109.&lt;/p&gt;
&lt;p&gt;&lt;span class="nummerierung text-black-small"&gt;2001&lt;/span&gt;&lt;span class="text-black-bold"&gt;Daniel Wildenstein&lt;/span&gt;&amp;nbsp;&lt;span class="text-darkgrey-bold"&gt;&lt;em&gt;Gauguin, Premier itinéraire d'un sauvage, Catalogue de l'œuvre peint (1873–1888)&lt;/em&gt;&lt;/span&gt;&amp;nbsp;Paris &amp;amp; Milan&amp;nbsp;• 2001&amp;nbsp;• vol. 2, p. 528 (ill.).&lt;/p&gt;
&lt;p&gt;&lt;span class="nummerierung text-black-small"&gt;2001&lt;/span&gt;&lt;span class="text-black-bold"&gt;Bradley Collins&lt;/span&gt;&amp;nbsp;&lt;span class="text-darkgrey-bold"&gt;&lt;em&gt;Van Gogh and Gauguin, Electric Arguments and Utopian Dreams&lt;/em&gt;&lt;/span&gt;&amp;nbsp;Cambride (Massachusetts)&amp;nbsp;• 2001&amp;nbsp;• p. 153, fig. 5.10 (&lt;sup&gt;2&lt;/sup&gt;2004).&lt;/p&gt;
&lt;p&gt;&lt;span class="nummerierung text-black-small"&gt;2001&lt;/span&gt;&lt;span class="text-black-bold"&gt;Daniel Wildenstein&lt;/span&gt;&amp;nbsp;&lt;span class="text-darkgrey-bold"&gt;&lt;em&gt;Gauguin, Premier itinéraire d'un sauvage, Catalogue de l'œuvre peint (1873–1888)&lt;/em&gt;&lt;/span&gt;&amp;nbsp;Paris &amp;amp; Milan&amp;nbsp;• 2001&amp;nbsp;• vol. 2&amp;nbsp;• p. 527 (ill.).&lt;/p&gt;
&lt;p&gt;&lt;span class="nummerierung text-black-small"&gt;2001&lt;/span&gt;&lt;span class="text-darkgrey-bold"&gt;&lt;em&gt;Van Gogh and Gauguin, The Studio of the South&lt;/em&gt;&lt;/span&gt;&amp;nbsp;(exh. cat.)&amp;nbsp;• Art Institute of Chicago; Van Gogh Museum Amsterdam&amp;nbsp;• 2001–02&amp;nbsp;• p. 218, fig. 77.&lt;/p&gt;
&lt;p&gt;&lt;span class="nummerierung text-black-small"&gt;2002&lt;/span&gt;&lt;span class="text-darkgrey-bold"&gt;&lt;em&gt;Van Gogh, &lt;/em&gt;Felder&lt;em&gt;, Das &lt;/em&gt;Mohnfeld&lt;em&gt; und der Künstlerstreit&lt;/em&gt;&lt;/span&gt;&amp;nbsp;(exh. cat.)&amp;nbsp;• Kunsthalle Bremen&amp;nbsp;• 2002–03&amp;nbsp;• p. 130 (ill).&lt;/p&gt;
&lt;p&gt;&lt;span class="nummerierung text-black-small"&gt;2003&lt;/span&gt;&lt;span class="text-darkgrey-bold"&gt;&lt;em&gt;Vincent's Choice: The &lt;/em&gt;Musée imaginaire&lt;em&gt; of van Gogh&lt;/em&gt;&lt;/span&gt;&amp;nbsp;(exh. cat.)&amp;nbsp;• Van Gogh Museum, Amsterdam&amp;nbsp;• 2003&amp;nbsp;• fig. 137.&lt;/p&gt;
&lt;p&gt;&lt;span class="nummerierung text-black-small"&gt;2003&lt;/span&gt;&lt;span class="text-black-bold"&gt;Toos van Kosten&amp;nbsp;•&amp;nbsp;Mieke Rijnders (editors)&lt;/span&gt; &lt;span class="text-darkgrey-bold"&gt;&lt;em&gt;The Paintings of Vincent van Gogh in the Collection of the Kröller-Müller Museum&lt;/em&gt;&lt;/span&gt;&amp;nbsp;Otterlo&amp;nbsp;• 2003&amp;nbsp;• p. 236.&lt;/p&gt;
&lt;p&gt;&lt;span class="nummerierung text-black-small"&gt;2004&lt;/span&gt;&lt;span class="text-black-bold"&gt;Lukas Gloor • Marco Goldin (ed.)&lt;/span&gt; &lt;em&gt;&lt;span class="text-darkgrey-bold"&gt;Foundation E.G. Bührle Collection, Zurich, Catalogue&lt;/span&gt;&lt;/em&gt;&amp;nbsp;vol. 3&amp;nbsp;• Conegliano &amp;amp; Zurich&amp;nbsp;• 2004&amp;nbsp;• no. 130 (ill.; German edition: &lt;em&gt;Stiftung Sammlung E.G. Bührle, Katalog&lt;/em&gt;&amp;nbsp;• Italian edition: &lt;em&gt;Fondazione Collezione E.G. Bührle, Catalogo&lt;/em&gt;).&lt;/p&gt;
&lt;p&gt;&lt;span class="nummerierung text-black-small"&gt;2006&lt;/span&gt;&lt;span class="text-black-bold"&gt;Martin Geyford&lt;/span&gt;&amp;nbsp;&lt;span class="text-darkgrey-bold"&gt;&lt;em&gt;The Yellow House, Van Gogh, Gauguin, and Nine Turbulent Weeks in Arles&lt;/em&gt;&lt;/span&gt;&amp;nbsp;London &amp;amp; New York&amp;nbsp;• 2006&amp;nbsp;• pp. 185–186 (German edition: &lt;em&gt;Das gelbe Haus, Van Gogh, Gauguin, Neun turbulente Wochen in Arles&lt;/em&gt;, Bern &amp;amp; Vienna 2015, p. 267, fig. 65).&lt;/p&gt;
&lt;p&gt;&lt;span class="nummerierung text-black-small"&gt;2007&lt;/span&gt;&lt;span class="text-black-bold"&gt;Stefan Koldehoff&lt;/span&gt;&amp;nbsp;&lt;span class="text-darkgrey-bold"&gt;«Van Gogh in Germany until 1918, Catalogue of Collections and Exhibitions»&lt;/span&gt; in &lt;span class="text-darkgrey-bold"&gt;&lt;em&gt;Van Gogh and Expressionism&lt;/em&gt;&lt;/span&gt;&amp;nbsp;(exh. cat.)&amp;nbsp;• Neue Galerie, New York&amp;nbsp;• 2007&amp;nbsp;• p. 171.&lt;/p&gt;
&lt;p&gt;&lt;span class="nummerierung text-black-small"&gt;2008&lt;/span&gt;&lt;span class="text-black-bold"&gt;Christoph Wetzel&lt;/span&gt;&amp;nbsp;&lt;span class="text-darkgrey-bold"&gt;&lt;em&gt;Das Grosse Lexikon der Symbole&lt;/em&gt;&lt;/span&gt;&amp;nbsp;Darmstadt&amp;nbsp;• 2008&amp;nbsp;• p. 67 (ill.).&lt;/p&gt;
&lt;p&gt;&lt;span class="nummerierung text-black-small"&gt;2009&lt;/span&gt;&lt;span class="text-black-bold"&gt;Walter Feilchenfeldt&lt;/span&gt;&amp;nbsp;&lt;span class="text-darkgrey-bold"&gt;«Theo van Gogh als Sammler der Landschaftsbilder seines Bruders»&lt;/span&gt; in &lt;em&gt;&lt;span class="text-darkgrey-bold"&gt;Vincent van Gogh, Zwischen Himmel und Erde&lt;/span&gt;&lt;/em&gt;&amp;nbsp;(exh. cat.)&amp;nbsp;• Kunstmuseum Basel&amp;nbsp;• 2009&amp;nbsp;• p. 53, fig. 24.&lt;/p&gt;
&lt;p&gt;&lt;span class="nummerierung text-black-small"&gt;2009&lt;/span&gt;&lt;span class="text-black-bold"&gt;Walter Feilchenfeldt&lt;/span&gt;&amp;nbsp;&lt;em&gt;&lt;span class="text-darkgrey-bold"&gt;Vincent van Gogh, Die Gemälde 1886–1890, Händler, Sammler, Ausstellungen, Die frühen Provenienzen&lt;/span&gt;&lt;/em&gt;&amp;nbsp;Wädenswil&amp;nbsp;• 2009&amp;nbsp;• p. 171 (ill.).&lt;/p&gt;
&lt;p&gt;&lt;span class="nummerierung text-black-small"&gt;2010&lt;/span&gt;&lt;span class="text-black-bold"&gt;Leo Jansen etc. (eds.)&lt;/span&gt; &lt;span class="text-darkgrey-bold"&gt;&lt;em&gt;Vincent van Gogh, The Letters, The Complete Illustrated and Annotated Edition&lt;/em&gt;&lt;/span&gt;&amp;nbsp;London &amp;amp; New York&amp;nbsp;• 2010&amp;nbsp;• vol. 4&amp;nbsp;• &lt;em&gt;&lt;span class="text-darkgrey-bold"&gt;Arles, 1888–1889&lt;/span&gt;,&lt;/em&gt; entry for no. 722, fig. 1; entry for no. 723, fig. 4; entry for no. 767, n. 1; vol. 5, &lt;em&gt;Saint-Rémy-de-Provence–Auvers-sur-Oise, 1889–1890, &lt;/em&gt;entry for no. 774, fig. 5, n. 4; entry for no. 776, fig. 11; entry for no. 784, fig. 36, n. 15; entry for no. 800, fig. 3.&lt;/p&gt;
&lt;p&gt;&lt;span class="nummerierung text-black-small"&gt;2010&lt;/span&gt;&lt;span class="text-darkgrey-bold"&gt;&lt;em&gt;Van Gogh, The Adventure of Becoming an Artist&lt;/em&gt;&lt;/span&gt; [in Japanese]&amp;nbsp;• (exh. cat.)&amp;nbsp;• National Art Center, Tokyo, etc.&amp;nbsp;• 2010&amp;nbsp;• p. 22, fig. 14.&lt;/p&gt;
&lt;p&gt;&lt;span class="nummerierung text-black-small"&gt;2012&lt;/span&gt;&lt;span class="text-black-bold"&gt;Jennifer A. Thompson&lt;/span&gt;&amp;nbsp;&lt;span class="text-darkgrey-bold"&gt;«Van Gogh and close-up techniques in 19&lt;sup&gt;th&lt;/sup&gt;-century French painting»&lt;/span&gt; in &lt;span class="text-darkgrey-bold"&gt;&lt;em&gt;Van Gogh Up Close&lt;/em&gt;&lt;/span&gt;, Cornelia Homburg (ed.)&amp;nbsp;• New Haven &amp;amp; London&amp;nbsp;• 2012&amp;nbsp;• p. 73, fig. 53.&lt;/p&gt;
&lt;p&gt;&lt;span class="nummerierung text-black-small"&gt;2012&lt;/span&gt;&lt;span class="text-black-bold"&gt;Sjraar van Heugten&lt;/span&gt;&amp;nbsp;&lt;span class="text-darkgrey-bold"&gt;«Van Gogh et le Japon: Une histoire d'amour»&lt;/span&gt; in &lt;span class="text-darkgrey-bold"&gt;&lt;em&gt;Van Gogh, Rêves de Japon&lt;/em&gt;&lt;/span&gt; (exh. cat.)&amp;nbsp;• Pinacothèque, Paris&amp;nbsp;• 2012&amp;nbsp;• p. 51, fig. 29.&lt;/p&gt;
&lt;p&gt;&lt;span class="nummerierung text-black-small"&gt;2013&lt;/span&gt;&lt;span class="text-black-bold"&gt;Marije Vellekoop&lt;/span&gt;&amp;nbsp;&lt;span class="text-darkgrey-bold"&gt;«Van Gogh finds a style of his own»&lt;/span&gt; in &lt;span class="text-darkgrey-bold"&gt;&lt;em&gt;Van Gogh at Work&lt;/em&gt;&lt;/span&gt;&amp;nbsp;(exh. cat.)&amp;nbsp;• Van Gogh Museum, Amsterdam&amp;nbsp;• 2013&amp;nbsp;• p. 186, fig. 246.&lt;/p&gt;
&lt;p&gt;&lt;span class="nummerierung text-black-small"&gt;2014&lt;/span&gt;&lt;span class="text-black-bold"&gt;Sjraar van Heugten&lt;/span&gt;&amp;nbsp;&lt;span class="text-darkgrey-bold"&gt;&lt;em&gt;Van Gogh, Coleurs du nord, couleurs du sud&lt;/em&gt;&lt;/span&gt;&amp;nbsp;(exh. cat.)&amp;nbsp;• Fondation Vincent van Gogh, Arles&amp;nbsp;• 2014&amp;nbsp;• p. 107, fig. 49.&lt;/p&gt;
&lt;p&gt;&lt;span class="nummerierung text-black-small"&gt;2015&lt;/span&gt;&lt;span class="text-black-bold"&gt;Sjraar van Heugten&lt;/span&gt;&amp;nbsp;&lt;span class="text-darkgrey-bold"&gt;«Nature and the South, Arles and Saint-Rémy 1888–1890»&lt;/span&gt; in &lt;span class="text-darkgrey-bold"&gt;&lt;em&gt;Van Gogh and Nature&lt;/em&gt;&lt;/span&gt;&amp;nbsp;New Haven &amp;amp; London&amp;nbsp;• 2015&amp;nbsp;• pp. 147, 164.&lt;/p&gt;
&lt;p&gt;&lt;span class="nummerierung text-black-small"&gt;2015&lt;/span&gt;&lt;span class="text-black-bold"&gt;Hans-Ulrich Thamer&lt;/span&gt;&amp;nbsp;&lt;span class="text-darkgrey-bold"&gt;&lt;em&gt;Kunst Sammeln, Eine Geschichte von Leidenschaft und Macht&lt;/em&gt;&lt;/span&gt;&amp;nbsp;Darmstadt&amp;nbsp;• 2015&amp;nbsp;• p. 165.&lt;/p&gt;
&lt;p&gt;&lt;span class="nummerierung text-black-small"&gt;2016&lt;/span&gt;&lt;span class="text-black-bold"&gt;Ingo F. Walther&lt;/span&gt;&amp;nbsp;&lt;span class="text-darkgrey-bold"&gt;&lt;em&gt;Vincent van Gogh 1857–1890, Vision und Wirklichkeit&lt;/em&gt;&lt;/span&gt;&amp;nbsp;Cologne&amp;nbsp;• 2016&amp;nbsp;• pp. 46, 57 (ill.).&lt;/p&gt;
&lt;p&gt;&lt;span class="nummerierung text-black-small"&gt;2016&lt;/span&gt;&lt;span class="text-black-bold"&gt;Sjraar van Heugten&lt;/span&gt;&amp;nbsp;&lt;span class="text-darkgrey-bold"&gt;&lt;em&gt;Van Gogh in Provence: Modernizing Tradition&lt;/em&gt;&lt;/span&gt;&amp;nbsp;(exh. cat.)&amp;nbsp;• Fondation Vincent van Gogh, Arles&amp;nbsp;• 2016&amp;nbsp;• pp. 98–99, fig. 58 (French edition: &lt;em&gt;Van Gogh en Provence: la tradition modernisée&lt;/em&gt;).&lt;/p&gt;
&lt;p&gt;&lt;span class="nummerierung text-black-small"&gt;2016&lt;/span&gt;&lt;span class="text-black-bold"&gt;Simon Kelly&lt;/span&gt;&amp;nbsp;&lt;span class="text-darkgrey-bold"&gt;«'The Great Revolution', Van Gogh, the Barbizon School, and Constructing an Avant-Garde»&lt;/span&gt; in &lt;span class="text-darkgrey-bold"&gt;&lt;em&gt;Van Gogh, Into the Undergrowth&lt;/em&gt;&lt;/span&gt;&amp;nbsp;(exh. cat.)&amp;nbsp;• Cincinnati Art Museum, Cincinnati (Ohio)&amp;nbsp;• 2016–17&amp;nbsp;• p. 27, fig. 7.&lt;/p&gt;
&lt;p&gt;&lt;span class="nummerierung text-black-small"&gt;2017&lt;/span&gt;&lt;span class="text-black-bold"&gt;Jan Blanc&lt;/span&gt;&amp;nbsp;&lt;span class="text-darkgrey-bold"&gt;&lt;em&gt;Van Gogh, Ni dieu, ni maître&lt;/em&gt;&lt;/span&gt;&amp;nbsp;Paris&amp;nbsp;• 2017&amp;nbsp;• p. 236. fig. 220.&lt;/p&gt;
&lt;p&gt;&lt;span class="nummerierung text-black-small"&gt;2017&lt;/span&gt;&lt;span class="text-black-bold"&gt;Sjraar van Heugten&lt;/span&gt;&amp;nbsp;&lt;span class="text-darkgrey-bold"&gt;«Vincent van Gogh and the seasons: Images of nature and humanity»&lt;/span&gt; in &lt;span class="text-darkgrey-bold"&gt;&lt;em&gt;Van Gogh and the Seasons&lt;/em&gt;&lt;/span&gt;&amp;nbsp;(exh. cat.)&amp;nbsp;• National Gallery of Victoria, Melbourne&amp;nbsp;• 2017&amp;nbsp;• pp. 42 (ill. bottom), 46.&lt;/p&gt;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 Munich • 2021 •&amp;nbsp;no. 214&amp;nbsp;(ill.).&lt;/p&gt;</t>
  </si>
  <si>
    <t>BU 0127</t>
  </si>
  <si>
    <t>Der Triumph Apollos</t>
  </si>
  <si>
    <t>Apollon vainqueur du serpent Python</t>
  </si>
  <si>
    <t>um 1853</t>
  </si>
  <si>
    <t>110 x 99.5 cm</t>
  </si>
  <si>
    <t>Bezeichnet unten links: Eug. Delacroix</t>
  </si>
  <si>
    <t>Johnson 577</t>
  </si>
  <si>
    <t>&lt;p&gt;&lt;span class="nummerierung text-black-small"&gt;1&lt;/span&gt;&lt;span class="text-black-bold"&gt;The estate of the artist&lt;/span&gt;&amp;nbsp;&lt;span class="text-darkgrey-bold"&gt;Paris • 1863–1864&lt;/span&gt;&amp;nbsp;&lt;em&gt;Catalogue de la vente qui aura lieu par la suite du décès de Eugène Delacroix,&lt;/em&gt;&amp;nbsp;Hôtel Drouot, Paris, 17–29 February 1864, no. 29.&lt;/p&gt;
&lt;p&gt;&lt;span class="nummerierung text-black-small"&gt;2&lt;/span&gt;&lt;span class="text-black-bold"&gt;Monsieur Cadart&lt;/span&gt;&amp;nbsp;&lt;span class="text-darkgrey-bold"&gt;Paris • 1864&lt;/span&gt;&amp;nbsp;Acquired at the above sale for FF 5.150, Annotated copy of the above sale catalogue at the Bibliothèque centrale des musées nationaux (Louvre), Paris; Johnson, no. 577.&lt;/p&gt;
&lt;p&gt;&lt;span class="nummerierung text-black-small"&gt;3&lt;/span&gt;&lt;span class="text-black-bold"&gt;Georges Petit&lt;/span&gt;&amp;nbsp;&lt;span class="text-darkgrey-bold"&gt;Paris • by 1878&lt;/span&gt; Johnson no. 577.&lt;/p&gt;
&lt;p&gt;&lt;span class="nummerierung text-black-small"&gt;4&lt;/span&gt;&lt;span class="text-black-bold"&gt;Baron Joseph Vitta&lt;/span&gt;&amp;nbsp;&lt;span class="text-darkgrey-bold"&gt;Paris • by 1930&lt;/span&gt;&amp;nbsp;&lt;em&gt;Exposition Eugène Delacroix, Peintures aquarelles, pastels, dessins, gravures, documents&lt;/em&gt;, Louvre, Paris 1930, no. 131.&lt;/p&gt;
&lt;p&gt;&lt;span class="nummerierung text-black-small"&gt;5&lt;/span&gt;&lt;span class="text-black-bold"&gt;Marlborough Fine Art Ltd.&lt;/span&gt;&amp;nbsp;&lt;span class="text-darkgrey-bold"&gt;London • by 1951&lt;/span&gt;&amp;nbsp;AStEGB, Letter from F. K. Lloyd, Marlborough Fine Art, Ltd., London, to Dr. Walter Drack [curator of the Bührle Collection], 1 November 1951, offering the painting, Letter from F. K. Lloyd, Marlborough Fine Art, Ltd., London to Emil Bührle, 9 November 1951, enclosing a photograph of the painting, and Bill of delivery from Marlborough Fine Art, Ltd., London, 12 December 1951, with detailed information regarding provenance and references, quoting a price of £ 1.200.&lt;/p&gt;
&lt;p&gt;&lt;span class="nummerierung text-black-small"&gt;6&lt;/span&gt;&lt;span class="text-black-bold"&gt;Emil Bührle&lt;/span&gt;&amp;nbsp;&lt;span class="text-darkgrey-bold"&gt;Zurich • 12 December 1951 until [d.] 28 November 1956&lt;/span&gt;&amp;nbsp;Acquired from the above, AStEGB, Entry Book I, entry 12 December 1951, with reference to the date of purchase.&lt;/p&gt;
&lt;p&gt;&lt;span class="nummerierung text-black-small"&gt;7&lt;/span&gt;&lt;span class="text-black-bold"&gt;Given by the heirs of Emil Bührle to the Foundation E.G. Bührle Collection&lt;/span&gt;&amp;nbsp;&lt;span class="text-darkgrey-bold"&gt;Zurich • 1960&lt;/span&gt;&amp;nbsp;Inv. 127.&lt;/p&gt;</t>
  </si>
  <si>
    <t>&lt;p&gt;&lt;span class="nummerierung text-black-small"&gt;1930&lt;/span&gt;&lt;span class="text-black-bold"&gt;Exposition Eugène Delacroix, Peintures aquarelles, pastels, dessins, gravures, documents&lt;/span&gt;&amp;nbsp;&lt;span class="text-darkgrey-bold"&gt;Louvre&amp;nbsp;•&amp;nbsp;Paris&amp;nbsp;• 1930&lt;/span&gt;&amp;nbsp;no. 131.&lt;/p&gt;
&lt;p&gt;&lt;span class="nummerierung text-black-small"&gt;1951&lt;/span&gt;&lt;span class="text-black-bold"&gt;Quelques précurseurs de l'art contemporain: Goya, Bonnington, Géricault, Delacroix&lt;/span&gt;&amp;nbsp;&lt;span class="text-darkgrey-bold"&gt;Galerie Jacques Dubourg&amp;nbsp;• Paris&amp;nbsp;• 1951&lt;/span&gt;&amp;nbsp;no. 64.&lt;/p&gt;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115.&lt;/p&gt;
&lt;p&gt;&lt;span class="nummerierung text-black-small"&gt;1958&lt;/span&gt;&lt;span class="text-black-bold"&gt;Hauptwerke der Sammlung Emil Georg Bührle–Zürich&lt;/span&gt;&amp;nbsp;&lt;span class="text-darkgrey-bold"&gt;Haus der Kunst&amp;nbsp;• Munich&amp;nbsp;• 1958–59&lt;/span&gt; no. 51.&lt;/p&gt;
&lt;p&gt;&lt;span class="nummerierung text-black-small"&gt;1959&lt;/span&gt;&lt;span class="text-black-bold"&gt;De Géricault à Matisse, Chefs-d'œuvre français des collections suisses&lt;/span&gt;&amp;nbsp;&lt;span class="text-darkgrey-bold"&gt;Petit Palais&amp;nbsp;• Paris&amp;nbsp;• 1959&lt;/span&gt;&amp;nbsp;no. 46.&lt;/p&gt;
&lt;p&gt;&lt;span class="nummerierung text-black-small"&gt;1987&lt;/span&gt;&lt;span class="text-black-bold"&gt;Eugène Delacroix&lt;/span&gt;&amp;nbsp;&lt;span class="text-darkgrey-bold"&gt;Kunsthaus Zurich&amp;nbsp;• Städelsches Kunstinstitut, Frankfurt/M.&amp;nbsp;•&amp;nbsp;1987–88&lt;/span&gt;&amp;nbsp;no. 80.&lt;/p&gt;
&lt;p&gt;&lt;span class="nummerierung text-black-small"&gt;2000&lt;/span&gt;&lt;span class="text-black-bold"&gt;Delacroix, The Music of Painting&lt;/span&gt;&amp;nbsp;&lt;span class="text-darkgrey-bold"&gt;Ordrupgaard&amp;nbsp;•&amp;nbsp;Charlottenlund/Copenhagen&amp;nbsp;• 2000&lt;/span&gt;&amp;nbsp;no. 26.&lt;/p&gt;
&lt;p&gt;&lt;span class="nummerierung text-black-small"&gt;2003&lt;/span&gt;&lt;span class="text-black-bold"&gt;Eugène Delacroix&lt;/span&gt;&amp;nbsp;&lt;span class="text-darkgrey-bold"&gt;Staatliche Kunsthalle Karlsruhe • 2003–04&lt;/span&gt;&amp;nbsp;no. 166.&lt;/p&gt;
&lt;p&gt;&lt;span class="nummerierung text-black-small"&gt;2010&lt;/span&gt;&lt;span class="text-black-bold"&gt;Van Gogh, Cézanne, Monet, Die Sammlung Bührle zu Gast im Kunsthaus Zürich&lt;/span&gt;&amp;nbsp;&lt;span class="text-darkgrey-bold"&gt;Kunsthaus Zurich • 2010&lt;/span&gt;&amp;nbsp;no. 127.&lt;/p&gt;
&lt;p&gt;&lt;span class="nummerierung text-black-small"&gt;2011&lt;/span&gt;&lt;span class="text-black-bold"&gt;Makart, Maler der Sinne&lt;/span&gt;&amp;nbsp;&lt;span class="text-darkgrey-bold"&gt;Bevedere&amp;nbsp;•&amp;nbsp;Vienna&amp;nbsp;• 2011&lt;/span&gt;&amp;nbsp;fig. 59.&lt;/p&gt;
&lt;p&gt;&lt;span class="nummerierung text-black-small"&gt;2014&lt;/span&gt;&lt;span class="text-black-bold"&gt;Rubens and His Legacy, From Van Dyck to Cézanne&amp;nbsp;•&amp;nbsp;Rubens und sein Vermächtnis, Von van Dyck zu Cézanne&lt;/span&gt;&amp;nbsp;&lt;span class="text-darkgrey-bold"&gt;Paleis voor Schone Kunsten,&amp;nbsp;Brussels&amp;nbsp;•&amp;nbsp;Royal Academy of Arts, London&amp;nbsp;• 2014–15&lt;/span&gt;&amp;nbsp;no. 42.&lt;/p&gt;
&lt;p&gt;&lt;span class="text-black-bold"&gt;&lt;span class="nummerierung text-black-small"&gt;2019&lt;/span&gt;La Collection Emil Bührle&lt;/span&gt; &lt;span class="text-darkgrey-bold"&gt;Musée Maillol • Paris • 2019 &lt;/span&gt;no. 6.&lt;/p&gt;</t>
  </si>
  <si>
    <t>&lt;p&gt;&lt;span class="nummerierung text-black-small"&gt;1865&lt;/span&gt;&lt;span class="text-black-bold"&gt;Achille Piron&lt;/span&gt;&amp;nbsp;&lt;span class="text-darkgrey-bold"&gt;&lt;em&gt;Eugène Delacroix, Sa vie et ses œuvres&lt;/em&gt;&lt;/span&gt;&amp;nbsp;Paris&amp;nbsp;• 1865&amp;nbsp;•&amp;nbsp;p. 109.&lt;/p&gt;
&lt;p&gt;&lt;span class="nummerierung text-black-small"&gt;1873&lt;/span&gt;&lt;span class="text-black-bold"&gt;Adolphe Moreau&lt;/span&gt;&amp;nbsp;&lt;em&gt;&lt;span class="text-darkgrey-bold"&gt;E. Delacroix et son œuvre&lt;/span&gt;&lt;/em&gt;&amp;nbsp;Paris&amp;nbsp;• 1873&amp;nbsp;•&amp;nbsp;p. 310.&lt;/p&gt;
&lt;p&gt;&lt;span class="nummerierung text-black-small"&gt;1885&lt;/span&gt;&lt;span class="text-black-bold"&gt;Alfred Robaut&lt;/span&gt;&amp;nbsp;&lt;span class="text-darkgrey-bold"&gt;&lt;em&gt;L’Œuvre complet de Eugène Delacroix, Peintures, dessins, gravures, lithographies&lt;/em&gt;&lt;/span&gt;&amp;nbsp;Paris&amp;nbsp;• 1885&amp;nbsp;•&amp;nbsp;no. 1111.&lt;/p&gt;
&lt;p&gt;&lt;span class="nummerierung text-black-small"&gt;1929&lt;/span&gt;&lt;span class="text-black-bold"&gt;Raymond Escholier&lt;/span&gt;&amp;nbsp;&lt;span class="text-darkgrey-bold"&gt;&lt;em&gt;Delacroix, Peintre, graveur, écrivain&lt;/em&gt;&lt;/span&gt;&amp;nbsp;vol. 3&amp;nbsp;•&amp;nbsp;1848–1863&amp;nbsp;•&amp;nbsp;Paris&amp;nbsp;• 1929&amp;nbsp;•&amp;nbsp;p. 72 (ill.).&lt;/p&gt;
&lt;p&gt;&lt;span class="nummerierung text-black-small"&gt;1958&lt;/span&gt;&lt;span class="text-black-bold"&gt;Max Huggler&lt;/span&gt;&amp;nbsp;&lt;span class="text-darkgrey-bold"&gt;«Die Sammlung Bührle im Zürcher Kunsthaus»&lt;/span&gt;&amp;nbsp;in &lt;span class="text-darkgrey-bold"&gt;&lt;em&gt;Werk&lt;/em&gt;&lt;/span&gt; (45) • 1958&amp;nbsp;•&amp;nbsp;p. 371.&lt;/p&gt;
&lt;p&gt;&lt;span class="nummerierung text-black-small"&gt;1963&lt;/span&gt;&lt;span class="text-black-bold"&gt;Maurice Sérullaz&lt;/span&gt;&amp;nbsp;&lt;span class="text-darkgrey-bold"&gt;&lt;em&gt;Mémorial de l'exposition Eugène Delacroix, organisée au Musée du Louvre à l'occasion du centenaire de la mort de l'artiste&lt;/em&gt;&lt;/span&gt;&amp;nbsp;Paris&amp;nbsp;• 1963&amp;nbsp;•&amp;nbsp;p. 321.&lt;/p&gt;
&lt;p&gt;&lt;span class="nummerierung text-black-small"&gt;1967&lt;/span&gt;&lt;span class="text-black-bold"&gt;René Huyghe&lt;/span&gt;&amp;nbsp;&lt;span class="text-darkgrey-bold"&gt;&lt;em&gt;Delacroix&lt;/em&gt;&lt;/span&gt;&amp;nbsp;London&amp;nbsp;• 1963&amp;nbsp;•&amp;nbsp;pp. 407, 427, fig. 304 (French edition: Paris 1964&amp;nbsp;•&amp;nbsp;German edition: Munich 1967).&lt;/p&gt;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13 (ill.; 21986).&lt;/p&gt;
&lt;p&gt;&lt;span class="nummerierung text-black-small"&gt;1989&lt;/span&gt;&lt;span class="text-black-bold"&gt;Lee Johnson&lt;/span&gt;&amp;nbsp;&lt;span class="text-darkgrey-bold"&gt;The Paintings of Eugène Delacroix, A Critical Catalogue&lt;/span&gt;&amp;nbsp;vol. 5&amp;nbsp;&lt;span class="text-darkgrey-bold"&gt;&lt;em&gt;The Public Decorations and their Sketches&lt;/em&gt;&lt;/span&gt;&amp;nbsp;Oxford • 1989&amp;nbsp;•&amp;nbsp;p. 130, no. 577&amp;nbsp;•&amp;nbsp;vol. 6&amp;nbsp;&lt;span class="text-darkgrey-bold"&gt;&lt;em&gt;Supplement and Plates&lt;/em&gt;&lt;/span&gt;&amp;nbsp;Oxford&amp;nbsp;• 1989 •&amp;nbsp;fig. 52.&lt;/p&gt;
&lt;p&gt;&lt;span class="nummerierung text-black-small"&gt;1995&lt;/span&gt;&lt;span class="text-black-bold"&gt;Emil Maurer&lt;/span&gt;&amp;nbsp;&lt;span class="text-darkgrey-bold"&gt;&lt;em&gt;Stiftung Sammlung E.G. Bührle, Zürich&lt;/em&gt;&lt;/span&gt;&amp;nbsp;Bern&amp;nbsp;• 1994&amp;nbsp;•&amp;nbsp;p. 32 (English edition: Foundation E.G. Bührle Collection, Zurich, Bern 1995).&lt;/p&gt;
&lt;p&gt;&lt;span class="nummerierung text-black-small"&gt;1998&lt;/span&gt;&lt;span class="text-black-bold"&gt;Delacroix&lt;/span&gt;&amp;nbsp;&lt;em&gt;&lt;span class="text-darkgrey-bold"&gt;The Late Work&lt;/span&gt;&lt;/em&gt;&amp;nbsp;(exh. cat.) Philadelphia Museum of Art&amp;nbsp;• 1998&amp;nbsp;•&amp;nbsp;p. 176, fig. 3 (French edition: Delacroix, Les dernières années, [exh. cat.] Grand Palais, Paris).&lt;/p&gt;
&lt;p&gt;&lt;span class="nummerierung text-black-small"&gt;2005&lt;/span&gt;&lt;span class="text-black-bold"&gt;Lukas Gloor • Marco Goldin (ed.)&lt;/span&gt;&amp;nbsp;&lt;span class="text-darkgrey-bold"&gt;&lt;em&gt;Foundation E.G. Bührle Collection, Zurich, Catalogue&lt;/em&gt;&lt;/span&gt;&amp;nbsp;vol. 2&amp;nbsp;Conegliano &amp;amp; Zurich&amp;nbsp;• 2005&amp;nbsp;•&amp;nbsp;no. 55 (ill.; German edition: Stiftung Sammlung E.G. Bührle, Katalog&amp;nbsp;•&amp;nbsp;Italian edition: Fondazione Collezione E.G. Bührle, Catalogo).&lt;/p&gt;
&lt;p&gt;&lt;span class="nummerierung text-black-small"&gt;2014&lt;/span&gt;&lt;span class="text-black-bold"&gt;Mathurin Maison • William Saadé&lt;/span&gt;&amp;nbsp;&lt;span class="text-darkgrey-bold"&gt;«Joseph Vitta, Une vie au service de l'art»&lt;/span&gt;&amp;nbsp;in Joseph Vitta&amp;nbsp;&lt;span class="text-darkgrey-bold"&gt;&lt;em&gt;Passion de collection&lt;/em&gt;&lt;/span&gt;&amp;nbsp;(exh. cat.) Palais Lumière&amp;nbsp;•&amp;nbsp;Evian&amp;nbsp;• 2014&amp;nbsp;•&amp;nbsp;p. 25.&lt;/p&gt;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215 (ill.).&lt;/p&gt;</t>
  </si>
  <si>
    <t>BU 0094</t>
  </si>
  <si>
    <t>Studie zu "La Grande-Jatte"</t>
  </si>
  <si>
    <t>15.6 x 25.2 cm</t>
  </si>
  <si>
    <t>Dorra/Rewald 117; Hauke 127</t>
  </si>
  <si>
    <t>&lt;p class="Body"&gt;&lt;span class="nummerierung text-black-small"&gt;1&lt;/span&gt;&lt;span class="text-black-bold"&gt;The estate of the artist &lt;span class="text-darkgrey-bold"&gt;Paris&amp;nbsp;• from 1891&amp;nbsp;&lt;/span&gt;&lt;/span&gt;Inv. no. 109, Hauke no. 127.&lt;/p&gt;
&lt;p class="Body"&gt;&lt;span class="nummerierung text-black-small"&gt;2&lt;/span&gt;&lt;span class="text-black-bold"&gt;Edmond Cousturier&lt;/span&gt;&amp;nbsp;&lt;span class="text-darkgrey-bold"&gt;Paris •&amp;nbsp;by 1905&amp;nbsp;&lt;/span&gt;&lt;em&gt;Exposition rétrospective Georges Seurat (1859–1891)&lt;/em&gt;, Société des Artistes Indépendants (Grandes Serres de l'Alma), Paris 1905, no. 19.&lt;/p&gt;
&lt;p class="Body"&gt;&lt;span class="nummerierung text-black-small"&gt;3&lt;/span&gt;&lt;span class="text-black-bold"&gt;François Cousturier&lt;/span&gt;&amp;nbsp;&lt;span class="text-darkgrey-bold"&gt;Paris&amp;nbsp;&lt;/span&gt;Dorra/Rewald no. 117; Hauke no. 127.&lt;/p&gt;
&lt;p class="Body"&gt;&lt;span class="nummerierung text-black-small"&gt;4&lt;/span&gt;&lt;span class="text-black-bold"&gt;Rosenberg&lt;/span&gt;&amp;nbsp;&lt;span class="text-darkgrey-bold"&gt;London •&amp;nbsp;until 1951&amp;nbsp;&lt;/span&gt;Dorra/Rewald no. 117.&lt;/p&gt;
&lt;p class="Body"&gt;&lt;span class="nummerierung text-black-small"&gt;5&lt;/span&gt;&lt;span class="text-black-bold"&gt;Dr. Arthur Kauffmann&lt;/span&gt;&amp;nbsp;&lt;span class="text-darkgrey-bold"&gt;London&amp;nbsp;• by 1951&amp;nbsp;&lt;/span&gt;AStEGB, Entry Book I, 28 December 1951.&lt;/p&gt;
&lt;p class="Body"&gt;&lt;span class="nummerierung text-black-small"&gt;6&lt;/span&gt;&lt;span class="text-black-bold"&gt;Emil Bührle&lt;/span&gt;&amp;nbsp;&lt;span class="text-darkgrey-bold"&gt;Zurich •&amp;nbsp;28 December 1951 until [d.] 28 November 1956&amp;nbsp;&lt;/span&gt;Acquired from the above for CHF 37.000, Entry Book as above, n. (5).&lt;/p&gt;
&lt;p class="Body"&gt;&lt;span class="nummerierung text-black-small"&gt;7&lt;/span&gt;&lt;span class="text-black-bold"&gt;Given by the heirs of Emil Bührle to the Foundation E.G. Bührle Collection&lt;/span&gt;&amp;nbsp;&lt;span class="text-darkgrey-bold"&gt;Zurich&amp;nbsp;• 1960&lt;/span&gt;&amp;nbsp;Inv. 94.&lt;/p&gt;</t>
  </si>
  <si>
    <t>&lt;p&gt;&lt;span class="nummerierung text-black-small"&gt;1900&lt;/span&gt;&lt;span class="text-black-bold"&gt;Seurat&lt;/span&gt;&amp;nbsp;&lt;span class="text-darkgrey-bold"&gt;La Revue Blanche&amp;nbsp;• Paris&amp;nbsp;• 1900&lt;/span&gt;&amp;nbsp;no. 13.&lt;/p&gt;
&lt;p&gt;&lt;span class="nummerierung text-black-small"&gt;1905&lt;/span&gt;&lt;span class="text-black-bold"&gt;Exposition rétrospective Georges Seurat (1859–1891)&lt;/span&gt;&amp;nbsp;&lt;span class="text-darkgrey-bold"&gt;Société des Artistes Indépendants (Grandes Serres de l'Alma)&amp;nbsp;• Paris&amp;nbsp;• 1905&lt;/span&gt;&amp;nbsp;no. 19.&lt;/p&gt;
&lt;p&gt;&lt;span class="nummerierung text-black-small"&gt;1908&lt;/span&gt;&lt;span class="text-black-bold"&gt;Georges Seurat 1859–1891&lt;/span&gt;&amp;nbsp;&lt;span class="text-darkgrey-bold"&gt;Galerie Bernheim-Jeune&amp;nbsp;• Paris&amp;nbsp;• 1908–09&lt;/span&gt;&amp;nbsp;no. 44.&lt;/p&gt;
&lt;p&gt;&lt;span class="nummerierung text-black-small"&gt;1933&lt;/span&gt;&lt;span class="text-black-bold"&gt;Seurat et ses amis, La suite de l'impressionnisme&lt;/span&gt;&amp;nbsp;&lt;span class="text-darkgrey-bold"&gt;Galerie de la Gazette des Beaux-Arts [Wildenstein]&amp;nbsp;• Paris&amp;nbsp;• 1933–34&lt;/span&gt;&amp;nbsp;no. 76.&lt;/p&gt;
&lt;p&gt;&lt;span class="nummerierung text-black-small"&gt;1936&lt;/span&gt;&lt;span class="text-black-bold"&gt;Exposition Seurat (1859–1891)&lt;/span&gt;&amp;nbsp;&lt;span class="text-darkgrey-bold"&gt;Galerie Paul Rosenberg&amp;nbsp;• Paris&amp;nbsp;• 1936&lt;/span&gt;&amp;nbsp;no. 27.&lt;/p&gt;
&lt;p&gt;&lt;span class="nummerierung text-black-small"&gt;1937&lt;/span&gt;&lt;span class="text-black-bold"&gt;Seurat and His Contemporaries&lt;/span&gt;&amp;nbsp;&lt;span class="text-darkgrey-bold"&gt;Wildenstein &amp;amp; Co.&amp;nbsp;• London&amp;nbsp;• 1937&lt;/span&gt;&amp;nbsp;no. 47.&lt;/p&gt;
&lt;p&gt;&lt;span class="nummerierung text-black-small"&gt;1958&lt;/span&gt;&lt;span class="text-black-bold"&gt;Seurat, Paintings &amp;amp; Drawings&lt;/span&gt;&amp;nbsp;&lt;span class="text-darkgrey-bold"&gt;Art Institute, Chicago&amp;nbsp;• Museum of Modern Art, New York&amp;nbsp;• 1958&lt;/span&gt;&amp;nbsp;no. 95.&lt;/p&gt;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210.&lt;/p&gt;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34.&lt;/p&gt;
&lt;p&gt;&lt;span class="nummerierung text-black-small"&gt;1958&lt;/span&gt;&lt;span class="text-black-bold"&gt;Hauptwerke der Sammlung Emil Georg Bührle–Zürich&lt;/span&gt;&amp;nbsp;&lt;span class="text-darkgrey-bold"&gt;Haus der Kunst&amp;nbsp;• Munich&amp;nbsp;• 1958–59&lt;/span&gt;&amp;nbsp;no. 146.&lt;/p&gt;
&lt;p&gt;&lt;span class="nummerierung text-black-small"&gt;1964&lt;/span&gt;&lt;span class="text-black-bold"&gt;Chefs-d'œuvre des collections suisses de Manet à Picasso&lt;/span&gt;&amp;nbsp;&lt;span class="text-darkgrey-bold"&gt;Exposition nationale suisse (Palais de Beaulieu)&amp;nbsp;• Lausanne&amp;nbsp;• 1964&lt;/span&gt;&amp;nbsp;no. 139.&lt;/p&gt;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 1990–91&lt;/span&gt;&amp;nbsp;no. 64.&lt;/p&gt;
&lt;p&gt;&lt;span class="nummerierung text-black-small"&gt;1997&lt;/span&gt;&lt;span class="text-black-bold"&gt;Pointillismus, Auf den Spuren von Georges Seurat&lt;/span&gt;&amp;nbsp;&lt;span class="text-darkgrey-bold"&gt;Wallraf-Richartz-Museum, Cologne&amp;nbsp;• Fondation de l'Hermitage, Lausanne&amp;nbsp;• 1997–98&lt;/span&gt;&amp;nbsp;no. 137 (exhibited in Cologne only).&lt;/p&gt;
&lt;p&gt;&lt;span class="nummerierung text-black-small"&gt;2002&lt;/span&gt;&lt;span class="text-black-bold"&gt;L'impressionismo e l'età di van Gogh&lt;/span&gt;&amp;nbsp;&lt;span class="text-darkgrey-bold"&gt;Casa dei Carraresi&amp;nbsp;• Treviso&amp;nbsp;• 2002–03&lt;/span&gt;&amp;nbsp;no. 88.&lt;/p&gt;
&lt;p&gt;&lt;span class="nummerierung text-black-small"&gt;2009&lt;/span&gt;&lt;span class="text-black-bold"&gt;Georges Seurat, Figur im Raum&lt;/span&gt;&amp;nbsp;&lt;span class="text-darkgrey-bold"&gt;Kunsthaus Zurich&amp;nbsp;• Städel, Frankfurt/Main&amp;nbsp;• 2009–10&lt;/span&gt;&amp;nbsp;no. 46 (exhibited in Zurich only).&lt;/p&gt;
&lt;p&gt;&lt;span class="nummerierung text-black-small"&gt;2010&lt;/span&gt;&lt;span class="text-black-bold"&gt;Van Gogh, Cézanne, Monet, Die Sammlung Bührle zu Gast im Kunsthaus Zürich&lt;/span&gt;&amp;nbsp;&lt;span class="text-darkgrey-bold"&gt;Kunsthaus Zurich&amp;nbsp;• 2010&lt;/span&gt;&amp;nbsp;no. 94.&lt;/p&gt;
&lt;p&gt;&lt;span class="nummerierung text-black-small"&gt;2013&lt;/span&gt;&lt;span class="text-black-bold"&gt;Divisionnisme, Couleur maîtrisée? Couleur éclatée! (Divisonismus, Beherrschte Farbe? Ungebändigte Farbe!)&lt;/span&gt;&amp;nbsp;&lt;span class="text-darkgrey-bold"&gt;Fondation Pierre Arnaud&amp;nbsp;• Lens/Crans-Montana&amp;nbsp;• 2013–14&lt;/span&gt;&amp;nbsp;p. 258 (ill. bottom).&lt;/p&gt;</t>
  </si>
  <si>
    <t>&lt;p&gt;&lt;span class="nummerierung text-black-small"&gt;1934&lt;/span&gt;&lt;span class="text-black-bold"&gt;Francisek Biedart&lt;/span&gt;&amp;nbsp;&lt;span class="text-darkgrey-bold"&gt;«Seurat»&lt;/span&gt; in &lt;span class="text-darkgrey-bold"&gt;&lt;em&gt;La Revue Glos Plastykow&lt;/em&gt;&lt;/span&gt;&amp;nbsp;Cracow&amp;nbsp;• (March)&amp;nbsp;• 1934&amp;nbsp;• fig. 85.&lt;/p&gt;
&lt;p&gt;&lt;span class="nummerierung text-black-small"&gt;1958&lt;/span&gt;&lt;span class="text-black-bold"&gt;Max Huggler&lt;/span&gt;&amp;nbsp;&lt;span class="text-darkgrey-bold"&gt;«Die Sammlung Bührle im Zürcher Kunsthaus»&lt;/span&gt; in &lt;span class="text-darkgrey-bold"&gt;&lt;em&gt;Werk&lt;/em&gt;&lt;/span&gt; (45)&amp;nbsp;• 1958&amp;nbsp;• p. 370 (ill.).&lt;/p&gt;
&lt;p&gt;&lt;span class="nummerierung text-black-small"&gt;1959&lt;/span&gt;&lt;span class="text-black-bold"&gt;Henri Dorra • John Rewald&lt;/span&gt;&amp;nbsp;&lt;span class="text-darkgrey-bold"&gt;&lt;em&gt;Seurat, L'œuvre peint, Biographie et catalogue critique&lt;/em&gt;&lt;/span&gt;&amp;nbsp;Paris&amp;nbsp;• 1959&amp;nbsp;• no. 117 (ill.).&lt;/p&gt;
&lt;p&gt;&lt;span class="nummerierung text-black-small"&gt;1961&lt;/span&gt;&lt;span class="text-black-bold"&gt;César M. de Hauke&lt;/span&gt;&amp;nbsp;&lt;span class="text-darkgrey-bold"&gt;&lt;em&gt;Seurat et son œuvre&lt;/em&gt;&lt;/span&gt;&amp;nbsp;vol. 1&amp;nbsp;• Paris&amp;nbsp;• 1961&amp;nbsp;• no. 127 (ill.).&lt;/p&gt;
&lt;p&gt;&lt;span class="nummerierung text-black-small"&gt;1972&lt;/span&gt;&lt;span class="text-black-bold"&gt;André Chastel&amp;nbsp;• Fiorella Minervino&lt;/span&gt;&amp;nbsp;&lt;span class="text-darkgrey-bold"&gt;&lt;em&gt;L'opera completa di Seurat&lt;/em&gt;&lt;/span&gt;&amp;nbsp;Milan&amp;nbsp;• 1972&amp;nbsp;• no. 129 (ill.; German edition: &lt;em&gt;Das Gesamtwerk von Seurat&lt;/em&gt;, Lucerne&amp;nbsp;• French edition: &lt;em&gt;Tout l'œuvre peint de Seurat&lt;/em&gt;, Paris 1973).&lt;/p&gt;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90 (ill.; &lt;sup&gt;2&lt;/sup&gt;1986).&lt;/p&gt;
&lt;p&gt;&lt;span class="nummerierung text-black-small"&gt;1978&lt;/span&gt;&lt;span class="text-black-bold"&gt;Masakata Ogawa • Takeshi Kashiwa&lt;/span&gt;&amp;nbsp;&lt;span class="text-darkgrey-bold"&gt;&lt;em&gt;Seurat&lt;/em&gt;&lt;/span&gt;&amp;nbsp;Tokyo&amp;nbsp;• 1978&amp;nbsp;• no. 9 (ill.).&lt;/p&gt;
&lt;p&gt;&lt;span class="nummerierung text-black-small"&gt;1985&lt;/span&gt;&lt;span class="text-black-bold"&gt;Richard Thomson&lt;/span&gt;&amp;nbsp;&lt;span class="text-darkgrey-bold"&gt;&lt;em&gt;Seurat&lt;/em&gt;&lt;/span&gt;&amp;nbsp;Oxford&amp;nbsp;• 1985&amp;nbsp;• p. 99.&lt;/p&gt;
&lt;p&gt;&lt;span class="nummerierung text-black-small"&gt;1990&lt;/span&gt;&lt;span class="text-black-bold"&gt;Alain Madeleine-Perdrillat&lt;/span&gt;&amp;nbsp;&lt;em&gt;&lt;span class="text-darkgrey-bold"&gt;Seurat&lt;/span&gt;&lt;/em&gt;&amp;nbsp;Geneva&amp;nbsp;• 1990&amp;nbsp;• pp. 60 (ill. bottom), 212 (English edition: New York 1990).&lt;/p&gt;
&lt;p&gt;&lt;span class="nummerierung text-black-small"&gt;1990&lt;/span&gt;&lt;span class="text-black-bold"&gt;John Rewald&lt;/span&gt;&amp;nbsp;&lt;span class="text-darkgrey-bold"&gt;&lt;em&gt;Seurat, A Biography&lt;/em&gt;&lt;/span&gt;&amp;nbsp;New York&amp;nbsp;• 1990&amp;nbsp;• p. 83 (ill. bottom).&lt;/p&gt;
&lt;p&gt;&lt;span class="nummerierung text-black-small"&gt;1994&lt;/span&gt;&lt;span class="text-black-bold"&gt;Emil Maurer&lt;/span&gt;&lt;em&gt;&amp;nbsp;&lt;span class="text-darkgrey-bold"&gt;Stiftung Sammlung E.G. Bührle, Zürich&lt;/span&gt;&lt;/em&gt;&amp;nbsp;Bern&amp;nbsp;• 1994&amp;nbsp;• p. 30 (English edition: &lt;em&gt;Foundation E.G. Bührle Collection, Zurich&lt;/em&gt;, Bern 1995).&lt;/p&gt;
&lt;p&gt;&lt;span class="nummerierung text-black-small"&gt;2004&lt;/span&gt;&lt;span class="text-black-bold"&gt;Robert L. Herbert&lt;/span&gt;&amp;nbsp;&lt;span class="text-darkgrey-bold"&gt;Seurat and the Making of &lt;em&gt;La Grande Jatte&lt;/em&gt;&lt;/span&gt;&amp;nbsp;(exh. cat.)&amp;nbsp;• Art Institute&amp;nbsp;• Chicago&amp;nbsp;• 2004&amp;nbsp;• pp. 265, 267 (ill.).&lt;/p&gt;
&lt;p&gt;&lt;span class="nummerierung text-black-small"&gt;2004&lt;/span&gt;&lt;span class="text-black-bold"&gt;Lukas Gloor, Marco Goldin (ed.)&lt;/span&gt; &lt;span class="text-darkgrey-bold"&gt;&lt;em&gt;Foundation E.G. Bührle Collection, Zurich, Catalogue&lt;/em&gt;&lt;/span&gt;&amp;nbsp;vol. 3&amp;nbsp;• Conegliano &amp;amp; Zurich&amp;nbsp;• 2004&amp;nbsp;• no. 146 (ill.; German edition: &lt;em&gt;Stiftung Sammlung E.G. Bührle, Katalog&lt;/em&gt;&amp;nbsp;• Italian edition: &lt;em&gt;Fondazione Collezione E.G. Bührle, Catalogo&lt;/em&gt;).&lt;/p&gt;
&lt;p&gt;&lt;span class="nummerierung text-black-small"&gt;2019&lt;/span&gt;&lt;span class="text-black-bold"&gt;Victor I. Stoichita&lt;/span&gt;&amp;nbsp;&lt;span class="text-darkgrey-bold"&gt;«Ombres en couleurs» &lt;/span&gt;in&lt;span class="text-darkgrey-bold"&gt; &lt;em&gt;Ombres de la Reinaissance à nous jours &lt;/em&gt;&lt;/span&gt;(exh. cat.) Fondation de l'Hermitage&amp;nbsp;• Lausanne • 2019&amp;nbsp;• p. 77, fig. 2.&lt;/p&gt;</t>
  </si>
  <si>
    <t>BU 0039</t>
  </si>
  <si>
    <t>Scène d'intérieur</t>
  </si>
  <si>
    <t>um 1904</t>
  </si>
  <si>
    <t>94 x 85 cm</t>
  </si>
  <si>
    <t>Signiert unten links: Derain</t>
  </si>
  <si>
    <t>Kellermann 273</t>
  </si>
  <si>
    <t>&lt;p&gt;&lt;span class="nummerierung text-black-small"&gt;1&lt;/span&gt;&lt;span class="text-black-bold"&gt;Maurice Coutot&lt;/span&gt;&amp;nbsp;&lt;span class="text-darkgrey-bold"&gt;Paris&lt;/span&gt;&amp;nbsp;AStEGB, Letter from Philippe Brame, Paris, to Barbara Steinegger [secretary of Hortense Anda-Bührle, daughter of Emil Bührle], Zurich, 14 June 1989, answering a request for provenance information, made in preparation of &lt;em&gt;The Passionate Eye, Impressionist and Other Master Paintings from the Collection of Emil G. Bührle, Zurich&lt;/em&gt;, Catalogue of the Exhibition in Commemoration of the 100th Birthday of the Collector Emil G. Bührle, National Gallery of Art, Washington D.C. etc. 1990–91; according to this letter, the painting came from the collection of Maurice Coutot, a well-known genealogist active in Paris.&lt;/p&gt;
&lt;p&gt;&lt;span class="nummerierung text-black-small"&gt;2&lt;/span&gt;&lt;span class="text-black-bold"&gt;Hector Brame&lt;/span&gt;&amp;nbsp;&lt;span class="text-darkgrey-bold"&gt;Paris&lt;/span&gt;&amp;nbsp;AStEGB, Letter from César de Hauke, Paris, to Emil Bührle, 28 January 1952, accompanying Invoice from Hector Brame, Paris, made out to Emil Bührle, 28 January 1952; Getty Research Institute, Santa Monica (California), Cooper Archive, Box 46/2, Letter from Cesar de Hauke, Paris, to Douglas Cooper, New York, 15 May 1961, listing the paintings sold to Emil Bührle by the Brame Gallery and detailing their ownership.&lt;/p&gt;
&lt;p&gt;&lt;span class="nummerierung text-black-small"&gt;3&lt;/span&gt;&lt;span class="text-black-bold"&gt;Emil Bührle&lt;/span&gt;&amp;nbsp;&lt;span class="text-darkgrey-bold"&gt;Zurich • 8 February 1952 until [d.] 28 November 1956&lt;/span&gt;&amp;nbsp;Acquired from the above for FF 2.2 mio. (= CHF 27'610), Invoice as above, with stamp indicating payment, dated 8 February 1952.&lt;/p&gt;
&lt;p&gt;&lt;span class="nummerierung text-black-small"&gt;4&lt;/span&gt;&lt;span class="text-black-bold"&gt;Given by the heirs of Emil Bührle to the Foundation E.G. Bührle Collection&lt;/span&gt;&amp;nbsp;&lt;span class="text-darkgrey-bold"&gt;Zurich • 1960&lt;/span&gt;&amp;nbsp;Inv. 39.&lt;/p&gt;</t>
  </si>
  <si>
    <t>&lt;p&gt;&lt;span class="nummerierung text-black-small"&gt;1952&lt;/span&gt;&lt;span class="text-black-bold"&gt;Les Fauves&lt;/span&gt;&amp;nbsp;&lt;span class="text-darkgrey-bold"&gt;Museum of Modern Art,&amp;nbsp;New York&amp;nbsp;•&amp;nbsp;Minneapolis Institute of Art, Minneapolis (Minnesota)&amp;nbsp;•&amp;nbsp;San Francisco Museum of Art, San Francisco • Art Gallery of Ontario, Toronto&amp;nbsp;• 1952–53&lt;/span&gt;&amp;nbsp;no 37.&lt;/p&gt;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 1958&lt;/span&gt;&amp;nbsp;no. 76.&lt;/p&gt;
&lt;p&gt;&lt;span class="nummerierung text-black-small"&gt;1958&lt;/span&gt;&lt;span class="text-black-bold"&gt;Hauptwerke der Sammlung Emil Georg Bührle–Zürich&lt;/span&gt;&amp;nbsp;&lt;span class="text-darkgrey-bold"&gt;Haus der Kunst&amp;nbsp;•&amp;nbsp;Munich&amp;nbsp;• 1958–59&lt;/span&gt;&amp;nbsp;no. 54.&lt;/p&gt;
&lt;p&gt;&lt;span class="nummerierung text-black-small"&gt;1959&lt;/span&gt;&lt;span class="text-black-bold"&gt;Triumph der Farbe, Die europäischen Fauves&lt;/span&gt;&amp;nbsp;&lt;span class="text-darkgrey-bold"&gt;Museum zu Allerheiligen, Schaffhausen&amp;nbsp;•&amp;nbsp;Nationalgalerie (Orangerie Schloss Charlottenburg), Berlin&amp;nbsp;• 1959&lt;/span&gt;&amp;nbsp;no. 35.&lt;/p&gt;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74.&lt;/p&gt;
&lt;p&gt;&lt;span class="nummerierung text-black-small"&gt;1990&lt;/span&gt;&lt;span class="text-black-bold"&gt;The Passionate Eye, Impressionist and Other Master Paintings from the Collection of Emil G. Bührle, Zurich&lt;/span&gt;&amp;nbsp;Catalogue of the Exhibition in Commemoration of the 100th Birthday of the Collector Emil G. Bührle&amp;nbsp;•&amp;nbsp;&lt;span class="text-darkgrey-bold"&gt;National Gallery of Art, Washington, D.C.&amp;nbsp;•&amp;nbsp;Musée des beaux-arts de Montréal&amp;nbsp;•&amp;nbsp;Yokohama Museum of Art&amp;nbsp;•&amp;nbsp;Royal Academy of Arts, London&amp;nbsp;• 1990–91&lt;/span&gt;&amp;nbsp;no. 81.&lt;/p&gt;
&lt;p&gt;&lt;span class="nummerierung text-black-small"&gt;2002&lt;/span&gt;&lt;span class="text-black-bold"&gt;André Derain&lt;/span&gt;&amp;nbsp;&lt;span class="text-darkgrey-bold"&gt;Institut Valencià d'arte moderna, Valencia 2002–03&amp;nbsp;•&amp;nbsp;Fondation de l'Hermitage, Lausanne&amp;nbsp;• 2003&lt;/span&gt;&amp;nbsp;p. 35 (exhibited in Lausanne only).&lt;/p&gt;
&lt;p&gt;&lt;span class="nummerierung text-black-small"&gt;2010&lt;/span&gt;&lt;span class="text-black-bold"&gt;Van Gogh, Cézanne, Monet, Die Sammlung Bührle zu Gast im Kunsthaus Zürich&lt;/span&gt;&amp;nbsp;&lt;span class="text-darkgrey-bold"&gt;Kunsthaus Zurich&amp;nbsp;• 2010&lt;/span&gt;&amp;nbsp;no. 39.&lt;/p&gt;
&lt;p&gt;&lt;span class="nummerierung text-black-small"&gt;2017&lt;/span&gt;&lt;span class="text-black-bold"&gt;Chefs-d'oeuvre de la collection Bührle, Manet, Cézanne, Monet, Van Gogh…&lt;/span&gt;&amp;nbsp;&lt;span class="text-darkgrey-bold"&gt;Fondation de l'Hermitage&amp;nbsp;•&amp;nbsp;Lausanne&amp;nbsp;• 2017&lt;/span&gt;&amp;nbsp;no. 46.&lt;/p&gt;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58.&lt;/p&gt;
&lt;p&gt;&lt;span class="nummerierung text-black-small"&gt;2019&lt;/span&gt;&lt;span class="text-black-bold"&gt;La Collection Emil Bührle&lt;/span&gt; &lt;span class="text-darkgrey-bold"&gt;Musée Maillol • Paris • 2019 &lt;/span&gt;no. 53.&lt;/p&gt;</t>
  </si>
  <si>
    <t>&lt;p&gt;&lt;span class="nummerierung text-black-small"&gt;1959&lt;/span&gt;&lt;span class="text-black-bold"&gt;Georges Hilaire&lt;/span&gt;&amp;nbsp;&lt;span class="text-darkgrey-bold"&gt;&lt;em&gt;Derain&lt;/em&gt;&lt;/span&gt;&amp;nbsp;Geneva&amp;nbsp;• 1959&amp;nbsp;•&amp;nbsp;fig. 31.&lt;/p&gt;
&lt;p&gt;&lt;span class="nummerierung text-black-small"&gt;1960&lt;/span&gt;&lt;span class="text-black-bold"&gt;Denys Sutton&amp;nbsp;&lt;em&gt;&lt;span class="text-darkgrey-bold"&gt;André Derain&lt;/span&gt;&lt;/em&gt;&lt;/span&gt;&amp;nbsp;Cologne&amp;nbsp;• 1960&amp;nbsp;•&amp;nbsp;pp. 23–24, 27.&lt;/p&gt;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119 (ill.; &lt;sup&gt;2&lt;/sup&gt;1986).&lt;/p&gt;
&lt;p&gt;&lt;span class="nummerierung text-black-small"&gt;1990&lt;/span&gt;&lt;span class="text-black-bold"&gt;Jane Lee&lt;/span&gt;&amp;nbsp;&lt;span class="text-darkgrey-bold"&gt;&lt;em&gt;Derain&lt;/em&gt;&lt;/span&gt;&amp;nbsp;Oxford&amp;nbsp;• 1990&amp;nbsp;•&amp;nbsp;p. 19, fig. 9.&lt;/p&gt;
&lt;p&gt;&lt;span class="nummerierung text-black-small"&gt;1991&lt;/span&gt;&lt;span class="text-black-bold"&gt;Gaston Diehl&lt;/span&gt;&amp;nbsp;&lt;span class="text-darkgrey-bold"&gt;&lt;em&gt;Derain&lt;/em&gt;&lt;/span&gt;&amp;nbsp;Vaduz&amp;nbsp;• 1991&amp;nbsp;•&amp;nbsp;p. 22 (ill.).&lt;/p&gt;
&lt;p&gt;&lt;span class="nummerierung text-black-small"&gt;1992&lt;/span&gt;&lt;span class="text-black-bold"&gt;Michel Kellermann&lt;/span&gt;&amp;nbsp;&lt;span class="text-darkgrey-bold"&gt;&lt;em&gt;André Derain, Catalogue raisonné de l'œuvre peint&lt;/em&gt;&lt;/span&gt;&amp;nbsp;vol. 1&amp;nbsp;•&amp;nbsp;Paris&amp;nbsp;• 1992&amp;nbsp;•&amp;nbsp;no. 273 (ill.).&lt;/p&gt;
&lt;p&gt;&lt;span class="nummerierung text-black-small"&gt;1994&lt;/span&gt;&lt;span class="text-black-bold"&gt;Emil Maurer&lt;/span&gt;&amp;nbsp;&lt;span class="text-darkgrey-bold"&gt;&lt;em&gt;Stiftung Sammlung E.G. Bührle, Zürich&lt;/em&gt;&lt;/span&gt;&amp;nbsp;Bern&amp;nbsp;• 1994&amp;nbsp;•&amp;nbsp;pp. 34 (ill.)–35 (English edition: Foundation E.G. Bührle Collection, Zurich, Bern 1995).&lt;/p&gt;
&lt;p&gt;&lt;span class="nummerierung text-black-small"&gt;2005&lt;/span&gt;&lt;span class="text-black-bold"&gt;Lukas Gloor&amp;nbsp;•&amp;nbsp;Marco Goldin (ed.)&lt;/span&gt; &lt;span class="text-darkgrey-bold"&gt;&lt;em&gt;Foundation E.G. Bührle Collection, Zurich, Catalogue&lt;/em&gt;&lt;/span&gt;&amp;nbsp;vol. 3&amp;nbsp;•&amp;nbsp;Conegliano &amp;amp; Zurich • 2004&amp;nbsp;•&amp;nbsp;no. 118 (ill.; German edition: Stiftung Sammlung E.G. Bührle, Katalog&amp;nbsp;•&amp;nbsp;Italian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221 (ill.).&lt;/p&gt;</t>
  </si>
  <si>
    <t>Chatou, 1880–1954, bei Paris</t>
  </si>
  <si>
    <t>F.936</t>
  </si>
  <si>
    <t>BU 0131</t>
  </si>
  <si>
    <t>42.5 x 34 cm</t>
  </si>
  <si>
    <t>&lt;p&gt;&lt;span class="nummerierung text-black-small"&gt;1&lt;/span&gt;&lt;span class="text-black-bold"&gt;Willibald Wolf Rudinoff&lt;/span&gt;&amp;nbsp;&lt;span class="text-darkgrey-bold"&gt;Paris&lt;/span&gt; AStEGB, Invoice from Jacques Seligmann &amp;amp; Co., New York, made out to Emil Bührle, 26 January 1952, for 3 paintings, including Fragonard, Hubert Robert, with provenance and exhibition history.&lt;/p&gt;
&lt;p&gt;&lt;span class="nummerierung text-black-small"&gt;2&lt;/span&gt;&lt;span class="text-black-bold"&gt;Germain Seligman&lt;/span&gt;&amp;nbsp;&lt;span class="text-darkgrey-bold"&gt;New York • by 1932 until 1952&lt;/span&gt;&amp;nbsp;Exhibition of French Art 1200–1900, (exh. cat.) Royal Academy of Arts, London 1932, no. 269.&lt;/p&gt;
&lt;p&gt;&lt;span class="nummerierung text-black-small"&gt;3&lt;/span&gt;&lt;span class="text-black-bold"&gt;Emil Bührle&lt;/span&gt;&amp;nbsp;&lt;span class="text-darkgrey-bold"&gt;Zurich • 20 February 1952 until [d.] 28 November 1956&lt;/span&gt;&amp;nbsp;Acquired from the above together with 2 other paintings for a total amount of $ 70.000, AStEGB, Letter from Germain Seligman, New York, to Emil Bührle, 26 January 1952; Letter from Germain Seligman, New York, to Emil Bührle, 20 February 1952, acknowledging receipt of $ 70.000 for 3 paintings, including Fragonard, Hubert Robert. See also File containing prices for 9 paintings, including Fragonard, Hubert Robert ($ 40.000), with hand-written annotation by Emil Bührle «Courbet, Fragonard, Ingres, 70'000 $».&lt;/p&gt;
&lt;p&gt;&lt;span class="nummerierung text-black-small"&gt;4&lt;/span&gt;&lt;span class="text-black-bold"&gt;Given by the heirs of Emil Bührle to the Foundation E.G. Bührle Collection&lt;/span&gt;&amp;nbsp;&lt;span class="text-darkgrey-bold"&gt;Zurich&amp;nbsp;•&amp;nbsp;1960&amp;nbsp;&lt;/span&gt;Inv. 131.&lt;/p&gt;</t>
  </si>
  <si>
    <t>&lt;p&gt;&lt;span class="nummerierung text-black-small"&gt;1932&lt;/span&gt;&lt;span class="text-black-bold"&gt;Exhibition of French Art 1200–1900&lt;/span&gt;&amp;nbsp;&lt;span class="text-darkgrey-bold"&gt;Royal Academy of Arts • London • 1932&lt;/span&gt;&amp;nbsp;no. 269.&lt;/p&gt;
&lt;p&gt;&lt;span class="nummerierung text-black-small"&gt;1933&lt;/span&gt;&lt;span class="text-black-bold"&gt;A Century of Progress Exhibition of Paintings and Sculptures, Lent from American Collections&lt;/span&gt;&amp;nbsp;&lt;span class="text-darkgrey-bold"&gt;Art Institute of Chicago • 1933&lt;/span&gt;&amp;nbsp;no. 214.&lt;/p&gt;
&lt;p&gt;&lt;span class="nummerierung text-black-small"&gt;1937&lt;/span&gt;&lt;span class="text-black-bold"&gt;Problems of Portraiture&lt;/span&gt;&amp;nbsp;&lt;span class="text-darkgrey-bold"&gt;Phillips Collection&amp;nbsp;•&amp;nbsp;Washington D. C. • 1937–38&lt;/span&gt;&lt;/p&gt;
&lt;p&gt;&lt;span class="nummerierung text-black-small"&gt;1940&lt;/span&gt;&lt;span class="text-black-bold"&gt;Masterpieces of Art, European &amp;amp; American Paintings 1500–1900&lt;/span&gt;&amp;nbsp;&lt;span class="text-darkgrey-bold"&gt;New York World's Fair&amp;nbsp;•&amp;nbsp;New York&amp;nbsp;• 1940&lt;/span&gt;&amp;nbsp;no. 200.&lt;/p&gt;
&lt;p&gt;&lt;span class="nummerierung text-black-small"&gt;1954&lt;/span&gt;&lt;span class="text-black-bold"&gt;Fragonard&lt;/span&gt;&amp;nbsp;&lt;span class="text-darkgrey-bold"&gt;Kunstmuseum Bern&amp;nbsp;• 1954&lt;/span&gt;&amp;nbsp;no. 17.&lt;/p&gt;
&lt;p&gt;&lt;span class="nummerierung text-black-small"&gt;1955&lt;/span&gt;&lt;span class="text-black-bold"&gt;Alte Meister aus der Sammlung E. Bührle, Zürich&lt;/span&gt;&amp;nbsp;&lt;span class="text-darkgrey-bold"&gt;Jegenstorf Castle&amp;nbsp;•&amp;nbsp;Jegenstorf (Bern) • 1955&lt;/span&gt;&amp;nbsp;no. &amp;nbsp;40.&lt;/p&gt;
&lt;p&gt;&lt;span class="nummerierung text-black-small"&gt;1955&lt;/span&gt;&lt;span class="text-black-bold"&gt;Schönheit des 18. Jahrhunderts&lt;/span&gt;&amp;nbsp;&lt;span class="text-darkgrey-bold"&gt;Kunsthaus Zurich&amp;nbsp;• 1955&lt;/span&gt;&amp;nbsp;no. 84.&lt;/p&gt;
&lt;p&gt;&lt;span class="text-black-bold"&gt;&lt;span class="nummerierung text-black-small"&gt;1958&lt;/span&gt;Sammlung Emil G. Bührle, Festschrift zu Ehren von Emil G. Bührle zur Eröffnung des Kunsthaus-Neubaus und Katalog der Sammlung Emil G. Bührle&lt;/span&gt;&amp;nbsp;&lt;span class="text-darkgrey-bold"&gt;Kunsthaus Zurich&amp;nbsp;• 1958&amp;nbsp;&lt;/span&gt;no. 96.&amp;nbsp;&amp;nbsp;&lt;/p&gt;</t>
  </si>
  <si>
    <t>&lt;p&gt;&lt;span class="nummerierung text-black-small"&gt;1932&lt;/span&gt;&lt;span class="text-black-bold"&gt;Waldemar George&lt;/span&gt;&amp;nbsp;&lt;span class="text-darkgrey-bold"&gt;«En marge de l'Exposition de Londres, Physionomie du portrait français»&lt;/span&gt;&amp;nbsp;in &lt;span class="text-darkgrey-bold"&gt;&lt;em&gt;La Renaissance&lt;/em&gt;&lt;/span&gt; (15) • 1932&amp;nbsp;•&amp;nbsp;p. 34 (ill.).&lt;/p&gt;
&lt;p&gt;&lt;span class="nummerierung text-black-small"&gt;1933&lt;/span&gt;&lt;span class="text-black-bold"&gt;Richard Hamann&lt;/span&gt;&amp;nbsp;&lt;em&gt;&lt;span class="text-darkgrey-bold"&gt;Geschichte der Kunst von der altchristlichen Zeit bis zur Gegenwart&lt;/span&gt;&lt;/em&gt;&amp;nbsp;Berlin&amp;nbsp;• 1933&amp;nbsp;•&amp;nbsp;p. 731, fig. 911.&lt;/p&gt;
&lt;p&gt;&lt;span class="nummerierung text-black-small"&gt;1937&lt;/span&gt;&lt;span class="text-black-bold"&gt;Emanuel Mervin Benson&lt;/span&gt;&amp;nbsp;&lt;span class="text-darkgrey-bold"&gt;&lt;em&gt;Problems of Portraiture, From Earliest Times to the Present&lt;/em&gt;&lt;/span&gt;&amp;nbsp;Washington D.C.&amp;nbsp;• 1937&amp;nbsp;•&amp;nbsp;p. 19 (ill.).&lt;/p&gt;
&lt;p&gt;&lt;span class="nummerierung text-black-small"&gt;1956&lt;/span&gt;&lt;span class="text-black-bold"&gt;Louis Réau&lt;/span&gt;&amp;nbsp;&lt;span class="text-darkgrey-bold"&gt;&lt;em&gt;Fragonard, Sa vie et son œuvre&lt;/em&gt;&lt;/span&gt;&amp;nbsp;Brussels&amp;nbsp;• 1956&amp;nbsp;•&amp;nbsp;p. 174, fig. 99.&lt;/p&gt;
&lt;p&gt;&lt;span class="nummerierung text-black-small"&gt;1972&lt;/span&gt;&lt;span class="text-black-bold"&gt;Daniel Wildenstein&amp;nbsp;•&amp;nbsp;Gabriele Mandel&lt;/span&gt;&amp;nbsp;&lt;span class="text-darkgrey-bold"&gt;&lt;em&gt;L'opera completa di Fragonard&lt;/em&gt;&lt;/span&gt;&amp;nbsp;Milan&amp;nbsp;• 1972&amp;nbsp;•&amp;nbsp;no. 608 (ill.; German edition: Das Gesamtwerk des Fragonard, Lucerne &amp;amp; Zurich 1972).&lt;/p&gt;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3 (ill.;21986).&lt;/p&gt;
&lt;p&gt;&lt;span class="nummerierung text-black-small"&gt;1994&lt;/span&gt;&lt;span class="text-black-bold"&gt;Emil Maurer&lt;/span&gt;&amp;nbsp;&lt;span class="text-darkgrey-bold"&gt;&lt;em&gt;Stiftung Sammlung E.G. Bührle, Zürich&lt;/em&gt;&lt;/span&gt;&amp;nbsp;Bern&amp;nbsp;• 1994&amp;nbsp;•&amp;nbsp;p. 21 (English edition: Foundation E.G. Bührle Collection, Zurich, Bern 1995).&lt;/p&gt;
&lt;p&gt;&lt;span class="nummerierung text-black-small"&gt;2005&lt;/span&gt;&lt;span class="text-black-bold"&gt;Lukas Gloor&amp;nbsp;•&amp;nbsp;Marco Goldin (ed.)&lt;/span&gt; &lt;span class="text-darkgrey-bold"&gt;&lt;em&gt;Foundation E.G. Bührle Collection, Zurich, Catalogue&lt;/em&gt;&lt;/span&gt;&amp;nbsp;vol. 2&amp;nbsp;• Conegliano &amp;amp; Zurich&amp;nbsp;• 2005&amp;nbsp;•&amp;nbsp;no. 63 (ill.; German edition: Stiftung Sammlung E.G. Bührle, Katalog&amp;nbsp;•&amp;nbsp;Italian edition: Fondazione Collezione E.G. Bührle, Catalogo).&lt;/p&gt;
&lt;p&gt;&lt;span class="nummerierung text-black-small"&gt;2013&lt;/span&gt;&lt;span class="text-black-bold"&gt;Jean-Pierre Cuzin&amp;nbsp;•&amp;nbsp;Isabelle Mayer-Michalon&amp;nbsp;•&amp;nbsp;François-André Vincent&lt;/span&gt; &lt;span class="text-darkgrey-bold"&gt;&lt;em&gt;1746–1816, Entre Fragonard et David&lt;/em&gt;&lt;/span&gt;&amp;nbsp;Paris&amp;nbsp;• 2013&amp;nbsp;•&amp;nbsp;p. 298 (n. 314).&lt;/p&gt;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 Munich • 2021 •&amp;nbsp;no. 223&amp;nbsp;(ill.).&lt;/p&gt;</t>
  </si>
  <si>
    <t>Grasse, 1732–1806, Paris</t>
  </si>
  <si>
    <t>M.530</t>
  </si>
  <si>
    <t>4300 (?)</t>
  </si>
  <si>
    <t>BU 0076</t>
  </si>
  <si>
    <t>Clairet 245</t>
  </si>
  <si>
    <t>&lt;p class="Body"&gt;&lt;span class="nummerierung text-black-small"&gt;1&lt;/span&gt;&lt;span class="text-black-bold"&gt;Roland, Browse &amp;amp; Delbanco&lt;/span&gt;&amp;nbsp;&lt;span class="text-darkgrey-bold"&gt;London&lt;/span&gt;&amp;nbsp;Kauffmann Inventory, Journal 4, p. 20, Oct. 2 [1953], By Dr. F. Nathan, Commission for B. Morisot, ex Roland etc., 150.1.9.&lt;/p&gt;
&lt;p class="Body"&gt;&lt;span class="nummerierung text-black-small"&gt;2&lt;/span&gt;&lt;span class="text-black-bold"&gt;Dr. Arthur Kauffmann&lt;/span&gt;&amp;nbsp;&lt;span class="text-darkgrey-bold"&gt;London&lt;/span&gt;&amp;nbsp;&lt;span class="text-black-bold"&gt;Dr. Fritz Nathan&lt;/span&gt;&amp;nbsp;&lt;span class="text-darkgrey-bold"&gt;Zurich&lt;/span&gt;&amp;nbsp;AStEGB, Entry Book I, 10 March 1952, identifying Dr. Fritz Nathan as the consignor; Kauffmann Inventory, Notebook II, inscribed «1952/USA», with a list of paintings, including Morisot, &lt;em&gt;Jeune fille&lt;/em&gt;, priced at £&amp;nbsp;4300.&lt;/p&gt;
&lt;p class="Body"&gt;&lt;span class="nummerierung text-black-small"&gt;3&lt;/span&gt;&lt;span class="text-black-bold"&gt;Emil Bührle&lt;/span&gt;&amp;nbsp;&lt;span class="text-darkgrey-bold"&gt;Zürich •&amp;nbsp;April 1952 until [d.] 28 November 1956 &lt;/span&gt;Acquired from the above, Entry Book as above, n. (2); the price may have been £ 4.300, Notebook as above, n. (2).&lt;/p&gt;
&lt;p class="Body"&gt;&lt;span class="nummerierung text-black-small"&gt;4&lt;/span&gt;&lt;span class="text-black-bold"&gt;Given by the heirs of Emil Bührle to the Foundation E.G. Bührle Collection&lt;/span&gt;&amp;nbsp;&lt;span class="text-darkgrey-bold"&gt;Zurich&amp;nbsp;• 1960&lt;/span&gt;&amp;nbsp;Inv. 76.&lt;/p&gt;</t>
  </si>
  <si>
    <t>&lt;p class="Body"&gt;&lt;span class="nummerierung text-black-small"&gt;1958&lt;/span&gt;&lt;span class="text-black-bold"&gt;Die Frau als Künstlerin, Werke aus vier Jahrhunderten&lt;/span&gt;&amp;nbsp;&lt;span class="text-darkgrey-bold"&gt;Zürcher Kunstgesellschaft (Helmhaus) • Zürich • 1958&lt;/span&gt;&amp;nbsp;no. 77.&lt;/p&gt;
&lt;p class="Body"&gt;&lt;span class="nummerierung text-black-small"&gt;2002&lt;/span&gt;&lt;span class="text-black-bold"&gt;Edouard Manet und die Impressionisten&lt;/span&gt; &lt;span class="text-darkgrey-bold"&gt;Staatsgalerie Stuttgart&amp;nbsp;• 2002–03&lt;/span&gt; no. 110.&lt;/p&gt;
&lt;p class="Body"&gt;&lt;span class="nummerierung text-black-small"&gt;2012&lt;/span&gt;&lt;span class="text-black-bold"&gt;Berthe Morisot 1841–1895&lt;/span&gt;&amp;nbsp;&lt;span class="text-darkgrey-bold"&gt;Musée Marmottan Monet&amp;nbsp;•&amp;nbsp;Paris&amp;nbsp;• 2012&lt;/span&gt;&amp;nbsp;no. 69.&lt;/p&gt;</t>
  </si>
  <si>
    <t>&lt;p&gt;&lt;span class="nummerierung text-black-small"&gt;1933&lt;/span&gt;&lt;span class="text-black-bold"&gt;Monique Angoulvent&lt;/span&gt;&amp;nbsp;&lt;span class="text-darkgrey-bold"&gt;&lt;em&gt;Berthe Morisot&lt;/em&gt;&lt;/span&gt;&amp;nbsp;Paris&amp;nbsp;• 1933 • no. 357.&lt;/p&gt;
&lt;p&gt;&lt;span class="nummerierung text-black-small"&gt;1961&lt;/span&gt;&lt;span class="text-black-bold"&gt;Marie-Louise Bataille&amp;nbsp;•&amp;nbsp;Georges Wildenstein&lt;/span&gt;&amp;nbsp;&lt;em&gt;&lt;span class="text-darkgrey-bold"&gt;Berthe Morisot, Catalogue des peintures, pastels et aquarelles&lt;/span&gt;&amp;nbsp;&lt;/em&gt;Paris&amp;nbsp;• 1961&amp;nbsp;•&amp;nbsp;no. 241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74 (ill.; &lt;sup&gt;2&lt;/sup&gt;1986).&lt;/p&gt;
&lt;p&gt;&lt;span class="nummerierung text-black-small"&gt;1977&lt;/span&gt;&lt;span class="text-black-bold"&gt;Yoshiaki Tōno&amp;nbsp;•&amp;nbsp;Takeshi Kashiwa&lt;/span&gt;&amp;nbsp;&lt;span class="text-darkgrey-bold"&gt;&lt;em&gt;Morisot&lt;/em&gt;&lt;/span&gt;&amp;nbsp;Tokyo&amp;nbsp;• 1977&amp;nbsp;•&amp;nbsp;no. 25 (ill.).&lt;/p&gt;
&lt;p&gt;&lt;span class="nummerierung text-black-small"&gt;1994&lt;/span&gt;&lt;span class="text-black-bold"&gt;Emil Maurer&lt;/span&gt;&lt;em&gt;&amp;nbsp;&lt;span class="text-darkgrey-bold"&gt;Stiftung Sammlung E.G. Bührle, Zürich&lt;/span&gt;&lt;/em&gt;&amp;nbsp;Bern&amp;nbsp;• 1994&amp;nbsp;•&amp;nbsp;p. 31 (English edition: &lt;em&gt;Foundation E.G. Bührle Collection, Zurich&lt;/em&gt;, Bern 1995).&lt;/p&gt;
&lt;p&gt;&lt;span class="nummerierung text-black-small"&gt;1997&lt;/span&gt;&lt;span class="text-black-bold"&gt;Alain Clairet&amp;nbsp;•&amp;nbsp;Delphine Montalant&amp;nbsp;•&amp;nbsp;Yves Rouart&lt;/span&gt;&amp;nbsp;&lt;em&gt;&lt;span class="text-darkgrey-bold"&gt;Berthe Morisot, 1841–1895, Catalogue raisonné de l'œuvre peint&lt;/span&gt;&lt;/em&gt;&amp;nbsp;Montolivet&amp;nbsp;• 1997&amp;nbsp;•&amp;nbsp;no. 245 (ill.).&lt;/p&gt;
&lt;p&gt;&lt;span class="nummerierung text-black-small"&gt;2005&lt;/span&gt;&lt;span class="text-black-bold"&gt;Lukas Gloor, Marco Goldin (ed.)&lt;/span&gt;&amp;nbsp;&lt;em&gt;&lt;span class="text-darkgrey-bold"&gt;Foundation E.G. Bührle Collection, Zurich, Catalogue&lt;/span&gt;&lt;/em&gt;&amp;nbsp;vol. 2&amp;nbsp;•&amp;nbsp;Conegliano &amp;amp; Zurich&amp;nbsp;• 2005&amp;nbsp;•&amp;nbsp;no. 83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228 (ill.).&lt;/p&gt;</t>
  </si>
  <si>
    <t>Bourges, 1841–1895, Paris</t>
  </si>
  <si>
    <t>BU 0179</t>
  </si>
  <si>
    <t>125 x 90 cm</t>
  </si>
  <si>
    <t>Monogramm unten links</t>
  </si>
  <si>
    <t>Erling/Feilchenfeldt 1952/1</t>
  </si>
  <si>
    <t>&lt;p&gt;&lt;span class="nummerierung text-black-small"&gt;1&lt;/span&gt;&lt;span class="text-black-bold"&gt;Emil Bührle&lt;/span&gt;&amp;nbsp;&lt;span class="text-darkgrey-bold"&gt;Zurich •&amp;nbsp;1 May 1952 until [d.] 28 November 1956&amp;nbsp;&lt;/span&gt;Commissioned from the artist. Whilst no documents regarding the commission survive, the AStEGB holds a correspondence between Oskar Kokoschka, (mostly) Villeneuve, and Emil Bührle, dating from 23 January 1952 to 3 March 1956, referring to the sittings, the progress of the portrait, and later to various questions, including Bührle's lecture of June 1954 «The Origin and Growth of my Collection». A first version of the portrait had to be reworked, and the inventory card of the portrait gives the 1 May 1952 as the date of accession.&lt;/p&gt;
&lt;p&gt;&lt;span class="nummerierung text-black-small"&gt;2&lt;/span&gt;&lt;span class="text-black-bold"&gt;The estate of Emil Bührle&lt;/span&gt; &lt;span class="text-darkgrey-bold"&gt;Zurich&amp;nbsp;•&amp;nbsp;1956–1967&amp;nbsp;&lt;/span&gt;The artworks that were not given to the Foundation E.G. Bührle Collection in 1960 were divided among Emil Bührles’s son, Dr. Dieter Bührle, and his daughter, Hortense Anda-Bührle in 1967.&lt;/p&gt;
&lt;p&gt;&lt;span class="nummerierung text-black-small"&gt;3&lt;/span&gt;&lt;span class="text-black-bold"&gt;Dr. Dieter Bührle&lt;/span&gt;&amp;nbsp;&lt;span class="text-darkgrey-bold"&gt;Zurich •&amp;nbsp;1967 until [d.] 2012&amp;nbsp;&lt;/span&gt;Son of Emil Bührle and, in 1960, along with his mother Charlotte Bührle-Schalk and his sister Hortense (Anda-)Bührle, one of the three founders of the Foundation E.G. Bührle Collection, where he served on the Board from 1960 to 2012.&lt;/p&gt;
&lt;p&gt;&lt;span class="nummerierung text-black-small"&gt;4&lt;/span&gt;&lt;span class="text-black-bold"&gt;Bequest of Dr. Dieter Bührle to Foundation E.G. Bührle Collection &lt;/span&gt;&lt;span class="text-darkgrey-bold"&gt;2012&lt;/span&gt;&amp;nbsp;Inv. 179.&lt;/p&gt;</t>
  </si>
  <si>
    <t>&lt;p&gt;&lt;span class="nummerierung text-black-small"&gt;1952&lt;/span&gt;&lt;span class="text-black-bold"&gt;Oskar Kokoschka&lt;/span&gt;&lt;em&gt;&amp;nbsp;&lt;/em&gt;&lt;span class="text-darkgrey-bold"&gt;XXVI Biennale di Venezia (Palazzo Centrale) • Venice • 1952&lt;/span&gt;&amp;nbsp;p. 225 (no. 5).&lt;/p&gt;
&lt;p&gt;&lt;span class="nummerierung text-black-small"&gt;1955&lt;/span&gt;&lt;span class="text-black-bold"&gt;Grosse Kunstausstellung München 1955&lt;/span&gt;&amp;nbsp;&lt;span class="text-darkgrey-bold"&gt;Haus der Kunst • Munich • 1955&lt;/span&gt;&amp;nbsp;no. 774.&lt;/p&gt;
&lt;p&gt;&lt;span class="nummerierung text-black-small"&gt;1955&lt;/span&gt;&lt;span class="text-black-bold"&gt;Kokoschka&lt;/span&gt;&amp;nbsp;&lt;span class="text-darkgrey-bold"&gt;Wiener Secession • Vienna • 1955&lt;/span&gt;&amp;nbsp;no. 36.&lt;/p&gt;
&lt;p&gt;&lt;span class="nummerierung text-black-small"&gt;1960&lt;/span&gt;&lt;span class="text-black-bold"&gt;Der späte Kokoschka&lt;/span&gt;&amp;nbsp;&lt;span class="text-darkgrey-bold"&gt;Haus Salve Hospes, Braunschweig • Kunsthalle Bremen • Kunstkreis Hameln • Kunst- und Gewerbeverein Pforzheim • 1960&lt;/span&gt;&amp;nbsp;no. 23.&lt;/p&gt;
&lt;p&gt;&lt;span class="nummerierung text-black-small"&gt;1964&lt;/span&gt;&lt;span class="text-black-bold"&gt;Chefs-d'œuvre des collections suisses de Manet à Picasso&lt;/span&gt;&amp;nbsp;&lt;span class="text-darkgrey-bold"&gt;Exposition nationale suisse (Palais de Beaulieu) • Lausanne • 1964&lt;/span&gt;&amp;nbsp;no. 194.&lt;/p&gt;
&lt;p&gt;&lt;span class="nummerierung text-black-small"&gt;1966&lt;/span&gt;&lt;span class="text-black-bold"&gt;Oskar Kokoschka&lt;/span&gt;&amp;nbsp;&lt;span class="text-darkgrey-bold"&gt;Kunsthaus Zurich • 1966&lt;/span&gt;&amp;nbsp;no. 98.&lt;/p&gt;
&lt;p&gt;&lt;span class="nummerierung text-black-small"&gt;1966&lt;/span&gt;&lt;span class="text-black-bold"&gt;Oskar Kokoschka, Das Portrait, Gemälde, Aquarelle, Zeichnungen 1907–1966&lt;/span&gt;&amp;nbsp;&lt;span class="text-darkgrey-bold"&gt;Badischer Kunstverein • Karlsruhe • 1966&lt;/span&gt;&amp;nbsp;no. 62.&lt;/p&gt;
&lt;p&gt;&lt;span class="nummerierung text-black-small"&gt;1971&lt;/span&gt;&lt;span class="text-black-bold"&gt;Oskar Kokoschka, Bildnisse von 1907–1970&lt;/span&gt;&amp;nbsp;&lt;span class="text-darkgrey-bold"&gt;Haus der Kunst • Munich • 1971&lt;/span&gt;&amp;nbsp;no. 42.&lt;/p&gt;
&lt;p&gt;&lt;span class="nummerierung text-black-small"&gt;1984&lt;/span&gt;&lt;span class="text-black-bold"&gt;Hommage à Oskar Kokoschka 1886–1980&lt;/span&gt;&amp;nbsp;&lt;span class="text-darkgrey-bold"&gt;Musée Jenisch • Vevey • 1984&lt;/span&gt;&amp;nbsp;no. 32.&lt;/p&gt;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 Musée des beaux-arts de Montréal • Yokohama Museum of Art • Royal Academy of Arts, London • 1990–91&lt;/span&gt;&amp;nbsp;no. 85.&lt;/p&gt;
&lt;p&gt;&lt;span class="nummerierung text-black-small"&gt;2005&lt;/span&gt;&lt;span class="text-black-bold"&gt;Kokoschka, Beziehungen zur Schweiz&lt;/span&gt;&amp;nbsp;&lt;span class="text-darkgrey-bold"&gt;Seedamm Kulturzentrum • Pfäffikon (SZ) • 2005–06&lt;/span&gt;&amp;nbsp;fig. 112.&lt;/p&gt;
&lt;p&gt;&lt;span class="nummerierung text-black-small"&gt;2010&lt;/span&gt;&lt;span class="text-black-bold"&gt;Van Gogh, Cézanne, Monet, Die Sammlung Bührle zu Gast im Kunsthaus Zürich&lt;/span&gt;&amp;nbsp;&lt;span class="text-darkgrey-bold"&gt;Kunsthaus Zurich • 2010&lt;/span&gt;&amp;nbsp;no no.&lt;/p&gt;
&lt;p&gt;&lt;span class="nummerierung text-black-small"&gt;2017&lt;/span&gt;&lt;span class="text-black-bold"&gt;Chefs-d'oeuvre de la collection Bührle, Manet, Cézanne, Monet, Van Gogh…&lt;/span&gt;&amp;nbsp;&lt;span class="text-darkgrey-bold"&gt;Fondation de l'Hermitage • Lausanne • 2017&lt;/span&gt;&amp;nbsp;no. 53.&lt;/p&gt;</t>
  </si>
  <si>
    <t>&lt;p&gt;&lt;span class="nummerierung text-black-small"&gt;1954&lt;/span&gt;&lt;span class="text-black-bold"&gt;Doris Wild&lt;/span&gt;&amp;nbsp;&lt;em&gt;&lt;span class="text-darkgrey-bold"&gt;Moderne Kunst in Schweizer Sammlungen&lt;/span&gt;&lt;/em&gt;&amp;nbsp; Baden-Baden • 1954 • pp. 18 , 25 (ill.).&lt;/p&gt;
&lt;p&gt;&lt;span class="nummerierung text-black-small"&gt;1956&lt;/span&gt;&lt;span class="text-black-bold"&gt;Hans Maria Wingler&lt;/span&gt;&amp;nbsp;&lt;span class="text-darkgrey-bold"&gt;&lt;em&gt;Oskar Kokoschka, Das Werk des Malers&amp;nbsp;&lt;/em&gt;&lt;/span&gt;&amp;nbsp;Salzburg • 1956 • no. 374 (ill.).&lt;/p&gt;
&lt;p&gt;&lt;span class="nummerierung text-black-small"&gt;1986&lt;/span&gt;&lt;span class="text-black-bold"&gt;Oskar Kokoschka&lt;/span&gt;&amp;nbsp;&lt;em&gt;&lt;span class="text-darkgrey-bold"&gt;Briefe&amp;nbsp;&lt;/span&gt;&lt;/em&gt;&amp;nbsp;vol. 3 • Düsseldorf • 1986 • pp. 258–259, 261.&lt;/p&gt;
&lt;p&gt;&lt;span class="nummerierung text-black-small"&gt;2010&lt;/span&gt;&lt;span class="text-black-bold"&gt;Régine Bonnefoit • Ruth Häusler&lt;/span&gt;&amp;nbsp;&lt;span class="text-darkgrey-bold"&gt;«Zur Genese der späten Porträts von Oskar Kokoschka»&lt;/span&gt; in Régine Bonnefoit, Ruth Häusler (ed.)&amp;nbsp;&lt;span class="text-darkgrey-bold"&gt;&lt;em&gt;«Spur im Treibsand», Oskar Kokoschka neu gesehen, Briefe und Bilder&amp;nbsp;&lt;/em&gt;&lt;/span&gt;&amp;nbsp;Petersberg • 2010 • p. 97, fig. 1.&lt;/p&gt;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Research,&amp;nbsp;Zurich (ed.)&amp;nbsp;•&amp;nbsp;Munich 2021&amp;nbsp;•&amp;nbsp;no. 230&amp;nbsp;(ill.).&lt;/p&gt;</t>
  </si>
  <si>
    <t>Poechlarn, 1886–1980, Montreux</t>
  </si>
  <si>
    <t>BU 0184</t>
  </si>
  <si>
    <t>Im Bett</t>
  </si>
  <si>
    <t>53 x 34 cm</t>
  </si>
  <si>
    <t>Signiert oben links: HTLautrec</t>
  </si>
  <si>
    <t>Dortu P.437</t>
  </si>
  <si>
    <t>&lt;p class="CxSpFirst"&gt;&lt;span class="nummerierung text-black-small"&gt;1&lt;/span&gt;&lt;span class="text-black-bold"&gt;Galerie Bernheim-Jeune&lt;/span&gt;&amp;nbsp;&lt;span class="text-darkgrey-bold"&gt;Paris&amp;nbsp;&lt;/span&gt;AStEGB, Inventory Card Toulouse-Lautrec, &lt;em&gt;Au lit&lt;/em&gt;; this entry is corroborated by a gallery label on the back of the painting, with an inventory no. 1020.&lt;/p&gt;
&lt;p class="CxSpFirst"&gt;&lt;span class="nummerierung text-black-small"&gt;2&lt;/span&gt;&lt;span class="text-black-bold"&gt;Gustave Pellet&lt;/span&gt; &lt;span class="text-darkgrey-bold"&gt;Paris&amp;nbsp;• until [d.] 1919&lt;/span&gt;&amp;nbsp;&lt;em&gt;Toulouse-Lautrec, Exposition en l'honneur du cinquantième anniversaire de sa mort,&lt;/em&gt; Orangerie des Tuileries, Paris 1951, no. 38.&amp;nbsp;&lt;/p&gt;
&lt;p class="CxSpFirst"&gt;&lt;span class="nummerierung text-black-small"&gt;3&lt;/span&gt;&lt;span class="text-black-bold"&gt;Maurice Exsteens&lt;/span&gt;&amp;nbsp;&lt;span class="text-darkgrey-bold"&gt;Paris • 1919 until at least 1934 &lt;/span&gt;Son-in-law of the above (married to Maud Pellet, Exsteens took&amp;nbsp;over Pellet's&amp;nbsp;art business which had specialised in art books and fine art prints), &lt;em&gt;Gauguin, ses Amis, l'Ecole de Pont-Aven et l'Académie Julien&lt;/em&gt;, Gazette des Beaux-Arts (Galerie Wildenstein), Paris 1934, no. 128; a label on the back of the painting identifies M. Exsteens as the lender to the exhibition.&lt;/p&gt;
&lt;p class="CxSpFirst"&gt;&lt;span class="nummerierung text-black-small"&gt;4&lt;/span&gt;&lt;span class="text-black-bold"&gt;Dr. Christoph Bernoulli&lt;/span&gt;&amp;nbsp;&lt;span class="text-darkgrey-bold"&gt;Basel • by 1952&amp;nbsp;&lt;/span&gt;AStEGB, Entry Book I, 7 May 1952, identifies Dr. Christoph Bernoulli as the consignor, Inventory Card as above, n. (1), mentions both Dr. Fritz Nathan and Dr. Chr. Bernoulli as the sellers.&lt;/p&gt;
&lt;p class="CxSpFirst"&gt;&lt;span class="nummerierung text-black-small"&gt;5&lt;/span&gt;&lt;span class="text-black-bold"&gt;Emil Bührle&lt;/span&gt;&amp;nbsp;&lt;span class="text-darkgrey-bold"&gt;Zurich •&amp;nbsp;7 May 1952 until [d.] 28 November 1956&amp;nbsp;&lt;/span&gt;Acquired from the above, Entry book as above, n. (4).&lt;/p&gt;
&lt;p class="CxSpFirst"&gt;&lt;span class="nummerierung text-black-small"&gt;6&lt;/span&gt;&lt;span class="text-black-bold"&gt;The estate of Emil Bührle&lt;/span&gt;&amp;nbsp;&lt;span class="text-darkgrey-bold"&gt;Zurich&amp;nbsp;•&amp;nbsp;1956–1967&amp;nbsp;&lt;/span&gt;The artworks that were not given to the Foundation E.G. Bührle Collection in 1960 were divided among Emil Bührles’s son, Dr. Dieter Bührle, and his daughter, Hortense Anda-Bührle in 1967.&lt;/p&gt;
&lt;p class="CxSpFirst"&gt;&lt;span class="nummerierung text-black-small"&gt;7&lt;/span&gt;&lt;span class="text-black-bold"&gt;Dr. Dieter Bührle&lt;/span&gt;&amp;nbsp;&lt;span class="text-darkgrey-bold"&gt;Zurich •&amp;nbsp;1967 until [d.] 2012&amp;nbsp;&lt;/span&gt;Son of Emil Bührle and, in 1960, along with his mother Charlotte Bührle-Schalk and his sister Hortense (Anda-)Bührle, one of the three founders of the Foundation E.G. Bührle Collection, where he served on he Board from 1960 to 2012.&lt;/p&gt;
&lt;p class="CxSpFirst"&gt;&lt;span class="nummerierung text-black-small"&gt;8&lt;/span&gt;&lt;span class="text-black-bold"&gt;Bequest of Dr. Dieter Bührle to Foundation E.G. Bührle Collection&lt;/span&gt;&amp;nbsp;&lt;span class="text-darkgrey-bold"&gt;Zurich&amp;nbsp;• 2012&lt;/span&gt;&amp;nbsp;Inv. 184.&lt;/p&gt;</t>
  </si>
  <si>
    <t>&lt;p&gt;&lt;span class="nummerierung text-black-small"&gt;1931&lt;/span&gt;&lt;span class="text-black-bold"&gt;Exposition H. de Toulouse-Lautrec&lt;/span&gt;&amp;nbsp;&lt;span class="text-darkgrey-bold"&gt;Musée des Arts décoratifs (Louvre, Pavillon de Marsan) • Paris • 1931&lt;/span&gt;&amp;nbsp;no. &amp;nbsp;88.&lt;/p&gt;
&lt;p&gt;&lt;span class="nummerierung text-black-small"&gt;1934&lt;/span&gt;&lt;span class="text-black-bold"&gt;Gauguin, ses Amis, l'Ecole de Pont-Aven et l'Académie Julien&lt;/span&gt;&amp;nbsp;&lt;span class="text-darkgrey-bold"&gt;Gazette des Beaux-Arts (Galerie Wildenstein) • Paris • 1934&lt;/span&gt;&amp;nbsp;no. 128.&lt;/p&gt;
&lt;p&gt;&lt;span class="nummerierung text-black-small"&gt;1947&lt;/span&gt;&lt;span class="text-black-bold"&gt;Henri de Toulouse-Lautrec&lt;/span&gt;&amp;nbsp;&lt;span class="text-darkgrey-bold"&gt;Kunsthalle Basel • 1947&lt;/span&gt;&amp;nbsp;no. 177.&lt;/p&gt;
&lt;p&gt;&lt;span class="nummerierung text-black-small"&gt;1947&lt;/span&gt;&lt;span class="text-black-bold"&gt;Toulouse-Lautrec (1864–1901)&lt;/span&gt;&amp;nbsp;&lt;span class="text-darkgrey-bold"&gt;Palais des Beaux-Arts • Brussels • 1947&lt;/span&gt;&amp;nbsp;no. 24.&lt;/p&gt;
&lt;p&gt;&lt;span class="nummerierung text-black-small"&gt;1947&lt;/span&gt;&lt;span class="text-black-bold"&gt;Henri de Toulouse-Lautrec&lt;/span&gt;&lt;em&gt;&amp;nbsp;&lt;/em&gt;&lt;span class="text-darkgrey-bold"&gt;Stedelijk Museum Amsterdam • 1947&lt;/span&gt;&amp;nbsp;no 24.&lt;/p&gt;
&lt;p&gt;&lt;span class="nummerierung text-black-small"&gt;1948&lt;/span&gt;&lt;span class="text-black-bold"&gt;La douceur de vivre&lt;/span&gt;&amp;nbsp;&lt;span class="text-darkgrey-bold"&gt;Galerie Bernheim-Jeune • Paris • 1948&lt;/span&gt;&amp;nbsp;no. 35.&lt;/p&gt;
&lt;p&gt;&lt;span class="nummerierung text-black-small"&gt;1951&lt;/span&gt;&lt;span class="text-black-bold"&gt;Toulouse-Lautrec, Exposition en l'honneur du cinquantième anniversaire de sa mort&amp;nbsp;&lt;/span&gt;&lt;span class="text-darkgrey-bold"&gt;Orangerie des Tuileries • Paris • 1951&lt;/span&gt;&amp;nbsp;no. 38.&lt;/p&gt;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204.&lt;/p&gt;
&lt;p&gt;&lt;span class="nummerierung text-black-small"&gt;1961&lt;/span&gt;&lt;span class="text-black-bold"&gt;Masterpieces of French Painting from the Bührle Collection&lt;/span&gt;&amp;nbsp;&lt;span class="text-darkgrey-bold"&gt;Royal Scottish Academy, Edinburgh • National Gallery, London • 1961&lt;/span&gt;&amp;nbsp;no. 64.&lt;/p&gt;
&lt;p&gt;&lt;span class="nummerierung text-black-small"&gt;1963&lt;/span&gt;&lt;span class="text-black-bold"&gt;Sammlung Emil G. Bührle, Französische Meister von Delacroix bis Matisse&lt;/span&gt;&amp;nbsp;&lt;span class="text-darkgrey-bold"&gt;Kunstmuseum Lucerne • 1963&lt;/span&gt;&amp;nbsp;no. 45.&lt;/p&gt;
&lt;p&gt;&lt;span class="nummerierung text-black-small"&gt;1991&lt;/span&gt;&lt;span class="text-black-bold"&gt;Toulouse-Lautrec&lt;/span&gt;&amp;nbsp;&lt;span class="text-darkgrey-bold"&gt;Hayward Gallery, London • Grand Palais, Paris • 1991–92&lt;/span&gt;&amp;nbsp;no. 138.&lt;/p&gt;
&lt;p&gt;&lt;span class="nummerierung text-black-small"&gt;2001&lt;/span&gt;&lt;span class="text-black-bold"&gt;Toulouse-Lautrec, Woman as Myth&lt;/span&gt;&amp;nbsp;&lt;span class="text-darkgrey-bold"&gt;Basil &amp;amp; Elise Goulandris Foundation (Museum of Contemporary Art) • Andros (Greece) • 2001&lt;/span&gt;&amp;nbsp;no. 2.&lt;/p&gt;
&lt;p&gt;&lt;span class="nummerierung text-black-small"&gt;2005&lt;/span&gt;&lt;span class="text-black-bold"&gt;Bordell und Boudoir, Schauplätze der Moderne, Cézanne, Degas, Toulouse-Lautrec, Picasso&lt;/span&gt;&amp;nbsp;&lt;span class="text-darkgrey-bold"&gt;Kunsthalle Tübingen • 2005&lt;/span&gt;&amp;nbsp;no. 72.&lt;/p&gt;
&lt;p&gt;&lt;span class="nummerierung text-black-small"&gt;2011&lt;/span&gt;&lt;span class="text-black-bold"&gt;Cézanne, Renoir, Picasso &amp;amp; Co.&lt;/span&gt;&amp;nbsp;&lt;span class="text-darkgrey-bold"&gt;Kunsthalle Tübingen • 2011–12&lt;/span&gt;&amp;nbsp;no. 99.&lt;/p&gt;
&lt;p&gt;&lt;span class="nummerierung text-black-small"&gt;2015&lt;/span&gt;&lt;span class="text-black-bold"&gt;Toulouse-Lautrec und die Photographie&lt;/span&gt;&amp;nbsp;&lt;span class="text-darkgrey-bold"&gt;Kunstmuseum Bern • 2015&lt;/span&gt;&amp;nbsp;p. 249 (ill.).&lt;/p&gt;
&lt;p&gt;&lt;span class="nummerierung text-black-small"&gt;2017&lt;/span&gt;&lt;span class="text-black-bold"&gt;Il mondo fuggevole di Toulouse-Lautrec&lt;/span&gt;&amp;nbsp;&lt;span class="text-darkgrey-bold"&gt;Palazzo Reale • Milan • 2017–2018&lt;/span&gt;&amp;nbsp;p. 251.&lt;/p&gt;
&lt;p&gt;&lt;span class="nummerierung text-black-small"&gt;2019&lt;/span&gt;&lt;span class="text-black-bold"&gt;La Collection Emil Bührle&lt;/span&gt; &lt;span class="text-darkgrey-bold"&gt;Musée Maillol • Paris • 2019 &lt;/span&gt;no. 28.&lt;/p&gt;</t>
  </si>
  <si>
    <t>&lt;p class="CxSpFirst"&gt;&lt;span class="nummerierung text-black-small"&gt;1913&lt;/span&gt;&lt;span class="text-black-bold"&gt;Gustave Coquiot&lt;/span&gt;&amp;nbsp;&lt;span class="text-darkgrey-bold"&gt;&lt;em&gt;H. de Toulouse-Lautrec&lt;/em&gt;&lt;/span&gt;&amp;nbsp;Paris • 1913 • p. 205 (ill.).&lt;/p&gt;
&lt;p class="CxSpFirst"&gt;&lt;span class="nummerierung text-black-small"&gt;1923&lt;/span&gt;&lt;span class="text-black-bold"&gt;Gustave Coquiot&lt;/span&gt;&amp;nbsp;&lt;span class="text-darkgrey-bold"&gt;&lt;em&gt;Toulouse-Lautrec&lt;/em&gt;&lt;/span&gt;&amp;nbsp;Berlin • 1923 • fig. 2.&lt;/p&gt;
&lt;p class="CxSpFirst"&gt;&lt;span class="nummerierung text-black-small"&gt;1923&lt;/span&gt;&lt;span class="text-black-bold"&gt;Alexander Brook&lt;/span&gt;&amp;nbsp;&lt;span class="text-darkgrey-bold"&gt;«Henri de Toulouse-Lautrec»&lt;/span&gt; in &lt;span class="text-darkgrey-bold"&gt;&lt;em&gt;The Arts&lt;/em&gt;&lt;/span&gt; (Sept.) • 1923 • p. 154 (ill.).&lt;/p&gt;
&lt;p class="CxSpFirst"&gt;&lt;span class="nummerierung text-black-small"&gt;1926&lt;/span&gt;&lt;span class="text-black-bold"&gt;Maurice Joyant&lt;/span&gt;&amp;nbsp;&lt;span class="text-darkgrey-bold"&gt;&lt;em&gt;Henri de Toulouse-Lautrec 1864–1901&lt;/em&gt;&lt;/span&gt;&amp;nbsp;vol. 1&amp;nbsp;&lt;em&gt;&lt;span class="text-darkgrey-bold"&gt;Peintre&lt;/span&gt;&lt;/em&gt;&amp;nbsp;Paris • 1926 • p. 282, no. 8 (&lt;sup&gt;2&lt;/sup&gt;New York 1968).&lt;/p&gt;
&lt;p class="CxSpFirst"&gt;&lt;span class="nummerierung text-black-small"&gt;1929&lt;/span&gt;&lt;span class="text-black-bold"&gt;Gotthard Jedlicka&lt;/span&gt;&amp;nbsp;&lt;span class="text-darkgrey-bold"&gt;&lt;em&gt;Toulouse-Lautrec&lt;/em&gt;&lt;/span&gt;&amp;nbsp;Berlin • 1929 • p. 311.&lt;/p&gt;
&lt;p class="CxSpFirst"&gt;&lt;span class="nummerierung text-black-small"&gt;1930&lt;/span&gt;&lt;span class="text-black-bold"&gt;Gotthard Jedlicka&lt;/span&gt;&amp;nbsp;&lt;span class="text-darkgrey-bold"&gt;&lt;em&gt;Lautrec&lt;/em&gt;&lt;/span&gt;&amp;nbsp;Berlin • 1930 • p. 308 (ill.).&lt;/p&gt;
&lt;p class="CxSpFirst"&gt;&lt;span class="nummerierung text-black-small"&gt;1931&lt;/span&gt;&lt;span class="text-black-bold"&gt;René Huyghe&lt;/span&gt;&amp;nbsp;&lt;span class="text-darkgrey-bold"&gt;«Aspects de Toulouse-Lautrec»&lt;/span&gt; in &lt;span class="text-darkgrey-bold"&gt;&lt;em&gt;L'Amour de l'art&lt;/em&gt;&lt;/span&gt; (April) • 1931 • fig. 17.&lt;/p&gt;
&lt;p class="CxSpFirst"&gt;&lt;span class="nummerierung text-black-small"&gt;1934&lt;/span&gt;&lt;span class="text-black-bold"&gt;René Edouard-Joseph (ed.)&lt;/span&gt;&amp;nbsp;&lt;span class="text-darkgrey-bold"&gt;&lt;em&gt;Dictionnaire biographique des artistes contemporains 1910–1930&lt;/em&gt;&lt;/span&gt;&amp;nbsp;vol. 3 • Paris • 1934 • p. 348 (ill.).&lt;/p&gt;
&lt;p class="CxSpFirst"&gt;&lt;span class="nummerierung text-black-small"&gt;1934&lt;/span&gt;&lt;span class="text-black-bold"&gt;Mac Orlan&lt;/span&gt;&amp;nbsp;&lt;span class="text-darkgrey-bold"&gt;&lt;em&gt;Lautrec&lt;/em&gt;&lt;/span&gt;&amp;nbsp;Paris • 1934 • ill.&lt;/p&gt;
&lt;p class="CxSpFirst"&gt;&lt;span class="nummerierung text-black-small"&gt;1935&lt;/span&gt;&lt;span class="text-black-bold"&gt;Émile Schaub-Koch&lt;/span&gt;&amp;nbsp;&lt;span class="text-darkgrey-bold"&gt;&lt;em&gt;Psychanalyse d'un peintre moderne&lt;/em&gt;&lt;/span&gt;&amp;nbsp;Paris • 1935 • p. 192.&lt;/p&gt;
&lt;p class="CxSpFirst"&gt;&lt;span class="nummerierung text-black-small"&gt;1938&lt;/span&gt;&lt;span class="text-black-bold"&gt;Gerstle Mack&lt;/span&gt;&amp;nbsp;&lt;span class="text-darkgrey-bold"&gt;&lt;em&gt;Henri de Toulouse-Lautrec&lt;/em&gt;&lt;/span&gt;&amp;nbsp;New York • 1938 • p. 251.&lt;/p&gt;
&lt;p class="CxSpFirst"&gt;&lt;span class="nummerierung text-black-small"&gt;1939&lt;/span&gt;&lt;span class="text-black-bold"&gt;Jacques Lassaigne&lt;/span&gt;&amp;nbsp;&lt;span class="text-darkgrey-bold"&gt;&lt;em&gt;Toulouse-Lautrec&lt;/em&gt;&amp;nbsp;&lt;/span&gt;Paris • 1939 • p. 120 (ill.).&lt;/p&gt;
&lt;p class="CxSpFirst"&gt;&lt;span class="nummerierung text-black-small"&gt;1940&lt;/span&gt;&lt;span class="text-black-bold"&gt;Reginald Howard Wilenski&lt;/span&gt;&amp;nbsp;&lt;span class="text-darkgrey-bold"&gt;&lt;em&gt;Modern French Painters&lt;/em&gt;&lt;/span&gt;&amp;nbsp;London • 1940 • p. 385 (&lt;sup&gt;2&lt;/sup&gt;1944; &lt;sup&gt;3&lt;/sup&gt;1945; &lt;sup&gt;4&lt;/sup&gt;1947).&lt;/p&gt;
&lt;p class="CxSpFirst"&gt;&lt;span class="nummerierung text-black-small"&gt;1943&lt;/span&gt;&lt;span class="text-black-bold"&gt;Gotthard Jedlicka&lt;/span&gt;&amp;nbsp;&lt;span class="text-darkgrey-bold"&gt;&lt;em&gt;Toulouse-Lautrec&lt;/em&gt;&lt;/span&gt;&amp;nbsp;Erlenbach/Zurich • &lt;sup&gt;2&lt;/sup&gt;1943 • p. 245 (ill.).&lt;/p&gt;
&lt;p class="CxSpFirst"&gt;&lt;span class="nummerierung text-black-small"&gt;1947&lt;/span&gt;&lt;span class="text-black-bold"&gt;Lionello Venturi&lt;/span&gt;&amp;nbsp;&lt;span class="text-darkgrey-bold"&gt;&lt;em&gt;Henri de Toulouse-Lautrec&lt;/em&gt;&lt;/span&gt;&amp;nbsp;Brussels • 1947 • p. 4 (ill.).&lt;/p&gt;
&lt;p class="CxSpFirst"&gt;&lt;span class="nummerierung text-black-small"&gt;1948&lt;/span&gt;&lt;span class="text-black-bold"&gt;Francis Jourdain&lt;/span&gt;&amp;nbsp;&lt;span class="text-darkgrey-bold"&gt;&lt;em&gt;Henri de Toulouse-Lautrec&lt;/em&gt;&lt;/span&gt;&amp;nbsp;Lausanne • 1948 • fig. 20.&lt;/p&gt;
&lt;p class="CxSpFirst"&gt;&lt;span class="nummerierung text-black-small"&gt;1948&lt;/span&gt;&lt;span class="text-black-bold"&gt;Walter Kern&lt;/span&gt;&amp;nbsp;&lt;span class="text-darkgrey-bold"&gt;&lt;em&gt;Lautrec&lt;/em&gt;&lt;/span&gt;&amp;nbsp;Bern • 1948 • fig. 20.&lt;/p&gt;
&lt;p class="CxSpFirst"&gt;&lt;span class="nummerierung text-black-small"&gt;1952&lt;/span&gt;&lt;span class="text-black-bold"&gt;Marcel G. Dortu&amp;nbsp;&lt;/span&gt;&lt;span class="text-darkgrey-bold"&gt;&lt;em&gt;Toulouse-Lautrec&lt;/em&gt;&lt;/span&gt;&amp;nbsp;Paris • 1952 • fig. 7.&lt;/p&gt;
&lt;p class="CxSpFirst"&gt;&lt;span class="nummerierung text-black-small"&gt;1969&lt;/span&gt;&lt;span class="text-black-bold"&gt;Giorgio Caproni • Gabriele Mandel Sugana&lt;/span&gt;&amp;nbsp;&lt;span class="text-darkgrey-bold"&gt;&lt;em&gt;L'opera completa di Toulouse-Lautrec&lt;/em&gt;&lt;/span&gt;&amp;nbsp;Milan • 1969 • no. 315 (ill.; &lt;sup&gt;2&lt;/sup&gt;1977; German edition: &lt;em&gt;Das Gesamtwerk von Toulouse-Lautrec, &lt;/em&gt;Lucerne etc. 1969 • Spanish edition: &lt;em&gt;La obra pictórica completa de Toulouse-Lautrec, &lt;/em&gt;Barcelona 1970; &lt;sup&gt;2&lt;/sup&gt;1988 • English edition: Gabriele Mandel Sugana, Denys Sutton, &lt;em&gt;The Complete Paintings of Toulouse-Lautrec&lt;/em&gt;, London 1973 • French edition: Bruno Foucart, Gabriele Mandel Sugana, &lt;em&gt;Tout l'œuvre peint de Toulouse-Lautrec&lt;/em&gt;, Paris 1986, no. 315 [ill.]).&lt;/p&gt;
&lt;p class="CxSpFirst"&gt;&lt;span class="nummerierung text-black-small"&gt;1971&lt;/span&gt;&lt;span class="text-black-bold"&gt;Marcel G. Dortu&lt;/span&gt;&amp;nbsp;&lt;em&gt;&lt;span class="text-darkgrey-bold"&gt;Toulouse-Lautrec et son œuvre, Catalogue des peintures, aquarelles, monotypes, reliure, vitrail, céramique, dessins&lt;/span&gt;&lt;/em&gt;&amp;nbsp;New York • 1971 • vol. 2 • no. P.437 (ill.; German edition: Marcel G. Dortu, J. A. Méric, &lt;em&gt;Toulouse-Lautrec, Das Gesamtwerk&lt;/em&gt;, Frankfurt/M. etc. 1980).&lt;/p&gt;
&lt;p class="CxSpFirst"&gt;&lt;span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231&amp;nbsp;(ill.).&lt;/p&gt;</t>
  </si>
  <si>
    <t>BU 0073</t>
  </si>
  <si>
    <t>Seerosenteich mit grüner Spiegelung</t>
  </si>
  <si>
    <t>Le Bassin aux nymphéas, reflets verts</t>
  </si>
  <si>
    <t>200 x 425 cm</t>
  </si>
  <si>
    <t>Wildenstein 1979</t>
  </si>
  <si>
    <t>&lt;p class="Body"&gt;&lt;span class="nummerierung text-black-small"&gt;1&lt;/span&gt;&lt;span class="text-black-bold"&gt;The estate of the artist&lt;/span&gt;&amp;nbsp;&lt;span class="text-darkgrey-bold"&gt;Giverny&lt;/span&gt; One of 20 canvases with a height of 2 meters, not used for the final installation of the Water Lilies paintings in the Orangerie des Tuileries in Paris, and subsequently kept in the studio in Giverny.&lt;/p&gt;
&lt;p class="Body"&gt;&lt;span class="nummerierung text-black-small"&gt;2&lt;/span&gt;&lt;span class="text-black-bold"&gt;Michel Monet&lt;/span&gt;&amp;nbsp;&lt;span class="text-darkgrey-bold"&gt;Sorel-Moussel •&amp;nbsp;Eure-et-Loir&amp;nbsp;• 1926–1952&lt;/span&gt; The artist's son, Kunsthaus Zurich, Archive Zürcher Kunstgesellschaft / Kunsthaus Zürich, File «Exhibition Monet 1952», various correspondence with Michel Monet.&lt;/p&gt;
&lt;p class="Body"&gt;&lt;span class="nummerierung text-black-small"&gt;3&lt;/span&gt;&lt;span class="text-black-bold"&gt;Emil Bührle&lt;/span&gt;&amp;nbsp;&lt;span class="text-darkgrey-bold"&gt;Zurich • ca. 19 May&amp;nbsp;1952 until [d.] 28 November 1956&lt;/span&gt; Acquired from the above during the Monet exhibition held at the Kunsthaus Zurich from 10 May to 15 June 1952, Kunsthaus Zurich, Archive Zürcher Kunstgesellschaft / Kunsthaus Zürich, Sammlungskommission, Minutes of 10 June 1952;&amp;nbsp;the price paid was FF 1.5 mio. = CHF 18.750. As to the date of the acquistion, a ledger kept at the archive of Werkzeugmaschinenfabrik Oerlikon and listing all photographs&amp;nbsp;made by the firm's&amp;nbsp;photography deparment, a date of 19 May 1952 is recorded for the&amp;nbsp;photo taken of the painting at the Zurich Kunsthaus. For a detailed account of the transaction, along with Bührle's slightly earlier acquisition of two Water Lilies paintings for the Kunsthaus Zurich, see Lukas Gloor,&amp;nbsp;«Water Lilies by Claude Monet for Zurich», in T&lt;em&gt;he Emil Bührle Collection, History, Full Catalogue, and 70 Masterpieces&lt;/em&gt;, Swiss Institute for Art Research, Zurich (ed.), Munich 2021, pp. 197–203.&lt;/p&gt;
&lt;p class="Body"&gt;&lt;span class="nummerierung text-black-small"&gt;4&lt;/span&gt;&lt;span class="text-black-bold"&gt;Given by the heirs of Emil Bührle to the Foundation E.G. Bührle Collection&lt;/span&gt;&amp;nbsp;&lt;span class="text-darkgrey-bold"&gt;Zurich&amp;nbsp;• 1960&lt;/span&gt; Inv. 73.&amp;nbsp; &amp;nbsp; &amp;nbsp; &amp;nbsp; &amp;nbsp; &amp;nbsp; &amp;nbsp;&lt;/p&gt;</t>
  </si>
  <si>
    <t>&lt;p&gt;&lt;span class="nummerierung text-black-small"&gt;1949&lt;/span&gt;&lt;span class="text-black-bold"&gt;Impressionisten, Monet, Pissarro, Sisley, Vorläufer und Zeitgenossen&lt;/span&gt;&lt;em&gt;&amp;nbsp;&lt;/em&gt;&lt;span class="text-darkgrey-bold"&gt;Kunsthalle Basel&amp;nbsp;• 1949&lt;/span&gt;&amp;nbsp;no. 212.&lt;/p&gt;
&lt;p&gt;&lt;span class="nummerierung text-black-small"&gt;1952&lt;/span&gt;&lt;span class="text-black-bold"&gt;Claude Monet 1840–1926&lt;/span&gt;&amp;nbsp;&lt;span class="text-darkgrey-bold"&gt;Kunsthaus Zurich&amp;nbsp;• 1952&lt;/span&gt;&amp;nbsp;no. 113.&lt;/p&gt;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188.&lt;/p&gt;
&lt;p&gt;&lt;span class="nummerierung text-black-small"&gt;2004&lt;/span&gt;&lt;span class="text-black-bold"&gt;Monet's Garden (Monets Garten)&lt;/span&gt;&amp;nbsp;&lt;span class="text-darkgrey-bold"&gt;Kunsthaus Zurich&amp;nbsp;• 2004–05&lt;/span&gt;&amp;nbsp;no. 71.&lt;/p&gt;
&lt;p&gt;&lt;span class="nummerierung text-black-small"&gt;2010&lt;/span&gt;&lt;span class="text-black-bold"&gt;Van Gogh, Cézanne, Monet, Die Sammlung Bührle zu Gast im Kunsthaus Zürich&lt;/span&gt;&amp;nbsp;&lt;span class="text-darkgrey-bold"&gt;Kunsthaus Zurich&amp;nbsp;• 2010&lt;/span&gt;&amp;nbsp;no. 73.&lt;/p&gt;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64.&lt;/p&gt;</t>
  </si>
  <si>
    <t>&lt;p&gt;&lt;span class="nummerierung text-black-small"&gt;1972&lt;/span&gt;&lt;span class="text-black-bold"&gt;Jean-Dominique Rey&amp;nbsp;•&amp;nbsp;Denis Rouart&lt;/span&gt;&lt;em&gt;&amp;nbsp;&lt;span class="text-darkgrey-bold"&gt;Monet, Nymphéas ou les miroirs du temps&lt;/span&gt;&lt;/em&gt;&amp;nbsp;Paris • 1972&amp;nbsp;p. 167 (ill. upper right).&lt;/p&gt;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73 (ill.; &lt;sup&gt;2&lt;/sup&gt;1986).&lt;/p&gt;
&lt;p&gt;&lt;span class="nummerierung text-black-small"&gt;1979&lt;/span&gt;&lt;span class="text-black-bold"&gt;Daniel Wildenstein&lt;/span&gt;&amp;nbsp;&lt;span class="text-darkgrey-bold"&gt;&lt;em&gt;Claude Monet, Biographie et catalogue raisonné&lt;/em&gt;&lt;/span&gt;&amp;nbsp;vol. 4, &lt;em&gt;Peintures 1899–1926&amp;nbsp;&lt;/em&gt;•&lt;em&gt;&amp;nbsp;&lt;/em&gt;Lausanne &amp;amp; Paris&amp;nbsp;• 1985&amp;nbsp;•&amp;nbsp;no. 1979 (ill.; &lt;sup&gt;2&lt;/sup&gt;&lt;em&gt;Monet oder der Triumph des Impressionismus, &lt;/em&gt;Cologne 1996,&lt;em&gt; &lt;/em&gt;p. 437 (ill.);&lt;em&gt; Monet, Catalogue raisonné; Werkverzeichnis&lt;/em&gt;, vol. 4, &lt;em&gt;Nos. 1596–1983 et les Grandes Décorations&lt;/em&gt;, Cologne 1996).&lt;/p&gt;
&lt;p&gt;&lt;span class="nummerierung text-black-small"&gt;1986&lt;/span&gt;&lt;span class="text-black-bold"&gt;Christian Geelhaar&lt;/span&gt;&amp;nbsp;&lt;span class="text-darkgrey-bold"&gt;«'Le spleen de Giverny'»&lt;/span&gt;&amp;nbsp;in &lt;span class="text-darkgrey-bold"&gt;&lt;em&gt;Claude Monet: Nymphéas&lt;/em&gt;&lt;/span&gt;&amp;nbsp;(exh. cat.) • Kunstmuseum Basel&amp;nbsp;• 1986&amp;nbsp;•&amp;nbsp;p. 115, n. 203.&lt;/p&gt;
&lt;p&gt;&lt;span class="nummerierung text-black-small"&gt;1994&lt;/span&gt;&lt;span class="text-black-bold"&gt;Emil Maurer&lt;/span&gt;&lt;em&gt;&amp;nbsp;&lt;span class="text-darkgrey-bold"&gt;Stiftung Sammlung E.G. Bührle, Zürich&lt;/span&gt;&lt;/em&gt;&amp;nbsp;Bern&amp;nbsp;• 1994&amp;nbsp;•&amp;nbsp;p. 40 (English edition: &lt;em&gt;Foundation E.G. Bührle Collection, Zurich&lt;/em&gt;, Bern 1995).&lt;/p&gt;
&lt;p&gt;&lt;span class="nummerierung text-black-small"&gt;1998&lt;/span&gt;&lt;span class="text-black-bold"&gt;Michael Leja&lt;/span&gt;&amp;nbsp;&lt;span class="text-darkgrey-bold"&gt;«The Monet Revival and the New York School of Abstraction»&lt;/span&gt;&amp;nbsp;in &lt;span class="text-darkgrey-bold"&gt;&lt;em&gt;Monet in the 20th Century&lt;/em&gt;&lt;/span&gt;&amp;nbsp;(exh. cat.) • Museum of Fine Arts, Boston&amp;nbsp;•&amp;nbsp;Royal Academy of Arts, London&amp;nbsp;•&amp;nbsp;1998–99&amp;nbsp;•&amp;nbsp;p. 291, n. 10.&lt;/p&gt;
&lt;p&gt;&lt;span class="nummerierung text-black-small"&gt;2005&lt;/span&gt;&lt;span class="text-black-bold"&gt;Lukas Gloor&amp;nbsp;•&amp;nbsp;Marco Goldin (ed.)&lt;/span&gt;&amp;nbsp;&lt;em&gt;&lt;span class="text-darkgrey-bold"&gt;Foundation E.G. Bührle Collection, Zurich, Catalogue&lt;/span&gt;&lt;/em&gt;&amp;nbsp;vol. 2&amp;nbsp;•&amp;nbsp;Conegliano &amp;amp; Zurich&amp;nbsp;• 2005&amp;nbsp;•&amp;nbsp;no. 82 (ill.; German edition: &lt;em&gt;Stiftung Sammlung E.G. Bührle, Katalog&amp;nbsp;&lt;/em&gt;•&amp;nbsp;Italian edition: &lt;em&gt;Fondazione Collezione E.G. Bührle, Catalogo&lt;/em&gt;).&lt;/p&gt;
&lt;p&gt;&lt;span class="nummerierung text-black-small"&gt;1999&lt;/span&gt;&lt;span class="text-black-bold"&gt;Pierre Georgel&lt;/span&gt;&amp;nbsp;&lt;span class="text-darkgrey-bold"&gt;&lt;em&gt;Claude Monet, Nymphéas&lt;/em&gt;&lt;/span&gt;&amp;nbsp;Paris&amp;nbsp;• 1999&amp;nbsp;•&amp;nbsp;ill.&lt;/p&gt;
&lt;p&gt;&lt;span class="nummerierung text-black-small"&gt;2006&lt;/span&gt;&lt;span class="text-black-bold"&gt;Pierre Georgel&lt;/span&gt;&amp;nbsp;&lt;span class="text-darkgrey-bold"&gt;&lt;em&gt;Les Nymphéas&lt;/em&gt;&lt;/span&gt;&amp;nbsp;Paris&amp;nbsp;• 2006&amp;nbsp;•&amp;nbsp;ill.&lt;/p&gt;
&lt;p&gt;&lt;span class="nummerierung text-black-small"&gt;2008&lt;/span&gt;&lt;span class="text-black-bold"&gt;Jean-Dominique Rey&amp;nbsp;•&amp;nbsp;Denis Rouart&lt;/span&gt;&amp;nbsp;&lt;span class="text-darkgrey-bold"&gt;&lt;em&gt;Monet, Les Nymphéas, L'Intégralité&lt;/em&gt;&lt;/span&gt;&amp;nbsp;Paris&amp;nbsp;• 2008&amp;nbsp;•&amp;nbsp;p. 145 (ill. lower left).&lt;/p&gt;
&lt;p&gt;&lt;span class="nummerierung text-black-small"&gt;2017&lt;/span&gt;&lt;span class="text-black-bold"&gt;Alex Weintraub&lt;/span&gt;&amp;nbsp;&lt;span class="text-darkgrey-bold"&gt;«'Le centre est partout&lt;sup&gt;1&lt;/sup&gt;; 'The center is everywhere'»&lt;/span&gt;&amp;nbsp;in &lt;span class="text-darkgrey-bold"&gt;&lt;em&gt;Calme et Exaltation, Van Gogh dans la Collection Bührle; Calm and Exaltation, Van Gogh in the Bührle Collection&lt;/em&gt;&lt;/span&gt;&amp;nbsp;(exh. cat.) Fondation Vincent van Gogh&amp;nbsp;•&amp;nbsp;Arles&amp;nbsp;• 2017&amp;nbsp;•&amp;nbsp;fig. 18.&lt;/p&gt;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237 (ill.).&lt;/p&gt;</t>
  </si>
  <si>
    <t>BU 0107</t>
  </si>
  <si>
    <t>55.5 x 43 cm</t>
  </si>
  <si>
    <t>Signiert &amp; datiert unten links: HTLautrec 94</t>
  </si>
  <si>
    <t>Dortu P. 517</t>
  </si>
  <si>
    <t>&lt;p class="Body"&gt;&lt;span class="nummerierung text-black-small"&gt;1&lt;/span&gt;&lt;span class="text-black-bold"&gt;Monsieur Robin-Langlois&lt;/span&gt;&amp;nbsp;&lt;span class="text-darkgrey-bold"&gt;Paris •&amp;nbsp;by 1902 until at least&amp;nbsp;1931&amp;nbsp;&lt;/span&gt;&lt;em&gt;Exposition H. de Toulouse-Lautrec, &lt;/em&gt;Galeries Durand-Ruel, Paris 1902, no. 113; &lt;em&gt;Exposition H. de Toulouse-Lautrec&lt;/em&gt;, Musée des Arts décoratifs (Louvre, Pavillon de Marsan), Paris, 1931, no. 113. The name of Robin-Langlois is also listed in a file regarding the painting's provenance and exhibition history, inscribed by Dr. Walter Drack [curator of the Bührle Collection] «Dr. Nathan».&lt;/p&gt;
&lt;p class="Body"&gt;&lt;span class="nummerierung text-black-small"&gt;2&lt;/span&gt;&lt;span class="text-black-bold"&gt;Dr. Fritz Nathan&lt;/span&gt;&amp;nbsp;&lt;span class="text-darkgrey-bold"&gt;Zurich&amp;nbsp;• by 1952&amp;nbsp;&lt;/span&gt;AStEGB, Entry Book I, 20 May 1952.&lt;/p&gt;
&lt;p class="Body"&gt;&lt;span class="nummerierung text-black-small"&gt;3&lt;/span&gt;&lt;span class="text-black-bold"&gt;Emil Bührle&lt;/span&gt;&amp;nbsp;&lt;span class="text-darkgrey-bold"&gt;Zurich •&amp;nbsp;30 May 1952 until [d.] 28 November 1956&amp;nbsp;&lt;/span&gt;Acquired from the above, Entry Book as above, n. (2), with reference to the date of purchase.&lt;/p&gt;
&lt;p class="Body"&gt;&lt;span class="nummerierung text-black-small"&gt;4&lt;/span&gt;&lt;span class="text-black-bold"&gt;Given by the heirs of Emil Bührle to the Foundation E.G. Bührle Collection&lt;/span&gt;&amp;nbsp;&lt;span class="text-darkgrey-bold"&gt;Zurich&amp;nbsp;• 1960&lt;/span&gt;&amp;nbsp;Inv. 107.&lt;/p&gt;</t>
  </si>
  <si>
    <t>&lt;p&gt;&lt;span class="nummerierung text-black-small"&gt;1902&lt;/span&gt;&lt;span class="text-black-bold"&gt;Exposition H. de Toulouse-Lautrec&lt;/span&gt;&lt;em&gt;&amp;nbsp;&lt;/em&gt;&lt;span class="text-darkgrey-bold"&gt;Galeries Durand-Ruel&amp;nbsp;• Paris&amp;nbsp;• 1902&lt;/span&gt;&amp;nbsp;no. 113.&lt;/p&gt;
&lt;p&gt;&lt;span class="nummerierung text-black-small"&gt;1914&lt;/span&gt;&lt;span class="text-black-bold"&gt;Exposition rétrospective de l'œuvre de H. de Toulouse-Lautrec (1864–1901)&lt;/span&gt;&amp;nbsp;&lt;span class="text-darkgrey-bold"&gt;Galerie Manzi-Joyant • Paris&amp;nbsp;• 1914&lt;/span&gt;&amp;nbsp;no. 103.&lt;/p&gt;
&lt;p&gt;&lt;span class="nummerierung text-black-small"&gt;1931&lt;/span&gt;&lt;span class="text-black-bold"&gt;Exposition H. de Toulouse-Lautrec&lt;/span&gt;&amp;nbsp;&lt;span class="text-darkgrey-bold"&gt;Musée des Arts décoratifs (Louvre, Pavillon de Marsan) • Paris&amp;nbsp;• 1931&lt;/span&gt;&amp;nbsp;no. 113.&lt;/p&gt;
&lt;p&gt;&lt;span class="nummerierung text-black-small"&gt;1947&lt;/span&gt;&lt;span class="text-black-bold"&gt;Henri de Toulouse-Lautrec&lt;/span&gt;&amp;nbsp;&lt;span class="text-darkgrey-bold"&gt;Kunsthalle Basel&amp;nbsp;• 1947&lt;/span&gt;&amp;nbsp;no. 10.&lt;/p&gt;
&lt;p&gt;&lt;span class="nummerierung text-black-small"&gt;1954&lt;/span&gt;&lt;span class="text-black-bold"&gt;Paris 1900&lt;/span&gt;&lt;em&gt;&amp;nbsp;&lt;/em&gt;&lt;span class="text-darkgrey-bold"&gt;Musée Jenisch&amp;nbsp;• Vevey&amp;nbsp;• 1954&lt;/span&gt;&amp;nbsp;no. 109.&lt;/p&gt;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206.&lt;/p&gt;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58.&lt;/p&gt;
&lt;p&gt;&lt;span class="nummerierung text-black-small"&gt;1958&lt;/span&gt;&lt;span class="text-black-bold"&gt;Hauptwerke der Sammlung Emil Georg Bührle–Zürich&lt;/span&gt;&amp;nbsp;&lt;span class="text-darkgrey-bold"&gt;Haus der Kunst&amp;nbsp;• Munich&amp;nbsp;• 1958–59&lt;/span&gt;&amp;nbsp;no. 161.&lt;/p&gt;
&lt;p&gt;&lt;span class="nummerierung text-black-small"&gt;2005&lt;/span&gt;&lt;span class="text-black-bold"&gt;Toulouse-Lautrec, Das gesamte graphische Werk, Bildstudien und Gemälde&lt;/span&gt;&amp;nbsp;&lt;span class="text-darkgrey-bold"&gt;Kunsthalle der Hypo-Kulturstiftung&amp;nbsp;• Munich&amp;nbsp;• 2005&lt;/span&gt;&amp;nbsp;no. XVI.&lt;/p&gt;
&lt;p&gt;&lt;span class="nummerierung text-black-small"&gt;2010&lt;/span&gt;&lt;span class="text-black-bold"&gt;Van Gogh, Cézanne, Monet, Die Sammlung Bührle zu Gast im Kunsthaus Zürich&lt;/span&gt;&amp;nbsp;&lt;span class="text-darkgrey-bold"&gt;Kunsthaus Zurich&amp;nbsp;• 2010&lt;/span&gt;&amp;nbsp;no. 107.&lt;/p&gt;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49.&lt;/p&gt;
&lt;p&gt;&lt;span class="nummerierung text-black-small"&gt;2019&lt;/span&gt;&lt;span class="text-black-bold"&gt;La Collection Emil Bührle&lt;/span&gt; &lt;span class="text-darkgrey-bold"&gt;Musée Maillol • Paris • 2019 &lt;/span&gt;no. 29.&lt;/p&gt;</t>
  </si>
  <si>
    <t>&lt;p&gt;&lt;span class="nummerierung text-black-small"&gt;1920&lt;/span&gt;&lt;span class="text-black-bold"&gt;Loys Delteil&lt;/span&gt;&amp;nbsp;&lt;span class="text-darkgrey-bold"&gt;&lt;em&gt;Le peintre-graveur illustré&lt;/em&gt;&lt;/span&gt;&amp;nbsp;vol. 11&amp;nbsp;&lt;span class="text-darkgrey-bold"&gt;&lt;em&gt;H. de Toulouse-Lautrec, Seconde partie&lt;/em&gt;&lt;/span&gt;&amp;nbsp;Paris • 1920 • entry for no. 352.&lt;/p&gt;
&lt;p&gt;&lt;span class="nummerierung text-black-small"&gt;1926&lt;/span&gt;&lt;span class="text-black-bold"&gt;Maurice Joyant&lt;/span&gt;&amp;nbsp;&lt;em&gt;&lt;span class="text-darkgrey-bold"&gt;Henri de Toulouse-Lautrec 1864–1901&lt;/span&gt;&lt;/em&gt;&amp;nbsp;vol. 1&lt;em&gt;&amp;nbsp;&lt;span class="text-darkgrey-bold"&gt;Peintre&lt;/span&gt;&lt;/em&gt;&amp;nbsp;Paris • 1926 • pp. 233 (ill.), 280 (&lt;sup&gt;2&lt;/sup&gt;New York 1968).&lt;/p&gt;
&lt;p&gt;&lt;span class="nummerierung text-black-small"&gt;1939&lt;/span&gt;&lt;span class="text-black-bold"&gt;Jacques Lassaigne&lt;/span&gt;&amp;nbsp;&lt;span class="text-darkgrey-bold"&gt;&lt;em&gt;Toulouse-Lautrec&lt;/em&gt;&lt;/span&gt;&amp;nbsp;Paris • 1939 • p. 20 (ill.).&lt;/p&gt;
&lt;p&gt;&lt;span class="nummerierung text-black-small"&gt;1964&lt;/span&gt;&lt;span class="text-black-bold"&gt;Merete Bodelsen&lt;/span&gt;&amp;nbsp;&lt;em&gt;&lt;span class="text-darkgrey-bold"&gt;Toulouse-Lautrec's Posters, Catalogue &amp;amp; Comments&lt;/span&gt;&lt;/em&gt;&amp;nbsp;(exh. cat.) • Museum of Decorative Arts • Copenhagen • 1964 • p. 12.&lt;/p&gt;
&lt;p&gt;&lt;span class="nummerierung text-black-small"&gt;1965&lt;/span&gt;&lt;span class="text-black-bold"&gt;Jean Adhémar&lt;/span&gt;&amp;nbsp;&lt;em&gt;&lt;span class="text-darkgrey-bold"&gt;Toulouse-Lautrec, Lithographies, pointes sèches, Œuvre complet&lt;/span&gt;&amp;nbsp;&lt;/em&gt;Paris • 1965 • p. 372, entry for no. 9 (English edition: &lt;em&gt;Toulouse-Lautrec, His Complete Lithographs and Drypoints,&lt;/em&gt; London 1965 • German edition: &lt;em&gt;Toulouse-Lautrec, Das graphische Werk, &lt;/em&gt;Vienna &amp;amp; Munich 1965, p. 29, entry for no. 9; &lt;sup&gt;2&lt;/sup&gt;1966).&lt;/p&gt;
&lt;p&gt;&lt;span class="nummerierung text-black-small"&gt;1969&lt;/span&gt;&lt;span class="text-black-bold"&gt;Giorgio Caproni&amp;nbsp;• Gabriele Mandel Sugana&lt;/span&gt;&amp;nbsp;&lt;span class="text-darkgrey-bold"&gt;&lt;em&gt;L'opera completa di Toulouse-Lautrec&lt;/em&gt;&lt;/span&gt;&amp;nbsp;Milan • 1969 • no. 327 (ill.; &lt;sup&gt;2&lt;/sup&gt;1977; German edition: &lt;em&gt;Das Gesamtwerk von Toulouse-Lautrec, &lt;/em&gt;Lucerne etc. 1969 • Spanish edition: &lt;em&gt;La obra pictórica completa de Toulouse-Lautrec, &lt;/em&gt;Barcelona 1970; &lt;sup&gt;2&lt;/sup&gt;1988 • English edition: Gabriele Mandel Sugana, Denys Sutton, &lt;em&gt;The Complete Paintings of Toulouse-Lautrec&lt;/em&gt;, London 1973 • French edition: Bruno Foucart, Gabriele Mandel Sugana, &lt;em&gt;Tout l'œuvre peint de Toulouse-Lautrec&lt;/em&gt;, Paris 1986, no. 480 [ill.]).&lt;/p&gt;
&lt;p&gt;&lt;span class="nummerierung text-black-small"&gt;1971&lt;/span&gt;&lt;span class="text-black-bold"&gt;Marcel G. Dortu&lt;/span&gt;&amp;nbsp;&lt;span class="text-darkgrey-bold"&gt;&lt;em&gt;Toulouse-Lautrec et son œuvre, Catalogue des peintures, aquarelles, monotypes, reliure, vitrail, céramique, dessins&lt;/em&gt;&lt;/span&gt;&amp;nbsp;New York • 1971 • vol. 3 • no. P.517 (ill.; German edition: Marcel G. Dortu, J. A. Méric, &lt;em&gt;Toulouse-Lautrec, Das Gesamtwerk&lt;/em&gt;, Frankfurt/M. etc. 1980).&lt;/p&gt;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96 (ill.; &lt;sup&gt;2&lt;/sup&gt;1986).&lt;/p&gt;
&lt;p&gt;&lt;span class="nummerierung text-black-small"&gt;1987&lt;/span&gt;&lt;span class="text-darkgrey-bold"&gt;&lt;em&gt;Toulouse-Lautrec&lt;/em&gt;&lt;/span&gt;&amp;nbsp;(exh. cat.) • Fondation Pierre Gianadda • Martigny • 1987 • p. 148 (ill.), entry for cat. no. 81.&lt;/p&gt;
&lt;p&gt;&lt;span class="nummerierung text-black-small"&gt;1994&lt;/span&gt;&lt;span class="text-black-bold"&gt;Emil Maurer&lt;/span&gt;&lt;em&gt;&amp;nbsp;&lt;span class="text-darkgrey-bold"&gt;Stiftung Sammlung E.G. Bührle, Zürich&lt;/span&gt;&lt;/em&gt;&amp;nbsp;Bern • 1994 • p. 31 (English edition: &lt;em&gt;Foundation E.G. Bührle Collection, Zurich&lt;/em&gt;, Bern 1995).&lt;/p&gt;
&lt;p&gt;&lt;span class="nummerierung text-black-small"&gt;2004&lt;/span&gt;&lt;span class="text-black-bold"&gt;Lukas Gloor, Marco Goldin (ed.)&lt;/span&gt;&amp;nbsp;&lt;em&gt;&lt;span class="text-darkgrey-bold"&gt;Foundation E.G. Bührle Collection, Zurich, Catalogue&lt;/span&gt;&lt;/em&gt;&amp;nbsp;vol. 3 • Conegliano &amp;amp; Zurich • 2004 • no. 154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239&amp;nbsp;(ill.).&lt;/p&gt;</t>
  </si>
  <si>
    <t>BU 0016</t>
  </si>
  <si>
    <t>Madame Cézanne mit dem Fächer</t>
  </si>
  <si>
    <t>Madame Cézanne à l'éventail</t>
  </si>
  <si>
    <t>Rewald 606</t>
  </si>
  <si>
    <t>&lt;p class="Body"&gt;&lt;span class="nummerierung text-black-small"&gt;1&lt;/span&gt;&lt;span class="text-black-bold"&gt;Ambroise Vollard&lt;/span&gt;&amp;nbsp;&lt;span class="text-darkgrey-bold"&gt;Paris&amp;nbsp;&lt;/span&gt;&lt;em&gt;Matisse, Cézanne, Picasso… L'aventure des Stein&lt;/em&gt;, (exh. cat.) Grand Palais, Paris 2011–12 etc., no. 119.&lt;/p&gt;
&lt;p class="Body"&gt;&lt;span class="nummerierung text-black-small"&gt;2&lt;/span&gt;&lt;span class="text-black-bold"&gt;Leo Stein &amp;amp; Gertrude Stein&lt;/span&gt;&amp;nbsp;&lt;span class="text-darkgrey-bold"&gt;Paris •&amp;nbsp;1904–1913/14&amp;nbsp;&lt;/span&gt;Acquired from the above on 16 December 1904, for FF 300, exh. cat. as above, n. (1).&lt;/p&gt;
&lt;p class="Body"&gt;&lt;span class="nummerierung text-black-small"&gt;3&lt;/span&gt;&lt;span class="text-black-bold"&gt;Gertrude Stein&lt;/span&gt;&amp;nbsp;&lt;span class="text-darkgrey-bold"&gt;Paris&amp;nbsp;•&amp;nbsp;Billignin •&amp;nbsp;Culoz •&amp;nbsp;1913/14–1943&amp;nbsp;&lt;/span&gt;exh. cat. as above, n. (1).&lt;/p&gt;
&lt;p class="Body"&gt;&lt;span class="nummerierung text-black-small"&gt;4&lt;/span&gt;&lt;span class="text-black-bold"&gt;César de Hauke&lt;/span&gt;&amp;nbsp;&lt;span class="text-darkgrey-bold"&gt;Paris •&amp;nbsp;1943&amp;nbsp;&lt;/span&gt;Acquired from the above in the second half of 1943, W. G. Rogers, &lt;em&gt;When This You See Remember Me, Gertrude Stein in Person&lt;/em&gt;, New York &amp;amp; Toronto 1948, p. 189.&lt;/p&gt;
&lt;p class="Body"&gt;&lt;span class="nummerierung text-black-small"&gt;5&lt;/span&gt;&lt;span class="text-black-bold"&gt;Jacques Dubourg&lt;/span&gt;&amp;nbsp;&lt;span class="text-darkgrey-bold"&gt;Paris • by 1952&amp;nbsp;&lt;/span&gt;AStEGB, Entry book I, 16 June 1952.&lt;/p&gt;
&lt;p class="Body"&gt;&lt;span class="nummerierung text-black-small"&gt;6&lt;/span&gt;&lt;span class="text-black-bold"&gt;Emil Bührle&lt;/span&gt;&amp;nbsp;&lt;span class="text-darkgrey-bold"&gt;Zurich •&amp;nbsp;11 June 1952 until [d.] 28 November 1956&amp;nbsp;&lt;/span&gt;Acquired from the above by mid-June 1952, Entry book as above. A role of Dr. Fritz Nathan, Zurich, as an intermediary, is hinted at in AStEGB, Letter by Jacques Dubourg to Dr. Fritz Nathan, Zurich, 11 June 1952, asking Nathan to insure the painting.&lt;/p&gt;
&lt;p class="Body"&gt;&lt;span class="nummerierung text-black-small"&gt;7&lt;/span&gt;&lt;span class="text-black-bold"&gt;Given by the heirs of Emil Bührle to the Foundation E.G. Bührle Collection&lt;/span&gt;&amp;nbsp;&lt;span class="text-darkgrey-bold"&gt;Zurich&amp;nbsp;• 1960&lt;/span&gt;&amp;nbsp;Inv. 16.&lt;/p&gt;</t>
  </si>
  <si>
    <t>&lt;p&gt;&lt;span class="nummerierung text-black-small"&gt;1904&lt;/span&gt;&lt;span class="text-black-bold"&gt;Sonderausstellung Paul Cézanne&lt;/span&gt;&lt;em&gt;&amp;nbsp;&lt;/em&gt;&lt;span class="text-darkgrey-bold"&gt;Kunstausstellung Paul Cassirer&amp;nbsp;• Berlin&amp;nbsp;• 1904&lt;/span&gt; (no cat.).&lt;/p&gt;
&lt;p&gt;&lt;span class="nummerierung text-black-small"&gt;1904&lt;/span&gt;&lt;span class="text-black-bold"&gt;2&lt;sup&gt;ème&lt;/sup&gt; Exposition&amp;nbsp;Salle Paul Cézanne&lt;/span&gt;&lt;em&gt;&amp;nbsp;&lt;/em&gt;&lt;span class="text-darkgrey-bold"&gt;Salon d'Automne (Grand Palais)&amp;nbsp;•&amp;nbsp;Paris • 1904&lt;/span&gt;&amp;nbsp;no. 9.&lt;/p&gt;
&lt;p&gt;&lt;span class="nummerierung text-black-small"&gt;1910&lt;/span&gt;&lt;span class="text-black-bold"&gt;Exposition Cézanne (1837[!]–1906)&lt;/span&gt;&amp;nbsp;&lt;span class="text-darkgrey-bold"&gt;Galerie Bernheim-Jeune • Paris • 1910&lt;/span&gt;&amp;nbsp;no. 40.&lt;/p&gt;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223.&lt;/p&gt;
&lt;p&gt;&lt;span class="nummerierung text-black-small"&gt;1958&lt;/span&gt;&lt;span class="text-black-bold"&gt;Französische Malerei von Manet bis Matisse aus der Sammlung Emil G. Bührle/Zürich&lt;/span&gt;&amp;nbsp;&lt;span class="text-darkgrey-bold"&gt;Nationalgalerie der ehemals Staatlichen Museen,&amp;nbsp;Schloss Charlottenburg&amp;nbsp;• Berlin • 1958&lt;/span&gt;&amp;nbsp;no. 52.&lt;/p&gt;
&lt;p&gt;&lt;span class="nummerierung text-black-small"&gt;1958&lt;/span&gt;&lt;span class="text-black-bold"&gt;Hauptwerke der Sammlung Emil Georg Bührle–Zürich&lt;/span&gt;&amp;nbsp;&lt;span class="text-darkgrey-bold"&gt;Haus der Kunst&amp;nbsp;•&amp;nbsp;Munich • 1958–59&lt;/span&gt;&amp;nbsp;no. 18.&lt;/p&gt;
&lt;p&gt;&lt;span class="nummerierung text-black-small"&gt;1959&lt;/span&gt;&lt;span class="text-black-bold"&gt;De Géricault à Matisse, Chefs-d'œuvre français des collections suisses&lt;/span&gt;&amp;nbsp;&lt;span class="text-darkgrey-bold"&gt;Petit Palais&amp;nbsp;• Paris • 1959&lt;/span&gt;&amp;nbsp;no. 16.&lt;/p&gt;
&lt;p&gt;&lt;span class="nummerierung text-black-small"&gt;1960&lt;/span&gt;&lt;span class="text-black-bold"&gt;Dem wiedereröffneten Museum Folkwang zum Gruss&lt;/span&gt;&amp;nbsp;&lt;span class="text-darkgrey-bold"&gt;Museum Folkwang&amp;nbsp;•&amp;nbsp;Essen • 1960&lt;/span&gt;&amp;nbsp;no cat. no.&lt;/p&gt;
&lt;p&gt;&lt;span class="nummerierung text-black-small"&gt;1961&lt;/span&gt;&lt;span class="text-black-bold"&gt;Masterpieces of French Painting from the Bührle Collection&lt;/span&gt;&amp;nbsp;&lt;span class="text-darkgrey-bold"&gt;Royal Scottish Academy, Edinburgh&amp;nbsp;• National Gallery, London • 1961&lt;/span&gt;&amp;nbsp;no. 32.&lt;/p&gt;
&lt;p&gt;&lt;span class="nummerierung text-black-small"&gt;1964&lt;/span&gt;&lt;span class="text-black-bold"&gt;Chefs-d'œuvre des collections suisses de Manet à Picasso&lt;/span&gt;&amp;nbsp;&lt;span class="text-darkgrey-bold"&gt;Exposition nationale suisse (Palais de Beaulieu)&amp;nbsp;• Lausanne • 1964&lt;/span&gt;&amp;nbsp;no. 89.&lt;/p&gt;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 • 1990–91&lt;/span&gt;&amp;nbsp;no. 39.&lt;/p&gt;
&lt;p&gt;&lt;span class="nummerierung text-black-small"&gt;2010&lt;/span&gt;&lt;span class="text-black-bold"&gt;Van Gogh, Cézanne, Monet, Die Sammlung Bührle zu Gast im Kunsthaus Zürich&lt;/span&gt;&amp;nbsp;&lt;span class="text-darkgrey-bold"&gt;Kunsthaus Zurich • 2010&lt;/span&gt;&amp;nbsp;no. 16.&lt;/p&gt;
&lt;p&gt;&lt;span class="nummerierung text-black-small"&gt;2011&lt;/span&gt;&lt;span class="text-black-bold"&gt;Matisse, Cézanne, Picasso… L'aventure des Stein&lt;/span&gt;&amp;nbsp;&lt;span class="text-darkgrey-bold"&gt;Grand Palais&amp;nbsp;• Paris • 2011–12&lt;/span&gt; &lt;span class="text-darkgrey-bold"&gt;etc.&lt;/span&gt;&amp;nbsp;no. 119.&lt;/p&gt;
&lt;p&gt;&lt;span class="nummerierung text-black-small"&gt;2017&lt;/span&gt;&lt;span class="text-black-bold"&gt;Paul Cézanne, Le Chant de la terre&lt;/span&gt;&amp;nbsp;&lt;span class="text-darkgrey-bold"&gt;Fondation Pierre Gianadda&amp;nbsp;•&amp;nbsp;Martigny • 2017&lt;/span&gt;&amp;nbsp;no. 86.&lt;/p&gt;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 • 2018&lt;/span&gt;&amp;nbsp;no. 39.&lt;/p&gt;</t>
  </si>
  <si>
    <t>&lt;p&gt;&lt;span class="nummerierung text-black-small"&gt;1914&lt;/span&gt;&lt;span class="text-black-bold"&gt;Walter Pach&lt;/span&gt;&amp;nbsp;&lt;span class="text-darkgrey-bold"&gt;«The Point of View of the 'Moderns'»&lt;/span&gt;, in &lt;span class="text-darkgrey-bold"&gt;&lt;em&gt;Century Magazine&lt;/em&gt;&lt;/span&gt; (April) • 1914&amp;nbsp;• p. 862 (ill.).&lt;/p&gt;
&lt;p&gt;&lt;span class="nummerierung text-black-small"&gt;1904&lt;/span&gt;&lt;span class="text-black-bold"&gt;Ambroise Vollard&lt;/span&gt;&amp;nbsp;&lt;span class="text-darkgrey-bold"&gt;&lt;em&gt;Paul Cézanne&lt;/em&gt;&lt;/span&gt;&amp;nbsp;Paris • 1914&amp;nbsp;• fig. 45 (collage of paintings exhibited at the «Salon d'automne» 1904).&lt;/p&gt;
&lt;p&gt;&lt;span class="nummerierung text-black-small"&gt;1930&lt;/span&gt;&lt;span class="text-black-bold"&gt;Joachim Gasquet&lt;/span&gt;&amp;nbsp;&lt;em&gt;&lt;span class="text-darkgrey-bold"&gt;Les albums d'art Druet, Cézanne, 24 Phototypies&lt;/span&gt;&lt;/em&gt;&amp;nbsp;Paris • 1930&amp;nbsp;•&amp;nbsp;[no. 7].&lt;/p&gt;
&lt;p&gt;&lt;span class="nummerierung text-black-small"&gt;1933&lt;/span&gt;&lt;span class="text-black-bold"&gt;Fernande Olivier&lt;/span&gt;&amp;nbsp;&lt;span class="text-darkgrey-bold"&gt;&lt;em&gt;Picasso et ses amis&lt;/em&gt;&lt;/span&gt;&amp;nbsp;Paris • 1933&amp;nbsp;• p. 102 (&lt;sup&gt;2&lt;/sup&gt;2001; German edition: &lt;em&gt;Picasso und seine Freunde&lt;/em&gt;, Zurich 1982, p. 70&amp;nbsp;• English edition: &lt;em&gt;Loving Picasso, The Private Journal of Fernande Olivier&lt;/em&gt;, New York 2001).&lt;/p&gt;
&lt;p&gt;&lt;span class="nummerierung text-black-small"&gt;1933&lt;/span&gt;&lt;span class="text-black-bold"&gt;Gertrude Stein&lt;/span&gt;&amp;nbsp;&lt;span class="text-darkgrey-bold"&gt;&lt;em&gt;The Autobiography of Alice B. Toklas&lt;/em&gt;&lt;/span&gt;&amp;nbsp;New York • 1933&amp;nbsp;• (&amp;amp; various translations and editions; Library of America [ed.], vol. 99, New York 1998, p. 690).&lt;/p&gt;
&lt;p&gt;&lt;span class="nummerierung text-black-small"&gt;1936&lt;/span&gt;&lt;span class="text-black-bold"&gt;Lionello Venturi&lt;/span&gt;&amp;nbsp;&lt;span class="text-darkgrey-bold"&gt;&lt;em&gt;Cézanne, Son art, son œuvre&lt;/em&gt;&lt;/span&gt;&amp;nbsp;Paris • 1936&amp;nbsp;• vol. 1, &lt;em&gt;Texte&lt;/em&gt;, no. 369, vol. 2, &lt;em&gt;Planches&lt;/em&gt;, fig. 101 (top left).&lt;/p&gt;
&lt;p&gt;&lt;span class="nummerierung text-black-small"&gt;1936&lt;/span&gt;&lt;span class="text-black-bold"&gt;Ambroise Vollard&lt;/span&gt;&amp;nbsp;&lt;span class="text-darkgrey-bold"&gt;&lt;em&gt;Recollections of a Picture Dealer&lt;/em&gt;&lt;/span&gt;&amp;nbsp;London &amp;amp; Boston • 1936&amp;nbsp;• p. 137 (French edition: &lt;em&gt;Souvenirs d'un marchand de tableaux&lt;/em&gt;, Paris 1937, p. 154; &lt;sup&gt;2&lt;/sup&gt;1948&amp;nbsp;• German editions: &lt;em&gt;Erinnerungen eines Kunsthändlers&lt;/em&gt;, Kronstadt 1949; &lt;sup&gt;2&lt;/sup&gt;Frankfurt/Main &amp;amp; Zurich 1957, p. 53; &lt;sup&gt;3&lt;/sup&gt;Zurich 1980, p. 133; &lt;sup&gt;4&lt;/sup&gt;1996).&lt;/p&gt;
&lt;p&gt;&lt;span class="nummerierung text-black-small"&gt;1940&lt;/span&gt;&lt;span class="text-black-bold"&gt;Reginald Howard Wilenski&lt;/span&gt;&amp;nbsp;&lt;span class="text-darkgrey-bold"&gt;&lt;em&gt;Modern French Painters&lt;/em&gt;&lt;/span&gt;&amp;nbsp;London • 1940&amp;nbsp;• pp. 213 (n. 1), 347 (&lt;sup&gt;2&lt;/sup&gt;1944; &lt;sup&gt;3&lt;/sup&gt;1945; &lt;sup&gt;4&lt;/sup&gt;1947).&lt;/p&gt;
&lt;p&gt;&lt;span class="nummerierung text-black-small"&gt;1948&lt;/span&gt;&lt;span class="text-black-bold"&gt;W. G. Rogers&lt;/span&gt;&amp;nbsp;&lt;span class="text-darkgrey-bold"&gt;&lt;em&gt;When This You See Remember Me, Gertrude Stein in Person&lt;/em&gt;&lt;/span&gt;&amp;nbsp;New York &amp;amp; Toronto • 1948&amp;nbsp;• p. 189 (&lt;sup&gt;2&lt;/sup&gt;Indianapolis 1964; &lt;sup&gt;3&lt;/sup&gt;1973).&lt;/p&gt;
&lt;p&gt;&lt;span class="nummerierung text-black-small"&gt;1961&lt;/span&gt;&lt;span class="text-black-bold"&gt;Fritz Novotny&lt;/span&gt;&amp;nbsp;&lt;span class="text-darkgrey-bold"&gt;&lt;em&gt;Cézanne&lt;/em&gt;&lt;/span&gt;&amp;nbsp;London • 1961&amp;nbsp;• fig. 17 (German edition: Cologne 1961).&lt;/p&gt;
&lt;p&gt;&lt;span class="nummerierung text-black-small"&gt;1961&lt;/span&gt;&lt;em&gt;&lt;span class="text-darkgrey-bold"&gt;Dr. Fritz Nathan und Dr. Peter Nathan, 25 Jahre 1936–1961&lt;/span&gt;&lt;/em&gt;&amp;nbsp;Winterthur • 1961&amp;nbsp;• pp. 44–45 (ill.).&lt;/p&gt;
&lt;p&gt;&lt;span class="nummerierung text-black-small"&gt;1963&lt;/span&gt;&lt;span class="text-black-bold"&gt;Alfred Langer&lt;/span&gt;&amp;nbsp;&lt;span class="text-darkgrey-bold"&gt;&lt;em&gt;Paul Gauguin&lt;/em&gt;&lt;/span&gt;&amp;nbsp;Leipzig • 1963&amp;nbsp;• fig. 7a (&lt;sup&gt;2&lt;/sup&gt;1965; Hungarian edition: Budapest 1964).&lt;/p&gt;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(ed.)&amp;nbsp;• New York • 1963&amp;nbsp;• p. 220.&lt;/p&gt;
&lt;p&gt;&lt;span class="nummerierung text-black-small"&gt;1966&lt;/span&gt;&lt;span class="text-black-bold"&gt;Anne H. van Buren&lt;/span&gt;&amp;nbsp;&lt;span class="text-darkgrey-bold"&gt;«Madame Cézanne's Fashions and the Dates of Her Portraits»&lt;/span&gt;&amp;nbsp;in &lt;span class="text-darkgrey-bold"&gt;&lt;em&gt;Art Quarterly&lt;/em&gt;&lt;/span&gt; (29) • 1966&amp;nbsp;• p. 117, fig. 5.&lt;/p&gt;
&lt;p&gt;&lt;span class="nummerierung text-black-small"&gt;1968&lt;/span&gt;&lt;span class="text-black-bold"&gt;Frank Elgar&lt;/span&gt;&amp;nbsp;&lt;span class="text-darkgrey-bold"&gt;&lt;em&gt;Cézanne&lt;/em&gt;&lt;/span&gt;&amp;nbsp;Paris • 1968&amp;nbsp;• fig. 39 (&lt;sup&gt;2&lt;/sup&gt;1988; English edition: London &amp;amp; New York 1969 &amp;amp; 1970; &lt;sup&gt;2&lt;/sup&gt;1974 &amp;amp; 1975 • German edition: Stuttgart 1969&amp;nbsp;• Spanish edition: Barcelona 1969&amp;nbsp;• Portuguese edition: Lisbon 1974). ▪&lt;/p&gt;
&lt;p&gt;&lt;span class="nummerierung text-black-small"&gt;1969&lt;/span&gt;&lt;span class="text-black-bold"&gt;Chuji Ikegami&lt;/span&gt;&amp;nbsp;&lt;span class="text-darkgrey-bold"&gt;&lt;em&gt;Cézanne&lt;/em&gt;&lt;/span&gt; [in Japanese]&amp;nbsp;• Tokyo • 1969&amp;nbsp;• no. 15, fig. 15.&lt;/p&gt;
&lt;p&gt;&lt;span class="nummerierung text-black-small"&gt;1970&lt;/span&gt;&lt;span class="text-black-bold"&gt;Alfonso Gatto&amp;nbsp;• Sandra Orienti&lt;/span&gt;&lt;em&gt;&lt;span class="text-black-bold"&gt;&amp;nbsp;&lt;/span&gt;&lt;span class="text-darkgrey-bold"&gt;L'opera completa di Cézanne&lt;/span&gt;&lt;/em&gt;&amp;nbsp;Milan • 1970&amp;nbsp;• fig. 14, no. 498 (ill.; &lt;sup&gt;2&lt;/sup&gt;1979; English edition: Ian Dunlop, Sandra Orienti, &lt;em&gt;The Complete Paintings of Cézanne,&lt;/em&gt; Middlesex &amp;amp; New York 1970; &lt;sup&gt;2&lt;/sup&gt;1972; &lt;sup&gt;3&lt;/sup&gt;1985&amp;nbsp;• German edition: Oskar Bätschmann, Sandra Orienti, &lt;em&gt;Das Gesamtwerk von Cézanne&lt;/em&gt;, Lucerne etc. 1970&amp;nbsp;• Spanish edition: &lt;em&gt;La obra pictórica completa de Cézanne&lt;/em&gt;, Barcelona 1970; &lt;sup&gt;2&lt;/sup&gt;1977&amp;nbsp;• French edition: Sandra Orienti, Gaëtan Picon, &lt;em&gt;Tout l'œuvre peint de Cézanne,&lt;/em&gt; Paris 1975; &lt;sup&gt;2&lt;/sup&gt;1995).&lt;/p&gt;
&lt;p&gt;&lt;span class="nummerierung text-black-small"&gt;1970&lt;/span&gt;&lt;span class="text-darkgrey-bold"&gt;&lt;em&gt;Four Americans in Paris, The Collections of Gertrude Stein and Her Family&lt;/em&gt;&lt;/span&gt;&amp;nbsp;(exh. cat.) • Museum of Modern Art&amp;nbsp;• New York • 1970&amp;nbsp;• pp. 52, 63 (n. 3, n. 61), 89, 93, 95 (ill., the painting hanging at rue de Fleurus 27, 1906, 1913, 1914/15, 1922).&lt;/p&gt;
&lt;p&gt;&lt;span class="nummerierung text-black-small"&gt;1970&lt;/span&gt;&lt;span class="text-black-bold"&gt;Wayne Andersen&lt;/span&gt;&amp;nbsp;&lt;span class="text-darkgrey-bold"&gt;&lt;em&gt;Cézanne's Portrait Drawings&lt;/em&gt;&lt;/span&gt;&amp;nbsp;Cambridge (Massachusetts) &amp;amp; London • 1970&amp;nbsp;• p. 26, fig. 23.&lt;/p&gt;
&lt;p&gt;&lt;span class="nummerierung text-black-small"&gt;1972&lt;/span&gt;&lt;span class="text-darkgrey-bold"&gt;&lt;em&gt;Dr. Fritz Nathan und Dr. Peter Nathan, 1922–1972&lt;/em&gt;&lt;/span&gt;&amp;nbsp;Zurich • 1972&amp;nbsp;• no. 86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53 (ill.; &lt;sup&gt;2&lt;/sup&gt;1986).&lt;/p&gt;
&lt;p&gt;&lt;span class="nummerierung text-black-small"&gt;1973&lt;/span&gt;&lt;span class="text-black-bold"&gt;Meyer Schapiro&lt;/span&gt;&amp;nbsp;&lt;span class="text-darkgrey-bold"&gt;&lt;em&gt;Paul Cézanne&lt;/em&gt;&lt;/span&gt;&amp;nbsp;Paris • 1973&amp;nbsp;• p. 14 (ill.).&lt;/p&gt;
&lt;p&gt;&lt;span class="nummerierung text-black-small"&gt;1974&lt;/span&gt;&lt;span class="text-black-bold"&gt;James R. Mellow&lt;/span&gt;&amp;nbsp;&lt;span class="text-darkgrey-bold"&gt;&lt;em&gt;Charmed Circle, Gertrude Stein and Company&lt;/em&gt;&lt;/span&gt;&amp;nbsp;New York &amp;amp; Washington • 1974 • pp. 91, 451 (&lt;sup&gt;2&lt;/sup&gt;2003).&lt;/p&gt;
&lt;p&gt;&lt;span class="nummerierung text-black-small"&gt;1975&lt;/span&gt;&lt;span class="text-black-bold"&gt;John Rewald&lt;/span&gt;&amp;nbsp;&lt;span class="text-darkgrey-bold"&gt;«Some Entries for a New Catalogue Raisonné of Cézanne's Paintings»&lt;/span&gt;&amp;nbsp;in &lt;span class="text-darkgrey-bold"&gt;&lt;em&gt;Gazette des Beaux-Arts&lt;/em&gt;&lt;/span&gt; (6/86) • 1975&amp;nbsp;• pp. 161–162.&lt;/p&gt;
&lt;p&gt;&lt;span class="nummerierung text-black-small"&gt;1977&lt;/span&gt;&lt;span class="text-black-bold"&gt;Nobuyuki Senzoku&amp;nbsp;• Takeshi Kashiwa&lt;/span&gt;&amp;nbsp;&lt;span class="text-darkgrey-bold"&gt;&lt;em&gt;Cézanne&lt;/em&gt;&lt;/span&gt; [in Japanese]&amp;nbsp;• Tokyo • 1977&amp;nbsp;• p. 85 (ill. bottom).&lt;/p&gt;
&lt;p&gt;&lt;span class="nummerierung text-black-small"&gt;1984&lt;/span&gt;&lt;span class="text-black-bold"&gt;Peter Handke&lt;/span&gt;&amp;nbsp;&lt;span class="text-darkgrey-bold"&gt;&lt;em&gt;Die Lehre der Sainte-Victoire&lt;/em&gt;&lt;/span&gt;&amp;nbsp;Frankfurt/Main • 1984&amp;nbsp;• p. 64.&lt;/p&gt;
&lt;p&gt;&lt;span class="nummerierung text-black-small"&gt;1986&lt;/span&gt;&lt;span class="text-black-bold"&gt;John Rewald&lt;/span&gt;&amp;nbsp;&lt;span class="text-darkgrey-bold"&gt;&lt;em&gt;Cézanne, The Steins and Their Circle&lt;/em&gt;&lt;/span&gt;&amp;nbsp;London • 1986&amp;nbsp;• pp. 11, 20, 36, 38, fig. 4, 14, 25, 26 (German edition: &lt;em&gt;Cézanne und die Sammler Stein&lt;/em&gt;, Berne 1987, pp. 8, 10, 13, 34–35, fig. 4, 14, 25, 26).&lt;/p&gt;
&lt;p&gt;&lt;span class="nummerierung text-black-small"&gt;1988&lt;/span&gt;&lt;span class="text-darkgrey-bold"&gt;&lt;em&gt;The Art of Paul Gauguin&lt;/em&gt;&lt;/span&gt;&amp;nbsp;(exh. cat.) • National Gallery of Art, Washington, D.C. etc. • 1988&amp;nbsp;• p. 192, entry for cat. no. 111 (ill. lower left; French edition: &lt;em&gt;Gauguin&lt;/em&gt;, [exh. cat.] Grand Palais, Paris, p. 201, ill. lower right).&lt;/p&gt;
&lt;p&gt;&lt;span class="nummerierung text-black-small"&gt;1989&lt;/span&gt;&lt;span class="text-black-bold"&gt;John Rewald&lt;/span&gt;&amp;nbsp;&lt;span class="text-darkgrey-bold"&gt;&lt;em&gt;Cézanne and America: Dealers, Collectors, Artists and Critics 1891–1921&lt;/em&gt;&lt;/span&gt;&amp;nbsp;Princeton • 1989&amp;nbsp;• pp. 55–56, 63, 72, 85, nn. 44, 93–94, fig. 46, 59, V.&lt;/p&gt;
&lt;p&gt;&lt;span class="nummerierung text-black-small"&gt;1994&lt;/span&gt;&lt;span class="text-black-bold"&gt;Emil Maurer&lt;/span&gt;&lt;em&gt;&amp;nbsp;&lt;span class="text-darkgrey-bold"&gt;Stiftung Sammlung E.G. Bührle, Zürich&lt;/span&gt;&lt;/em&gt;&amp;nbsp;Bern • 1994&amp;nbsp;• pp. 10, 12 (ill.: English edition: &lt;em&gt;Foundation E.G. Bührle Collection, Zurich&lt;/em&gt;, Bern 1995).&lt;/p&gt;
&lt;p&gt;&lt;span class="nummerierung text-black-small"&gt;1995&lt;/span&gt;&lt;span class="text-black-bold"&gt;Robert Boardingham&lt;/span&gt;&amp;nbsp;&lt;span class="text-darkgrey-bold"&gt;«Cézanne and the 1904 Salon d'Automne, 'Un chef d'une école nouvelle'»&lt;/span&gt;&amp;nbsp;in &lt;span class="text-darkgrey-bold"&gt;&lt;em&gt;Apollo&lt;/em&gt;&lt;/span&gt; (October) • 1995&amp;nbsp;• pp. 33, 38, fig. 3.&lt;/p&gt;
&lt;p&gt;&lt;span class="nummerierung text-black-small"&gt;1995&lt;/span&gt;&lt;span class="text-black-bold"&gt;Walter Feilchenfeldt&lt;/span&gt;&amp;nbsp;&lt;span class="text-darkgrey-bold"&gt;«Cézanne's Collectors, From Zola to Annenberg»&lt;/span&gt;&amp;nbsp;in &lt;em&gt;&lt;span class="text-darkgrey-bold"&gt;Cézanne&lt;/span&gt;&lt;/em&gt;&amp;nbsp;(exh. cat.) • Philadelphia Museum of Art etc. • 1995&amp;nbsp;• p. 578 (French edition: &lt;em&gt;Paul Cézanne, Une rétrospective, &lt;/em&gt;Grand Palais, Paris&amp;nbsp;• German edition: Walter Feilchenfeldt, «Cézannes Sammler, Von Zola bis Annenberg», in &lt;em&gt;«By Appointment Only», Schriften zu Kunst und Kunsthandel, Cézanne und van Gogh, &lt;/em&gt;Wädenswil 2005, pp. 177 [ill.], 194).&lt;/p&gt;
&lt;p&gt;&lt;span class="nummerierung text-black-small"&gt;1996&lt;/span&gt;&lt;span class="text-black-bold"&gt;John Rewald&lt;/span&gt;&amp;nbsp;&lt;span class="text-darkgrey-bold"&gt;&lt;em&gt;The Paintings of Paul Cézanne, A Catalogue Raisonné&lt;/em&gt;&lt;/span&gt;&amp;nbsp;London &amp;amp; New York • 1996&amp;nbsp;• vol. 1, no. 606; vol. 2, fig. 606.&lt;/p&gt;
&lt;p&gt;&lt;span class="nummerierung text-black-small"&gt;1998&lt;/span&gt;&lt;span class="text-black-bold"&gt;Christian Bührle&lt;/span&gt;&amp;nbsp;&lt;span class="text-darkgrey-bold"&gt;«Die Stiftung Sammlung Emil G. Bührle in Zürich»&lt;/span&gt;&amp;nbsp;in &lt;span class="text-darkgrey-bold"&gt;&lt;em&gt;Die Kunst zu sammeln, Schweizer Kunstsammlungen seit 1848&amp;nbsp;• L'art de collectionner, Collections d'art en Suisse depuis 1848&amp;nbsp;• L'arte di collezionare, Collezioni svizzere d'arte dal 1848&lt;/em&gt;&lt;/span&gt;&amp;nbsp;Swiss Institute for Art Research (ed.)&amp;nbsp;•&amp;nbsp;Zurich •1998&amp;nbsp;• p. 136.&lt;/p&gt;
&lt;p&gt;&lt;span class="nummerierung text-black-small"&gt;2000&lt;/span&gt;&lt;span class="text-black-bold"&gt;Annie Cohen-Solal&lt;/span&gt;&amp;nbsp;&lt;em&gt;&lt;span class="text-darkgrey-bold"&gt;«Un jour ils auront des peintres», L'avènement des peintres américains, Paris 1867–New York 1948&lt;/span&gt;&lt;/em&gt;&amp;nbsp;Paris • 2000&amp;nbsp;• p. 235 (English edition: &lt;em&gt;Painting American, The Rise of American Artists, Paris 1867–New York 1948,&lt;/em&gt; New York 2001).&lt;/p&gt;
&lt;p&gt;&lt;span class="nummerierung text-black-small"&gt;2000&lt;/span&gt;&lt;span class="text-black-bold"&gt;Mary Tompkins Lewis&lt;/span&gt;&amp;nbsp;&lt;span class="text-darkgrey-bold"&gt;&lt;em&gt;Cézanne&lt;/em&gt;&lt;/span&gt;&amp;nbsp;London • 2000&amp;nbsp;• p. 235, fig. 142.&lt;/p&gt;
&lt;p&gt;&lt;span class="nummerierung text-black-small"&gt;2004&lt;/span&gt;&lt;span class="text-black-bold"&gt;Elizabeth Cowling&lt;/span&gt;&amp;nbsp;&lt;span class="text-darkgrey-bold"&gt;&lt;em&gt;Picasso, Style and Meaning&lt;/em&gt;&lt;/span&gt;&amp;nbsp;London &amp;amp; New York • 2002&amp;nbsp;• p. 157, fig. 133.&lt;/p&gt;
&lt;p&gt;&lt;span class="nummerierung text-black-small"&gt;2004&lt;/span&gt;&lt;span class="text-black-bold"&gt;Felix A. Baumann&lt;/span&gt;&amp;nbsp;&lt;span class="text-darkgrey-bold"&gt;«Frauenbildnisse»&lt;/span&gt;&amp;nbsp;in &lt;span class="text-darkgrey-bold"&gt;&lt;em&gt;Cézanne, Aufbruch in die Moderne&lt;/em&gt;&lt;/span&gt;&amp;nbsp;(exh. cat.) • Museum Folkwang&amp;nbsp;• Essen • 2004 • pp. 32, 34 (ill.), 36.&lt;/p&gt;
&lt;p&gt;&lt;span class="nummerierung text-black-small"&gt;2004&lt;/span&gt;&lt;span class="text-black-bold"&gt;Lukas Gloor, Marco Goldin (ed.) &lt;/span&gt;&lt;em&gt;&lt;span class="text-darkgrey-bold"&gt;Foundation E.G. Bührle Collection, Zurich, Catalogue&amp;nbsp;&lt;/span&gt;&lt;/em&gt;vol. 3&amp;nbsp;• Conegliano &amp;amp; Zurich • 2004&amp;nbsp;• no.&amp;nbsp;112 (ill.; German edition: &lt;em&gt;Stiftung Sammlung E.G. Bührle, Katalog&amp;nbsp;•&lt;/em&gt;&amp;nbsp;Italian edition: &lt;em&gt;Fondazione Collezione E.G. Bührle, Catalogo&lt;/em&gt;).&lt;/p&gt;
&lt;p&gt;&lt;span class="nummerierung text-black-small"&gt;2005&lt;/span&gt;&lt;span class="text-black-bold"&gt;Lukas Gloor&lt;/span&gt;&amp;nbsp;&lt;span class="text-darkgrey-bold"&gt;«Portrait of a Lady»&lt;/span&gt;&amp;nbsp;in &lt;span class="text-darkgrey-bold"&gt;&lt;em&gt;Die Kunst des Handelns, Meisterwerke des 14. bis 18. Jahrhunderts bei Fritz und Peter Nathan&lt;/em&gt;&lt;/span&gt;&amp;nbsp;(exh.cat.) • Kunsthalle Tübingen • 2005&amp;nbsp;• pp. 192 (ill.)–201.&lt;/p&gt;
&lt;p&gt;&lt;span class="nummerierung text-black-small"&gt;2007&lt;/span&gt;&lt;span class="text-black-bold"&gt;Francesca Bardazzi&lt;/span&gt;&amp;nbsp;&lt;span class="text-darkgrey-bold"&gt;«Cézanne a Firenze»&lt;/span&gt;&amp;nbsp;in &lt;span class="text-darkgrey-bold"&gt;&lt;em&gt;Cézanne a Firenze, Due collezionisti e la mostra dell'Impressionismo del 1910&lt;/em&gt;&lt;/span&gt;&amp;nbsp;(exh. cat.) • Palazzo Strozzi&amp;nbsp;• Florence • 2007&amp;nbsp;• pp. 19, 29 (n. 55), 96.&lt;/p&gt;
&lt;p&gt;&lt;span class="nummerierung text-black-small"&gt;2007&lt;/span&gt;&lt;span class="text-black-bold"&gt;Vincent Giroud&lt;/span&gt;&amp;nbsp;&lt;span class="text-darkgrey-bold"&gt;«Picasso and Gertrude Stein»&lt;/span&gt;&amp;nbsp;in&lt;em&gt; &lt;span class="text-darkgrey-bold"&gt;Metropolitan Museum of Art Bulletin&lt;/span&gt;&lt;/em&gt; (Winter) • 2007&amp;nbsp;• pp. 12, 18, 48, fig. 8.&lt;/p&gt;
&lt;p&gt;&lt;span class="nummerierung text-black-small"&gt;2008&lt;/span&gt;&lt;span class="text-black-bold"&gt;Ruth Butler&lt;/span&gt;&amp;nbsp;&lt;span class="text-darkgrey-bold"&gt;&lt;em&gt;Hidden in the Shadows of the Master, The Model-Wives of Cézanne, Monet and Rodin&lt;/em&gt;&lt;/span&gt;&amp;nbsp;New Haven &amp;amp; London • 2008&amp;nbsp;• pp. 49 (ill.)–50, 52.&lt;/p&gt;
&lt;p&gt;&lt;span class="nummerierung text-black-small"&gt;2008&lt;/span&gt;&lt;span class="text-black-bold"&gt;Dianne Sachko Macleod&lt;/span&gt;&amp;nbsp;&lt;span class="text-darkgrey-bold"&gt;&lt;em&gt;Enchanted Lives, Enchanted Objects, American Women Collectors and the Making of Culture, 1800–1940&lt;/em&gt;&lt;/span&gt;&amp;nbsp;Berkley etc. • 2008&amp;nbsp;• p. 181.&lt;/p&gt;
&lt;p&gt;&lt;span class="nummerierung text-black-small"&gt;2009&lt;/span&gt;&lt;span class="text-black-bold"&gt;Dominique Saint-Pierre&lt;/span&gt;&amp;nbsp;&lt;em&gt;&lt;span class="text-darkgrey-bold"&gt;Gertrude Stein, le Bugey, la guerre, d'août 1924 à décembre 1944&lt;/span&gt;&lt;/em&gt;&amp;nbsp;Bourg-en-Bresse • 2009 • pp. 121, 201, 255–257 (ill.; n. 610, n. 611), 367.&lt;/p&gt;
&lt;p&gt;&lt;span class="nummerierung text-black-small"&gt;2009&lt;/span&gt;&lt;span class="text-black-bold"&gt;Susan Sidlauskas&lt;/span&gt;&amp;nbsp;&lt;span class="text-darkgrey-bold"&gt;&lt;em&gt;Cézanne's Other, The Portraits of Hortense&lt;/em&gt;&lt;/span&gt;&amp;nbsp;Berkley etc. • 2009&amp;nbsp;•&amp;nbsp;pp. 4, 134, 136, 149, 180, 214, 293, fig. 2.&lt;/p&gt;
&lt;p&gt;&lt;span class="nummerierung text-black-small"&gt;2010&lt;/span&gt;&lt;span class="text-black-bold"&gt;Gary Tinterow&lt;/span&gt;&amp;nbsp;&lt;span class="text-darkgrey-bold"&gt;«[entry for cat. no.] 38. Gertrude Stein»&lt;/span&gt;&amp;nbsp;in &lt;span class="text-darkgrey-bold"&gt;&lt;em&gt;Picasso in the Metropolitan Museum of Art&lt;/em&gt;&lt;/span&gt;&amp;nbsp;New York etc. • 2010&amp;nbsp;• pp. 109–110, fig. 38.3.&lt;/p&gt;
&lt;p&gt;&lt;span class="nummerierung text-black-small"&gt;2011&lt;/span&gt;&lt;span class="text-black-bold"&gt;B. Echte&amp;nbsp;•&amp;nbsp;W. Feilchenfeldt (eds.)&amp;nbsp;&lt;/span&gt;&lt;em&gt;&lt;span class="text-darkgrey-bold"&gt;«Man steht da und staunt», Kunstsalon Paul Cassirer, Die Ausstellungen 1901–1905&amp;nbsp;&lt;/span&gt;&lt;/em&gt;Wädenswil • 2011&amp;nbsp;• pp. 504 (ill.), 520.&lt;/p&gt;
&lt;p&gt;&lt;span class="nummerierung text-black-small"&gt;2011&lt;/span&gt;&lt;span class="text-black-bold"&gt;J. Bishop etc. (ed.)&amp;nbsp;&lt;/span&gt;&lt;em&gt;&lt;span class="text-darkgrey-bold"&gt;The Steins Collect, Matisse, Picasso, and the Parisian Avant-Garde&amp;nbsp;&lt;/span&gt;&lt;/em&gt;New Haven &amp;amp; London • 2011&amp;nbsp;• no. 10 (ill.).&lt;/p&gt;
&lt;p&gt;&lt;span class="nummerierung text-black-small"&gt;2012&lt;/span&gt;&lt;span class="text-black-bold"&gt;Alex Danchev&lt;/span&gt;&amp;nbsp;&lt;span class="text-darkgrey-bold"&gt;&lt;em&gt;Cézanne, A Life&lt;/em&gt;&lt;/span&gt;&amp;nbsp;London • 2012&amp;nbsp;• pp. 177–178, fig. 39.&lt;/p&gt;
&lt;p&gt;&lt;span class="nummerierung text-black-small"&gt;2013&lt;/span&gt;&lt;span class="text-black-bold"&gt;Claudia Albes&lt;/span&gt;&amp;nbsp;&lt;em&gt;&lt;span class="text-darkgrey-bold"&gt;Erzählen, Argumentieren, Beschreiben, Zur Theorie und Interpretation moderner Prosatexte am Beispiel von Peter Handkes&lt;/span&gt; &lt;/em&gt;Lehre der Sainte-Victoire&amp;nbsp;• Trier • 2013&amp;nbsp;• p. 213.&lt;/p&gt;
&lt;p&gt;&lt;span class="nummerierung text-black-small"&gt;2013&lt;/span&gt;&lt;span class="text-black-bold"&gt;Maria Teresa Benedetti&lt;/span&gt;&amp;nbsp;&lt;span class="text-darkgrey-bold"&gt;«Gli artisti italiani e Cézanne»&lt;/span&gt;&amp;nbsp;in &lt;span class="text-darkgrey-bold"&gt;&lt;em&gt;Cézanne e gli artisti italiani del '900&lt;/em&gt;&lt;/span&gt;&amp;nbsp;(exh. cat.) • Complesso del Vittoriano&amp;nbsp;• Rome • 2013&amp;nbsp;• p. 39, fig.23.&lt;/p&gt;
&lt;p&gt;&lt;span class="nummerierung text-black-small"&gt;2014&lt;/span&gt;&lt;span class="text-black-bold"&gt;Peter Kropmanns&lt;/span&gt;&amp;nbsp;&lt;span class="text-darkgrey-bold"&gt;«Cézanne, Gauguin, Van Gogh, Matisse and the Fauves: Exhibitions of French Modernism in Berlin, Dresden, and Munich, 1904–1909»&lt;/span&gt;&amp;nbsp;in &lt;span class="text-darkgrey-bold"&gt;&lt;em&gt;Expressionism in Germany and France, From Van Gogh to Kandinsky&lt;/em&gt;&lt;/span&gt;&amp;nbsp;(exh. cat.) • Los Angeles County Museum of Art etc. • 2014–15&amp;nbsp;• p. 166 (ill.).&lt;/p&gt;
&lt;p&gt;&lt;span class="nummerierung text-black-small"&gt;2014&lt;/span&gt;&lt;span class="text-black-bold"&gt;Charlotte Hale&lt;/span&gt;&lt;span class="text-darkgrey-bold"&gt;&amp;nbsp;«A Template for Experimentation, Cézanne's Process and the Paintings of Hortense Fiquet»&lt;/span&gt;&amp;nbsp;in Dita Amory (ed.), &lt;span class="text-darkgrey-bold"&gt;&lt;em&gt;Madame Cézanne&lt;/em&gt;&lt;/span&gt;&amp;nbsp;New Haven &amp;amp; London • 2014&amp;nbsp;• p. 65, fig. 33 (detail).&lt;/p&gt;
&lt;p&gt;&lt;span class="nummerierung text-black-small"&gt;2014&lt;/span&gt;&lt;span class="text-black-bold"&gt;Hilary Spurling&lt;/span&gt;&amp;nbsp;&lt;span class="text-darkgrey-bold"&gt;«Cézanne and Matisse Paint Their Wives»&lt;/span&gt;&amp;nbsp;in Dita Amory (ed.), &lt;span class="text-darkgrey-bold"&gt;&lt;em&gt;Madame Cézanne&lt;/em&gt;&lt;/span&gt;&amp;nbsp;New Haven &amp;amp; London • 2014&amp;nbsp;• p. 157, fig. 69.&lt;/p&gt;
&lt;p&gt;&lt;span class="nummerierung text-black-small"&gt;2014&lt;/span&gt;&lt;span class="text-black-bold"&gt;Kathrin Kremnitzer&lt;/span&gt;&amp;nbsp;&lt;span class="text-darkgrey-bold"&gt;«The Portraits of Hortense Fiquet, Madame Cézanne»&lt;/span&gt;&amp;nbsp;in Dita Amory (ed.),&amp;nbsp;&lt;span class="text-darkgrey-bold"&gt;&lt;em&gt;Madame Cézanne&lt;/em&gt;&lt;/span&gt;&amp;nbsp;New Haven &amp;amp; London • 2014&amp;nbsp;• p. 26, fig. 6, pp. 195(ill.)–196.&lt;/p&gt;
&lt;p&gt;&lt;span class="nummerierung text-black-small"&gt;2017&lt;/span&gt;&lt;span class="text-black-bold"&gt;Sébastien Chauffour&lt;/span&gt;&amp;nbsp;&lt;span class="text-darkgrey-bold"&gt;«Selling French Modern Art on the American Market: César de Hauke as Agent of Jacques Seligmann &amp;amp; Co., 1925–1940»&lt;/span&gt;&amp;nbsp;in &lt;span class="text-darkgrey-bold"&gt;&lt;em&gt;Dealing Art on Both Sides of the Atlantic, 1860–1940&lt;/em&gt;&lt;/span&gt;&amp;nbsp;Lynn Catterson (ed.)&amp;nbsp;• Leiden &amp;amp; Boston 2017&amp;nbsp;• p. 242 (n.60).&lt;/p&gt;
&lt;p&gt;&lt;span class="nummerierung text-black-small"&gt;2019&lt;/span&gt;&lt;span class="text-black-bold"&gt;Ulla Haselstein&lt;/span&gt; &lt;span class="text-darkgrey-bold"&gt;Gertrude Steins literarische Porträts&lt;/span&gt; Constance • 2019&amp;nbsp;• pp. 32–37.&lt;/p&gt;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Masterpieces&lt;/em&gt;&amp;nbsp;&lt;/span&gt;Swiss Institute for Art Research, Zurich (ed.)&amp;nbsp;•&amp;nbsp;Munich • 2021&amp;nbsp;•&amp;nbsp;no. 240 (ill.).&lt;/p&gt;</t>
  </si>
  <si>
    <t>BU 0046</t>
  </si>
  <si>
    <t>Sonnenblumen auf einem Armsessel</t>
  </si>
  <si>
    <t>Tournesols sur un fauteuil</t>
  </si>
  <si>
    <t>68 x 75.5 cm</t>
  </si>
  <si>
    <t>Signiert &amp; datiert unten rechts: P. Gauguin 1901</t>
  </si>
  <si>
    <t>Wildenstein 602 (PG62DT)</t>
  </si>
  <si>
    <t>&lt;p&gt;&lt;span class="nummerierung text-black-small"&gt;1&lt;/span&gt;&lt;span class="text-black-bold"&gt;Ambroise Vollard&lt;/span&gt;&amp;nbsp;&lt;span class="text-darkgrey-bold"&gt;Paris • by 1904&lt;/span&gt;&amp;nbsp;Acquired from the artist for FF 200, &lt;em&gt;Matisse, Cézanne, Picasso… L'aventure des Stein&lt;/em&gt;, (exh. cat.) Grand Palais, Paris 2011–12 etc., no. 21.&lt;/p&gt;
&lt;p&gt;&lt;span class="nummerierung text-black-small"&gt;2&lt;/span&gt;&lt;span class="text-black-bold"&gt;Leo and Gertrude Stein&lt;/span&gt;&amp;nbsp;&lt;span class="text-darkgrey-bold"&gt;Paris •&amp;nbsp;1904–1908&lt;/span&gt;&amp;nbsp;Acquired from the above on 28 October 1904, exh. cat. as above, n. (1); Suzanne Diffre, Marie-Josèphe Lesieur, «Gauguin in the Vollard Archives», in &lt;em&gt;Gauguin, Tahiti, The Studio of the South Sea&lt;/em&gt;, (exh. cat.) Grand Palais, Paris; Museum of Fine Arts, Boston 2003–04, p. 311.&lt;/p&gt;
&lt;p&gt;&lt;span class="nummerierung text-black-small"&gt;3&lt;/span&gt;&lt;span class="text-black-bold"&gt;Ambroise Vollard&lt;/span&gt;&amp;nbsp;&lt;span class="text-darkgrey-bold"&gt;Paris • 1908&lt;/span&gt;&amp;nbsp;Taken back from the above on 27 April 1908, in exchange for works of art and cash, exh. cat. as above, n. (1).&lt;/p&gt;
&lt;p&gt;&lt;span class="nummerierung text-black-small"&gt;4&lt;/span&gt;&lt;span class="text-black-bold"&gt;Walther Halvorsen&lt;/span&gt;&amp;nbsp;&lt;span class="text-darkgrey-bold"&gt;Paris &amp;amp; Oslo • until 1928&lt;/span&gt;&amp;nbsp;Zentralarchiv des internationalen Kunsthandels e.V., Cologne, Thannhauser Archive, Lagerbuch II,&amp;nbsp;_1302: 17 XI 1928 Halvorsen Walter Paris Gauguin P.K. Stilleben (1901) Öl 75 x 61 1/2 22. Juni 1929 Stransky Josef New York.&lt;/p&gt;
&lt;p&gt;&lt;span class="nummerierung text-black-small"&gt;5&lt;/span&gt;&lt;span class="text-black-bold"&gt;Galerie Thannhauser&lt;/span&gt;&amp;nbsp;&lt;span class="text-darkgrey-bold"&gt;Berlin&amp;nbsp;• 1928–1929 &lt;/span&gt;Acquired from the above, Lagerbuch II as above, n. (4);&amp;nbsp; see also Zentralarchiv des internationalen Kunsthandels e.V., Cologne, Thannhauser Archive, Letter from Justin K. Thannhauser, New York, to Walther Halvorsen, Oslo, 9 April 1953, asking for confirmation of sale transactions executed in 1928 and 1929 and no longer recorded due to the seizure of the Thannhauser archive in Paris during the war; and confirmation given by Walther Halvorsen, Oslo, to Justin K. Thannhauser, New York, 10 June 1953, on the same sheet. According to this correspondence, the painting was purchased for ca. $ 18.000.&lt;/p&gt;
&lt;p&gt;&lt;span class="nummerierung text-black-small"&gt;6&lt;/span&gt;&lt;span class="text-black-bold"&gt;Josef Stransky&lt;/span&gt;&amp;nbsp;&lt;span class="text-darkgrey-bold"&gt;New York • 1929 until [d.]&amp;nbsp;1936&lt;/span&gt;&amp;nbsp;Acquired from the above, Lagerbuch II as above, n. (4).&lt;/p&gt;
&lt;p&gt;&lt;span class="nummerierung text-black-small"&gt;7&lt;/span&gt;&lt;span class="text-black-bold"&gt;The Estate of Josef Stransky&lt;/span&gt;&amp;nbsp;&lt;span class="text-darkgrey-bold"&gt;New York&amp;nbsp;• 1936–1945&lt;/span&gt; Wildenstein Plattner no. PG62DT.&lt;/p&gt;
&lt;p&gt;&lt;span class="nummerierung text-black-small"&gt;8&lt;/span&gt;&lt;span class="text-black-bold"&gt;Georges Wildenstein&lt;/span&gt;&amp;nbsp;&lt;span class="text-darkgrey-bold"&gt;New York • 1945&lt;/span&gt; Wildenstein Plattner no. PG62DT.&lt;/p&gt;
&lt;p&gt;&lt;span class="nummerierung text-black-small"&gt;9&lt;/span&gt;&lt;span class="text-black-bold"&gt;Sam Salz&lt;/span&gt;&amp;nbsp;&lt;span class="text-darkgrey-bold"&gt;New York&lt;/span&gt; &lt;span class="text-darkgrey-bold"&gt;• 1945&lt;/span&gt;&amp;nbsp;National Gallery of Art, Washington D.C., Sam Salz Archive, Collection Summary 1939–1981, p. 94, June 4, 1945, Wildenstein Plattner no. PG62DT.&lt;/p&gt;
&lt;p&gt;&lt;span class="nummerierung text-black-small"&gt;10&lt;/span&gt;&lt;span class="text-black-bold"&gt;Oscar Homolka&lt;/span&gt;&amp;nbsp;&lt;span class="text-darkgrey-bold"&gt;Hollywood • 1945–1952&lt;/span&gt;&amp;nbsp;Acquired from the above, Collection Summary as above, n. (9).&lt;/p&gt;
&lt;p&gt;&lt;span class="nummerierung text-black-small"&gt;11&lt;/span&gt;&lt;span class="text-black-bold"&gt;Dr. Walter Feilchenfeldt&lt;/span&gt;&amp;nbsp;&lt;span class="text-darkgrey-bold"&gt;Zurich • 1952&lt;/span&gt; Acquired from the above ca. March 1952; in March 1952, Oscar Homolka met Dr. Walter Feilchenfeldt in London, and they agreed upon the sale of the painting,&amp;nbsp;Information given by Walter Feilchenfeldt, Zurich, son of Dr. Walter Feilchenfeldt, to Foundation E.G. Bührle Collection, Zurich, on 11 November 2019, based upon a letter from Marianne Feilchenfeldt, Zurich, to Grete Ring, London, 26 March 1952.&lt;/p&gt;
&lt;p&gt;&lt;span class="nummerierung text-black-small"&gt;12&lt;/span&gt;&lt;span class="text-black-bold"&gt;Emil Bührle&lt;/span&gt;&amp;nbsp;&lt;span class="text-darkgrey-bold"&gt;Zurich • 1 July 1952 until [d.] 28 November 1956&lt;/span&gt;&amp;nbsp;Acquired from the above, AStEGB, Entry Book I, 10 June 1952, with reference to the date of purchase. An indication regarding the purchase price might be the insurance value of CHF 250.000, declared when the painting was lent to the Gauguin exhibition in Edinburgh and London in 1955, AStEGB, Letter from G. White, The Arts Council of Great Britain, London, to Emil Bührle, 4 July 1955.&lt;/p&gt;
&lt;p&gt;&lt;span class="nummerierung text-black-small"&gt;13&lt;/span&gt;&lt;span class="text-black-bold"&gt;Given by the heirs of Emil Bührle to the Foundation E.G. Bührle Collection&lt;/span&gt;&amp;nbsp;&lt;span class="text-darkgrey-bold"&gt;Zurich • 1960&lt;/span&gt;&amp;nbsp;Inv. 46.&lt;/p&gt;</t>
  </si>
  <si>
    <t>&lt;p&gt;&lt;span class="nummerierung text-black-small"&gt;1928&lt;/span&gt;&lt;span class="text-black-bold"&gt;Paul Gauguin 1848–1903&lt;/span&gt;&amp;nbsp;&lt;span class="text-darkgrey-bold"&gt;Galerie Thannhauser&amp;nbsp;•&amp;nbsp;Berlin&amp;nbsp;• 1928&lt;/span&gt;&amp;nbsp;no. 72.&lt;/p&gt;
&lt;p&gt;&lt;span class="nummerierung text-black-small"&gt;1936&lt;/span&gt;&lt;span class="text-black-bold"&gt;Paul Gauguin 1848–1903&lt;/span&gt;&amp;nbsp;&lt;span class="text-darkgrey-bold"&gt;The Boston Chapter of the Museum of Modern Art, New York (Fogg Art Museum)&amp;nbsp;•&amp;nbsp;Cambridge (Massachusetts) • 1936&lt;/span&gt;&amp;nbsp;no. 42.&lt;/p&gt;
&lt;p&gt;&lt;span class="nummerierung text-black-small"&gt;1936&lt;/span&gt;&lt;span class="text-black-bold"&gt;Paul Gauguin 1848–1903, A Retrospective Exhibition of His Paintings&amp;nbsp;&lt;/span&gt;&lt;span class="text-darkgrey-bold"&gt;Baltimore Museum of Art&amp;nbsp;• 1936&lt;/span&gt;&amp;nbsp;no. 28&lt;em&gt;.&lt;/em&gt;&lt;/p&gt;
&lt;p&gt;&lt;span class="nummerierung text-black-small"&gt;1946&lt;/span&gt;&lt;span class="text-black-bold"&gt;A Loan Exhibition of Paul Gauguin for the Benefit of the New York Infirmary&lt;/span&gt;&amp;nbsp;&lt;span class="text-darkgrey-bold"&gt;Wildenstein,&amp;nbsp;New York • 1946&lt;/span&gt;&amp;nbsp;no. 38.&lt;/p&gt;
&lt;p&gt;&lt;span class="nummerierung text-black-small"&gt;1954&lt;/span&gt;&lt;span class="text-black-bold"&gt;Werke der französischen Malerei und Grafik des 19. Jahrhunderts aus Privat- und Museumsbesitz&lt;/span&gt;&amp;nbsp;&lt;span class="text-darkgrey-bold"&gt;Museum Folkwang (Villa Hügel)&amp;nbsp;•&amp;nbsp;Essen&amp;nbsp;• 1954&lt;/span&gt;&amp;nbsp;no. 43.&lt;/p&gt;
&lt;p&gt;&lt;span class="nummerierung text-black-small"&gt;1955&lt;/span&gt;&lt;span class="text-black-bold"&gt;Europäische Meister 1790–1910&lt;/span&gt;&amp;nbsp;&lt;span class="text-darkgrey-bold"&gt;Kunstmuseum Winterthur • 1955&lt;/span&gt;&amp;nbsp;no. 91.&lt;/p&gt;
&lt;p&gt;&lt;span class="nummerierung text-black-small"&gt;1955&lt;/span&gt;&lt;span class="text-black-bold"&gt;Gauguin, An Exhibition of Paintings, Engravings &amp;amp; Sculpture&lt;/span&gt;&amp;nbsp;&lt;span class="text-darkgrey-bold"&gt;Royal Scottish Academy, Edinburgh&amp;nbsp;•&amp;nbsp;Tate Gallery, London&amp;nbsp;• 1955&lt;/span&gt;&amp;nbsp;no. 60.&lt;/p&gt;
&lt;p&gt;&lt;span class="nummerierung text-black-small"&gt;1955&lt;/span&gt;&lt;span class="text-black-bold"&gt;Gauguin&amp;nbsp;&lt;/span&gt;&lt;span class="text-darkgrey-bold"&gt;Kunstnerforbundet Oslo&amp;nbsp;• 1955&lt;/span&gt;&amp;nbsp;no. 34.&lt;/p&gt;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251.&lt;/p&gt;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 • 1958&lt;/span&gt;&amp;nbsp;no. 43.&lt;/p&gt;
&lt;p&gt;&lt;span class="nummerierung text-black-small"&gt;1958&lt;/span&gt;&lt;span class="text-black-bold"&gt;Hauptwerke der Sammlung Emil Georg Bührle–Zürich&lt;/span&gt;&amp;nbsp;&lt;span class="text-darkgrey-bold"&gt;Haus der Kunst&amp;nbsp;•&amp;nbsp;Munich&amp;nbsp;• 1958–59&lt;/span&gt;&amp;nbsp;no. 61.&lt;/p&gt;
&lt;p&gt;&lt;span class="nummerierung text-black-small"&gt;1961&lt;/span&gt;&lt;span class="text-black-bold"&gt;Masterpieces of French Painting from the Bührle Collection&lt;/span&gt;&amp;nbsp;&lt;span class="text-darkgrey-bold"&gt;Royal Scottish Academy, Edinburgh&amp;nbsp;•&amp;nbsp;National Gallery, London • 1961&lt;/span&gt;&amp;nbsp;no. 52.&lt;/p&gt;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 • 1990–91&lt;/span&gt;&amp;nbsp;no. 55.&lt;/p&gt;
&lt;p&gt;&lt;span class="nummerierung text-black-small"&gt;1998&lt;/span&gt;&lt;span class="text-black-bold"&gt;Paul Gauguin, Das verlorene Paradies&lt;/span&gt;&amp;nbsp;&lt;span class="text-darkgrey-bold"&gt;Museum Folkwang, Essen&amp;nbsp;•&amp;nbsp;Staatliche Museen zu Berlin, Neue Nationalgalerie • 1998–99&lt;/span&gt;&amp;nbsp;no. 54.&lt;/p&gt;
&lt;p&gt;&lt;span class="nummerierung text-black-small"&gt;2001&lt;/span&gt;&lt;span class="text-black-bold"&gt;The Nature of Still Life, From Manet to the Present Day (La natura della natura morta, Da Manet ai nostri giorni)&lt;/span&gt;&amp;nbsp;&lt;span class="text-darkgrey-bold"&gt;Galleria d'Arte Moderna Bologna • 2001–02&lt;/span&gt;&amp;nbsp;no. 11.&lt;/p&gt;
&lt;p&gt;&lt;span class="nummerierung text-black-small"&gt;2005&lt;/span&gt;&lt;span class="text-black-bold"&gt;Blumenmythos, Von Vincent van Gogh bis Jeff Koons; Flower Myth, Vincent van Gogh to Jeff Koons&lt;/span&gt;&amp;nbsp;&lt;span class="text-darkgrey-bold"&gt;Fondation Beyeler&amp;nbsp;•&amp;nbsp;Riehen/Basel • 2005&lt;/span&gt;&amp;nbsp;no. 43.&lt;/p&gt;
&lt;p&gt;&lt;span class="nummerierung text-black-small"&gt;2010&lt;/span&gt;&lt;span class="text-black-bold"&gt;Van Gogh, Cézanne, Monet, Die Sammlung Bührle zu Gast im Kunsthaus Zürich&lt;/span&gt;&amp;nbsp;&lt;span class="text-darkgrey-bold"&gt;Kunsthaus Zurich • 2010&lt;/span&gt;&amp;nbsp;no. 46.&lt;/p&gt;
&lt;p&gt;&lt;span class="nummerierung text-black-small"&gt;2011&lt;/span&gt;&lt;span class="text-black-bold"&gt;Matisse, Cézanne, Picasso… L'aventure des Stein&lt;/span&gt;&amp;nbsp;&lt;span class="text-darkgrey-bold"&gt;Grand Palais&amp;nbsp;•&amp;nbsp;Paris • 2011–12&lt;/span&gt; etc., no. 21 (exhibited in Paris only).&lt;/p&gt;
&lt;p&gt;&lt;span class="nummerierung text-black-small"&gt;2015&lt;/span&gt;&lt;span class="text-black-bold"&gt;«Ich bin eine Pflanze», Naturprozesse in der Kunst&lt;/span&gt;&amp;nbsp;&lt;span class="text-darkgrey-bold"&gt;Kunstmuseum Ravensburg • 2015&lt;/span&gt;&amp;nbsp;pp. 42–43.&lt;/p&gt;
&lt;p&gt;&lt;span class="nummerierung text-black-small"&gt;2016&lt;/span&gt;&lt;span class="text-black-bold"&gt;Van Gogh and Gauguin, Reality and Imagination&lt;/span&gt;&amp;nbsp;&lt;span class="text-darkgrey-bold"&gt;Metropolitan Art Museum Tokyo&amp;nbsp;•&amp;nbsp;Aichi Prefectural Museum of Art, Nagoya • 2016–17&lt;/span&gt;&amp;nbsp;no. 68.&lt;/p&gt;
&lt;p&gt;&lt;span class="nummerierung text-black-small"&gt;2017&lt;/span&gt;&lt;span class="text-black-bold"&gt;Chefs-d'oeuvre de la collection Bührle, Manet, Cézanne, Monet, Van Gogh…&lt;/span&gt;&amp;nbsp;&lt;span class="text-darkgrey-bold"&gt;Fondation de l'Hermitage&amp;nbsp;•&amp;nbsp;Lausanne • 2017&lt;/span&gt;&amp;nbsp;no. 35.&lt;/p&gt;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53.&lt;/p&gt;
&lt;p&gt;&lt;span class="nummerierung text-black-small"&gt;2019&lt;/span&gt;&lt;span class="text-black-bold"&gt;La Collection Emil Bührle&lt;/span&gt; &lt;span class="text-darkgrey-bold"&gt;Musée Maillol • Paris • 2019 &lt;/span&gt;no. 39.&lt;/p&gt;</t>
  </si>
  <si>
    <t>&lt;p&gt;&lt;span class="nummerierung text-black-small"&gt;1955&lt;/span&gt;&lt;span class="text-black-bold"&gt;Pierre Courthion&amp;nbsp;•&amp;nbsp;Reginald H. Wilenski&lt;/span&gt;&amp;nbsp;&lt;span class="text-darkgrey-bold"&gt;&lt;em&gt;Gauguin (1848–1903, Second Collection)&lt;/em&gt;&lt;/span&gt;&amp;nbsp;London&amp;nbsp;• 1955&amp;nbsp;•&amp;nbsp;p. 22, fig. 10.&lt;/p&gt;
&lt;p&gt;&lt;span class="nummerierung text-black-small"&gt;1964&lt;/span&gt;&lt;span class="text-black-bold"&gt;Georges Wildenstein&lt;/span&gt;&amp;nbsp;&lt;em&gt;&lt;span class="text-darkgrey-bold"&gt;Gauguin&lt;/span&gt;&lt;/em&gt;&amp;nbsp;vol. 1&lt;em&gt;&amp;nbsp;&lt;span class="text-darkgrey-bold"&gt;Catalogue&lt;/span&gt;&lt;/em&gt;&amp;nbsp;Paris&amp;nbsp;• 1964&amp;nbsp;•&amp;nbsp;no. 602.&lt;/p&gt;
&lt;p&gt;&lt;span class="nummerierung text-black-small"&gt;1972&lt;/span&gt;&lt;span class="text-black-bold"&gt;Gabriele Mandel Sugana&lt;/span&gt;&amp;nbsp;&lt;em&gt;&lt;span class="text-darkgrey-bold"&gt;L'opera completa di Gauguin&lt;/span&gt;&lt;/em&gt;&amp;nbsp;Milan&amp;nbsp;• 1972&amp;nbsp;•&amp;nbsp;fig. 54, no. 421 (ill.; &lt;sup&gt;2&lt;/sup&gt;1981; German edition: &lt;em&gt;Das gemalte Gesamtwerk von Gauguin,&lt;/em&gt; Lucerne etc. 1972&amp;nbsp;•&amp;nbsp;Spanish edition: &lt;em&gt;La obra pictórica di Gauguin&lt;/em&gt;, Barcelona 1973&amp;nbsp;•&amp;nbsp;French edition; &lt;em&gt;Tout l'œuvre peint de Gauguin&lt;/em&gt;, Paris 1981).&lt;/p&gt;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81 (ill.; &lt;sup&gt;2&lt;/sup&gt;1986).&lt;/p&gt;
&lt;p&gt;&lt;span class="nummerierung text-black-small"&gt;1994&lt;/span&gt;&lt;span class="text-black-bold"&gt;Emil Maurer&lt;/span&gt;&lt;em&gt;&amp;nbsp;&lt;span class="text-darkgrey-bold"&gt;Stiftung Sammlung E.G. Bührle, Zürich&lt;/span&gt;&lt;/em&gt;&amp;nbsp;Bern&amp;nbsp;• 1994&amp;nbsp;•&amp;nbsp;p. 14 (English edition: &lt;em&gt;Foundation E.G. Bührle Collection, Zurich&lt;/em&gt;, Bern 1995).&lt;/p&gt;
&lt;p&gt;&lt;span class="nummerierung text-black-small"&gt;1998&lt;/span&gt;&lt;span class="text-black-bold"&gt;Sybille Ebert-Schifferer&lt;/span&gt;&amp;nbsp;&lt;em&gt;&lt;span class="text-darkgrey-bold"&gt;Die Geschichte des Stillebens&lt;/span&gt;&lt;/em&gt;&amp;nbsp;Munich&amp;nbsp;• 1998&amp;nbsp;•&amp;nbsp;pp. 317–321, fig. 233.&lt;/p&gt;
&lt;p&gt;&lt;span class="nummerierung text-black-small"&gt;1999&lt;/span&gt;&lt;span class="text-black-bold"&gt;Albert Kostenevitch&lt;/span&gt;&amp;nbsp;&lt;span class="text-darkgrey-bold"&gt;«Catalogue, Explanatory Notes»&lt;/span&gt;&amp;nbsp;in &lt;span class="text-darkgrey-bold"&gt;&lt;em&gt;Bouguereau to Matisse, French Art at the Hermitage&lt;/em&gt;&lt;/span&gt;&amp;nbsp;St. Petersburg&amp;nbsp;• 1999&amp;nbsp;•&amp;nbsp;p. 419, no. 142.&lt;/p&gt;
&lt;p&gt;&lt;span class="nummerierung text-black-small"&gt;2001&lt;/span&gt;&lt;span class="text-black-bold"&gt;Monica Bohm-Duchen&lt;/span&gt;&amp;nbsp;&lt;span class="text-darkgrey-bold"&gt;&lt;em&gt;The Private Life of a Masterpiece&lt;/em&gt;&lt;/span&gt;&amp;nbsp;London&amp;nbsp;• 2001&amp;nbsp;•&amp;nbsp;p. 141 (ill.).&lt;/p&gt;
&lt;p&gt;&lt;span class="nummerierung text-black-small"&gt;2003&lt;/span&gt;&lt;span class="text-black-bold"&gt;Suzanne Diffre&amp;nbsp;•&amp;nbsp;Marie-Josèphe Lesieur&lt;/span&gt;&amp;nbsp;&lt;span class="text-darkgrey-bold"&gt;«Gauguin in the Vollard Archives»&lt;/span&gt;&amp;nbsp;in &lt;span class="text-darkgrey-bold"&gt;&lt;em&gt;Gauguin, Tahiti, The Studio of the South Sea&lt;/em&gt;&lt;/span&gt;&amp;nbsp;(exh. cat.) Grand Palais, Paris&amp;nbsp;•&amp;nbsp;Museum of Fine Arts, Boston • 2003–04&amp;nbsp;•&amp;nbsp;p. 311 (French edition: «Gauguin dans les archives Vollard du musée d'Orsay»,&amp;nbsp;in &lt;em&gt;Gauguin Tahiti, L'atelier des tropiques&lt;/em&gt;, p. 353).&lt;/p&gt;
&lt;p&gt;&lt;span class="nummerierung text-black-small"&gt;2004&lt;/span&gt;&lt;span class="text-black-bold"&gt;Lukas Gloor&amp;nbsp;•&amp;nbsp;Marco Goldin (ed.)&lt;/span&gt;&amp;nbsp;&lt;span class="text-darkgrey-bold"&gt;&lt;em&gt;Foundation E.G. Bührle Collection, Zurich, Catalogue&lt;/em&gt;&lt;/span&gt;&amp;nbsp;vol. 3&amp;nbsp;•&amp;nbsp;Conegliano &amp;amp; Zurich • 2004&amp;nbsp;•&amp;nbsp;no. 124 (ill.; German edition: &lt;em&gt;Stiftung Sammlung E.G. Bührle, Katalog&amp;nbsp;&lt;/em&gt;•&amp;nbsp;Italian edition: &lt;em&gt;Fondazione Collezione E.G. Bührle, Catalogo&lt;/em&gt;).&lt;/p&gt;
&lt;p&gt;&lt;span class="nummerierung text-black-small"&gt;2006&lt;/span&gt;&lt;span class="text-darkgrey-bold"&gt;&lt;em&gt;Cézanne to Picasso, Ambroise Vollard, Patron of the Avant-Garde&lt;/em&gt;&lt;/span&gt;&amp;nbsp;(exh. cat.) • Metropolitan Museum of Art&amp;nbsp;•&amp;nbsp;New York etc.&amp;nbsp;• 2006–07&amp;nbsp;•&amp;nbsp;p. 280.&lt;/p&gt;
&lt;p&gt;&lt;span class="nummerierung text-black-small"&gt;2007&lt;/span&gt;&lt;em&gt;&lt;span class="text-darkgrey-bold"&gt;Paul Gauguin, Artist of Myth and Dream&lt;/span&gt;&lt;/em&gt;&amp;nbsp;(exh. cat.) Complesso del Vittoriano&amp;nbsp;•&amp;nbsp;Rome • 2007–08&amp;nbsp;•&amp;nbsp;entry for cat. no. 119, p. 372 (Italian edition: &lt;em&gt;Paul Gauguin, Artista di mito e sogno&lt;/em&gt;).&lt;/p&gt;
&lt;p&gt;&lt;span class="nummerierung text-black-small"&gt;2011&lt;/span&gt;&lt;span class="text-black-bold"&gt;J. Bishop etc. (ed.)&lt;/span&gt; &lt;span class="text-darkgrey-bold"&gt;&lt;em&gt;The Steins Collect, Matisse, Picasso, and the Parisian Avant-Garde&lt;/em&gt;&lt;/span&gt;&amp;nbsp;New Haven &amp;amp; London&amp;nbsp;•&amp;nbsp;2011&amp;nbsp;•&amp;nbsp;no. 64 (ill.).&lt;/p&gt;
&lt;p&gt;&lt;span class="nummerierung text-black-small"&gt;2013&lt;/span&gt;&lt;span class="text-black-bold"&gt;Martin Bailey&lt;/span&gt;&amp;nbsp;&lt;span class="text-darkgrey-bold"&gt;&lt;em&gt;The Sunflowers are Mine, The Story of Van Gogh's Masterpiece&lt;/em&gt;&lt;/span&gt;&amp;nbsp;London&amp;nbsp;• 2013&amp;nbsp;•&amp;nbsp;p. 125, fig. 54.&lt;/p&gt;
&lt;p&gt;&lt;span class="nummerierung text-black-small"&gt;2013&lt;/span&gt;&lt;span class="text-black-bold"&gt;Albert Kostenevich&lt;/span&gt;&amp;nbsp;Entry for cat. no. 3 (&lt;span class="text-darkgrey-bold"&gt;&lt;em&gt;Sunflowers&lt;/em&gt;&lt;/span&gt;), in &lt;span class="text-darkgrey-bold"&gt;&lt;em&gt;Gauguin, Bonnard, Denis, A Russian Taste for French Art&lt;/em&gt;&lt;/span&gt; (exh. cat.) Hermitage Amsterdam&amp;nbsp;• 2013–14&amp;nbsp;•&amp;nbsp;p. 30 (ill.).&lt;/p&gt;
&lt;p&gt;&lt;span class="nummerierung text-black-small"&gt;2015&lt;/span&gt;&lt;span class="text-black-bold"&gt;Nicole Fritz&lt;/span&gt;&amp;nbsp;&lt;span class="text-darkgrey-bold"&gt;«'Blumen möchte ich sprechen…', Zum Motiv der Sonnenblume im Werk von Egon Schiele»&lt;/span&gt;&amp;nbsp;in &lt;span class="text-darkgrey-bold"&gt;&lt;em&gt;Egon Schiele, Fast ein ganzes Leben&lt;/em&gt;&lt;/span&gt;&amp;nbsp;Munich&amp;nbsp;• 2015&amp;nbsp;•&amp;nbsp;pp. 287–288, fig. 5.&lt;/p&gt;
&lt;p&gt;&lt;span class="nummerierung text-black-small"&gt;2019&lt;/span&gt;&lt;span class="text-darkgrey-bold"&gt;&lt;span class="text-black-bold"&gt;Cornelia Homburg&lt;/span&gt; «Seeking oneself thourgh others, Gauguin's portaits of his colleagues and friends», &lt;/span&gt;in &lt;em&gt;&lt;span class="text-darkgrey-bold"&gt;Gauguin, Portraits&lt;/span&gt;&lt;/em&gt; (exh.cat.) National Gallery of Canada, Ottawa • National Gallery, London&amp;nbsp;• 2019–20 • fig. 37.&lt;/p&gt;
&lt;p&gt;&lt;span class="nummerierung text-black-small"&gt;2021&lt;/span&gt;&lt;span class="text-black-bold"&gt;Wildenstein Plattner Institute, Inc., (ed.)&lt;/span&gt; &lt;span class="text-darkgrey-bold"&gt;&lt;em&gt;Gauguin: Catalogue Raisonné of the Paintings, 1891–1903&lt;/em&gt;&lt;/span&gt;&amp;nbsp;Texts by Richard R. Brettell and Elpida Vouitsis,&amp;nbsp;Research by Françoise Marnoni, Evgenia Kuzmina, and Jennifer Gimblett,&amp;nbsp;[URL] (accessed on 8 July 2021), no. PG62DT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241&amp;nbsp;(ill.).&lt;/p&gt;</t>
  </si>
  <si>
    <t>BU 0114</t>
  </si>
  <si>
    <t>Der Salon Natanson</t>
  </si>
  <si>
    <t>Le Salon des Natanson, rue Saint-Florentin</t>
  </si>
  <si>
    <t>Öl auf Papier auf Holz</t>
  </si>
  <si>
    <t>45.5 x 51.5 cm</t>
  </si>
  <si>
    <t>Signiert oben links: E. Vuillard</t>
  </si>
  <si>
    <t>Salomon/Cogeval VI-39</t>
  </si>
  <si>
    <t>&lt;p class="Body"&gt;&lt;span class="nummerierung text-black-small"&gt;1&lt;/span&gt;&lt;span class="text-black-bold"&gt;Paul Gallimard&lt;/span&gt;&amp;nbsp;&lt;span class="text-darkgrey-bold"&gt;Paris&amp;nbsp;• 1898&amp;nbsp;&lt;/span&gt;Salomon/Cogeval, no. VI-39.&lt;/p&gt;
&lt;p class="Body"&gt;&lt;span class="nummerierung text-black-small"&gt;2&lt;/span&gt;&lt;span class="text-black-bold"&gt;Georges Wildenstein&lt;/span&gt;&amp;nbsp;&lt;span class="text-darkgrey-bold"&gt;Paris • by 1952&amp;nbsp;&lt;/span&gt;AStEGB, Entry Book I, 2 July 1952.&lt;/p&gt;
&lt;p class="Body"&gt;&lt;span class="nummerierung text-black-small"&gt;3&lt;/span&gt;&lt;span class="text-black-bold"&gt;Emil Bührle&lt;/span&gt;&amp;nbsp;&lt;span class="text-darkgrey-bold"&gt;Zurich •&amp;nbsp;1 July 1952 until [d.] 28 November 1956&amp;nbsp;&lt;/span&gt;Acquired from the above, Entry Book as above, n. (2), with reference to date of purchase; AStEGB, Letter from Dr. Walter Drack [curator of the Bührle collection] to Société Anonyme de Beaux-Arts, Vaduz [Galerie Wildenstein], 25 July 1952, requesting information about two paintings by Vuillard recently acquired by Bührle, including &lt;em&gt;Le Salon des Natanson&lt;/em&gt;, and Letter from Daniel Wildenstein, Vaduz, to Dr. Walter Drack, 2 September 1952, announcing a fact sheet in regard to the two paintings from the artist's nephew, Mr. Salomon (never received or now lost).&lt;/p&gt;
&lt;p class="Body"&gt;&lt;span class="nummerierung text-black-small"&gt;4&lt;/span&gt;&lt;span class="text-black-bold"&gt;Given by the heirs of Emil Bührle to the Foundation E.G. Bührle Collection&lt;/span&gt;&amp;nbsp;&lt;span class="text-darkgrey-bold"&gt;Zurich • 1960&lt;/span&gt;&amp;nbsp;Inv. 114.&lt;/p&gt;</t>
  </si>
  <si>
    <t>&lt;p&gt;&lt;span class="nummerierung text-black-small"&gt;1955&lt;/span&gt;&lt;span class="text-black-bold"&gt;Europäische Meister 1790–1910&lt;/span&gt;&amp;nbsp;&lt;span class="text-darkgrey-bold"&gt;Kunstmuseum Winterthur&amp;nbsp;• 1955&lt;/span&gt;&amp;nbsp;no. 207.&lt;/p&gt;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265.&lt;/p&gt;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Charlottenburg&amp;nbsp;•&amp;nbsp;Berlin&amp;nbsp;• 1958&lt;/span&gt;&amp;nbsp;no. 62.&amp;nbsp;&lt;/p&gt;
&lt;p&gt;&lt;span class="nummerierung text-black-small"&gt;1958&lt;/span&gt;&lt;span class="text-black-bold"&gt;Hauptwerke der Sammlung Emil Georg Bührle–Zürich&lt;/span&gt;&amp;nbsp;&lt;span class="text-darkgrey-bold"&gt;Haus der Kunst&amp;nbsp;•&amp;nbsp;Munich • 1958–59&lt;/span&gt;&amp;nbsp;no. 171.&lt;/p&gt;
&lt;p&gt;&lt;span class="nummerierung text-black-small"&gt;1964&lt;/span&gt;&lt;span class="text-black-bold"&gt;Vuillard, Gemälde, Pastelle, Aquarelle, Druckgraphik&lt;/span&gt;&amp;nbsp;&lt;span class="text-darkgrey-bold"&gt;Kunsthaus Zurich&amp;nbsp;• 1964&lt;/span&gt;&amp;nbsp;no. 140 (not in cat.).&lt;/p&gt;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67.&lt;/p&gt;
&lt;p&gt;&lt;span class="nummerierung text-black-small"&gt;2000&lt;/span&gt;&lt;span class="text-black-bold"&gt;Édouard Vuillard, La porte entrebâillée&lt;/span&gt;&amp;nbsp;&lt;span class="text-darkgrey-bold"&gt;Musée de L'Annonciade, St-Tropez&amp;nbsp;•&amp;nbsp;Musée cantonal des Beaux-Arts, Lausanne&amp;nbsp;• 2000–01&lt;/span&gt;&amp;nbsp;no. 20 (Lausanne only).&lt;/p&gt;
&lt;p&gt;&lt;span class="nummerierung text-black-small"&gt;2005&lt;/span&gt;&lt;span class="text-black-bold"&gt;Richard Wagner, Visions d'artistes, D'Auguste Renoir à Anselm Kiefer&lt;/span&gt;&amp;nbsp;&lt;span class="text-darkgrey-bold"&gt;Musée Rath&amp;nbsp;•&amp;nbsp;Geneva&amp;nbsp;• 2005–06&lt;/span&gt;&amp;nbsp;no. 75.&lt;/p&gt;
&lt;p&gt;&lt;span class="nummerierung text-black-small"&gt;2008&lt;/span&gt;&lt;span class="text-black-bold"&gt;Édouard Vuillard&lt;/span&gt;&amp;nbsp;&lt;span class="text-darkgrey-bold"&gt;Staatliche Kunsthalle&amp;nbsp;•&amp;nbsp;Karlsruhe • 2008–09&lt;/span&gt;&amp;nbsp;no. 42.&lt;/p&gt;
&lt;p&gt;&lt;span class="nummerierung text-black-small"&gt;2010&lt;/span&gt;&lt;span class="text-black-bold"&gt;Van Gogh, Cézanne, Monet, Die Sammlung Bührle zu Gast im Kunsthaus Zürich&lt;/span&gt;&amp;nbsp;&lt;span class="text-darkgrey-bold"&gt;Kunsthaus Zurich • 2010&lt;/span&gt;&amp;nbsp;no. 114.&lt;/p&gt;
&lt;p&gt;&lt;span class="nummerierung text-black-small"&gt;2016&lt;/span&gt;&lt;span class="text-black-bold"&gt;Unheimlich, Innenräume von Edvard Munch bis Max Beckmann; Uncanny, Interiors from Edvard Munch to Max Beckmann&lt;/span&gt;&amp;nbsp;&lt;span class="text-darkgrey-bold"&gt;Kunstmuseum Bonn • 2016–17&lt;/span&gt;&amp;nbsp;p. 55.&lt;/p&gt;
&lt;p&gt;&lt;span class="nummerierung text-black-small"&gt;2017&lt;/span&gt;&lt;span class="text-black-bold"&gt;Chefs-d'oeuvre de la collection Bührle, Manet, Cézanne, Monet, Van Gogh…&lt;/span&gt;&amp;nbsp;&lt;span class="text-darkgrey-bold"&gt;Fondation de l'Hermitage&amp;nbsp;•&amp;nbsp;Lausanne&amp;nbsp;• 2017&lt;/span&gt;&amp;nbsp;no. 41.&lt;/p&gt;
&lt;p&gt;&lt;span class="nummerierung text-black-small"&gt;2019&lt;/span&gt;&lt;span class="text-black-bold"&gt;La Collection Emil Bührle&lt;/span&gt; &lt;span class="text-darkgrey-bold"&gt;Musée Maillol • Paris • 2019 &lt;/span&gt;no. 34.&lt;/p&gt;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</si>
  <si>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104 (ill.; &lt;sup&gt;2&lt;/sup&gt;1986).&lt;/p&gt;
&lt;p&gt;&lt;span class="nummerierung text-black-small"&gt;1989&lt;/span&gt;&lt;span class="text-darkgrey-bold"&gt;&lt;em&gt;The Intimate Interiors of Edouard Vuillard&lt;/em&gt;&lt;/span&gt;&amp;nbsp;(exh. cat.) • Museum of Fine Arts, Houston etc. • 1989–90&amp;nbsp;• p. 117, fig. 88.&lt;/p&gt;
&lt;p&gt;&lt;span class="nummerierung text-black-small"&gt;1993&lt;/span&gt;&lt;span class="text-black-bold"&gt;Guy Cogeval&lt;/span&gt;&amp;nbsp;&lt;span class="text-darkgrey-bold"&gt;&lt;em&gt;Vuillard, Le temps détourné&lt;/em&gt;&lt;/span&gt;&amp;nbsp;Paris&amp;nbsp;• 1993&amp;nbsp;• p. 62 (ill.).&lt;/p&gt;
&lt;p&gt;&lt;span class="nummerierung text-black-small"&gt;1994&lt;/span&gt;&lt;span class="text-black-bold"&gt;Emil Maurer&lt;/span&gt;&lt;em&gt;&amp;nbsp;&lt;span class="text-darkgrey-bold"&gt;Stiftung Sammlung E.G. Bührle, Zürich&lt;/span&gt;&lt;/em&gt;&amp;nbsp;Bern • 1994&amp;nbsp;• pp. 49–50 (English edition: &lt;em&gt;Foundation E.G. Bührle Collection, Zurich&lt;/em&gt;, Bern 1995).&lt;/p&gt;
&lt;p&gt;&lt;span class="nummerierung text-black-small"&gt;2003&lt;/span&gt;&lt;span class="text-black-bold"&gt;Antoine Salomon&amp;nbsp;• Guy Cogeval&lt;/span&gt;&amp;nbsp;&lt;span class="text-darkgrey-bold"&gt;&lt;em&gt;Vuillard, Le regard innombrable, Catalogue critique des peintures et pastels&lt;/em&gt;&lt;/span&gt;&amp;nbsp;Paris &amp;amp; Milan • 2003&amp;nbsp;• vol. 1, no. VI-39 (ill.).&lt;/p&gt;
&lt;p&gt;&lt;span class="nummerierung text-black-small"&gt;2004&lt;/span&gt;&lt;span class="text-black-bold"&gt;Lukas Gloor&amp;nbsp;•&amp;nbsp;Marco Goldin (ed.)&lt;/span&gt;&amp;nbsp;&lt;em&gt;&lt;span class="text-darkgrey-bold"&gt;Foundation E.G. Bührle Collection, Zurich, Catalogue&amp;nbsp;&lt;/span&gt;&lt;/em&gt;vol. 3&amp;nbsp;• Conegliano &amp;amp; Zurich • 2004 • no. 164 (ill.; German edition: &lt;em&gt;Stiftung Sammlung E.G. Bührle, Katalog&lt;/em&gt;; Italian edition: &lt;em&gt;Fondazione Collezione E.G. Bührle, Catalogo&lt;/em&gt;).&lt;/p&gt;
&lt;p&gt;&lt;span class="nummerierung text-black-small"&gt;2007&lt;/span&gt;&lt;span class="text-black-bold"&gt;Felix Krämer&lt;/span&gt;&amp;nbsp;&lt;span class="text-darkgrey-bold"&gt;&lt;em&gt;Das unheimliche Heim, Zur Interieurmalerei um 1900&lt;/em&gt;&lt;/span&gt;&amp;nbsp;Cologne etc. • 2007&amp;nbsp;• pp. 100–105, 111, 119–122, fig. 53 &amp;amp; III.&lt;/p&gt;
&lt;p&gt;&lt;span class="nummerierung text-black-small"&gt;2013&lt;/span&gt;&lt;span class="text-black-bold"&gt;Marie-Amélie zu Salm-Salm&lt;/span&gt;&amp;nbsp;&lt;span class="text-darkgrey-bold"&gt;«Der Stoff und die Malerei, Wechselspiel von freier und angewandter Kunst um 1900 – eine europäische Bewegung»&lt;/span&gt;&amp;nbsp;in &lt;span class="text-darkgrey-bold"&gt;&lt;em&gt;Kunst und Textil, Stoff als Material und Idee in der Moderne von Klimt bis heute&lt;/em&gt;&lt;/span&gt;&amp;nbsp;(exh. cat.) • Kunstmuseum Wolfsburg etc. • 2013&amp;nbsp;• pp. 298–299, fig. 2.&lt;/p&gt;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242&amp;nbsp;(ill.).&lt;/p&gt;</t>
  </si>
  <si>
    <t>Cuiseaux, Saône-et-Loire, 1868–1940, La Baule</t>
  </si>
  <si>
    <t>München</t>
  </si>
  <si>
    <t>DM</t>
  </si>
  <si>
    <t>BU 0028</t>
  </si>
  <si>
    <t>Die zwei Advokaten</t>
  </si>
  <si>
    <t>20.5 x 26.5 cm</t>
  </si>
  <si>
    <t>Signiert unten links: H. Daumier</t>
  </si>
  <si>
    <t>Maison, I-90</t>
  </si>
  <si>
    <t>&lt;p class="Body"&gt;&lt;span class="nummerierung text-black-small"&gt;1&lt;/span&gt;&lt;span class="text-black-bold"&gt;Hubert Debrousse&lt;/span&gt;&amp;nbsp;&lt;span class="text-darkgrey-bold"&gt;Château de Moyeux, Nangis, Seine-et-Marne&amp;nbsp;&lt;/span&gt;&lt;em&gt;Collection de feu M. Hubert Debrousse, Catalogue des tableaux modernes&lt;/em&gt;, (sale cat.) Hôtel Drouot, Paris (4–6 April 1900), no. 112.&lt;/p&gt;
&lt;p class="Body"&gt;&lt;span class="text-black-bold"&gt;&lt;span class="nummerierung text-black-small"&gt;2&lt;/span&gt;Private collection&lt;/span&gt;&lt;span class="text-darkgrey-bold"&gt;&amp;nbsp;Paris • by 1912&amp;nbsp;&lt;/span&gt;Anonymous Sale, Paris (7 December 1912), no. 15, Maison I-90.&lt;/p&gt;
&lt;p class="Body"&gt;&lt;span class="nummerierung text-black-small"&gt;3&lt;/span&gt;&lt;span class="text-black-bold"&gt;Hirsch&lt;/span&gt;&lt;span class="text-darkgrey-bold"&gt;&amp;nbsp;Paris&amp;nbsp;&lt;/span&gt;&lt;em&gt;Fourth Exhibition «La Flèche d’Or»,&amp;nbsp;Important Pictures from French Collections&lt;/em&gt;, Arthur Tooth &amp;amp; Sons Ltd., London 1938, no. 28;&amp;nbsp;Getty Research Institute, Santa Monica (California), Tooth Archive, Box 21, Consignments, mentions&amp;nbsp;«P. Guillaume» as the owner&amp;nbsp;of the painting at the 1938 Flèche d'Or exhibition. The painting seems to have been on the market for an extended period of time; Maison no. I-90 tentatively gives Jos Hessel, Paris, and Justin K. Thannhauser, New York, as possible additional steps in its provenance. A reference to Duncan Phillips, Washington D.C., given by Maison cannot be corroborated in the catalogues of the Phillips Collection.&lt;/p&gt;
&lt;p class="Body"&gt;&lt;span class="nummerierung text-black-small"&gt;4&lt;/span&gt;&lt;span class="text-black-bold"&gt;Domenica Walter-Guillaume&amp;nbsp;&lt;/span&gt;&lt;span class="text-darkgrey-bold"&gt;by 1938 until 1947&amp;nbsp;&lt;/span&gt;Getty Research Institute, Santa Monica (California), Knoedler Gallery Archive, Stockbooks, Book 9, p. 157, no. A3763, identifies Mrs. Jean Walter (formerly Mrs. Paul Guillaume) as the consignor.&lt;/p&gt;
&lt;p class="Body"&gt;&lt;span class="nummerierung text-black-small"&gt;5&lt;/span&gt;&lt;span class="text-black-bold"&gt;M. Knoedler &amp;amp; Co., Inc.&lt;/span&gt;&amp;nbsp;&lt;span class="text-darkgrey-bold"&gt;New York • 1947–1948&amp;nbsp;&lt;/span&gt;Co-owned with the above, a half share of $ 6.000 taken by the Knoedler Galleries on 29 October 1947, Knoedler Gallery Archive, Stockbook 9, as above, n. (4).&lt;/p&gt;
&lt;p class="Body"&gt;&lt;span class="nummerierung text-black-small"&gt;6&lt;/span&gt;&lt;span class="text-black-bold"&gt;William F.C. Ewing&lt;/span&gt;&amp;nbsp;&lt;span class="text-darkgrey-bold"&gt;New York • 1948&amp;nbsp;&lt;/span&gt;Acquired from the above in January 1948&amp;nbsp;for $ 18.000, Stockbook 9, as above, n. (4).&lt;/p&gt;
&lt;p class="Body"&gt;&lt;span class="nummerierung text-black-small"&gt;7&lt;/span&gt;&lt;span class="text-black-bold"&gt;M. Knoedler &amp;amp; Co., Inc.&lt;/span&gt;&lt;span class="text-darkgrey-bold"&gt;&amp;nbsp;New York&amp;nbsp;&lt;/span&gt;Maison no. I-90; Kauffmann Inventory, Notebook I, inscribed «1952/USA», on page headed with the inscription 25–5–52 KNOED and containing a list of paintings, obviously seen by Kauffmann at Knoedler Galleries, including «Daumier, small picture with two heads, one en face», marked with an *. The price quoted for the Daumier is $ 22.000. No reference regarding the return of the painting by Ewing to the Knoedler Gallery, as indicated by Maison no. I-90 is contained in the gallery's stock books, which might indicate that the painting was acquired directly from Ewing, and might also explain why AStEGB, Inventory Card Daumier, &lt;em&gt;Avocats&lt;/em&gt;, gives as provenance private collection, New York.&lt;/p&gt;
&lt;p class="Body"&gt;&lt;span class="nummerierung text-black-small"&gt;8&lt;/span&gt;&lt;span class="text-black-bold"&gt;Dr. Arthur Kauffmann&lt;/span&gt;&lt;span class="text-darkgrey-bold"&gt;&amp;nbsp;London • 1952&amp;nbsp;&lt;/span&gt;AStEGB, Entry Book II, 15 July 1952, identifying Dr. Fritz Nathan as the consignor; Inventory Card Daumier, &lt;em&gt;Avocats&lt;/em&gt;, identifying Dr. Arthur Kauffmann as the seller.&lt;/p&gt;
&lt;p class="Body"&gt;&lt;span class="nummerierung text-black-small"&gt;9&lt;/span&gt;&lt;span class="text-black-bold"&gt;Emil Bührle&lt;/span&gt;&amp;nbsp;&lt;span class="text-darkgrey-bold"&gt;Zurich • 25 July 1952&amp;nbsp;&lt;/span&gt;Acquired from the above, Inventory Card as above, n. (9), with date of acquisition; the price may have been $ 25.000, Kauffmann Inventory, Notebook II, inscribed «1952/USA», and listing a selection of paintings, including Daumier,&lt;em&gt; Les deux avocats&lt;/em&gt;, now priced at $ 25.000.&lt;/p&gt;
&lt;p class="Body"&gt;&lt;span class="nummerierung text-black-small"&gt;10&lt;/span&gt;&lt;span class="text-black-bold"&gt;Foundation E.G. Bührle Collection&lt;/span&gt;&amp;nbsp;&lt;span class="text-darkgrey-bold"&gt;Zurich 1960&lt;/span&gt; Inv. 28.&lt;/p&gt;</t>
  </si>
  <si>
    <t>&lt;p&gt;&lt;span class="nummerierung text-black-small"&gt;1901&lt;/span&gt;&lt;span class="text-black-bold"&gt;Sonderausstellung von Werken von H. Daumier&lt;/span&gt;&amp;nbsp;&lt;span class="text-darkgrey-bold"&gt;Bruno &amp;amp; Paul Cassirer&amp;nbsp;•&amp;nbsp;Berlin&amp;nbsp;• 1901&lt;/span&gt; (no cat.).&amp;nbsp;&lt;/p&gt;
&lt;p&gt;&lt;span class="nummerierung text-black-small"&gt;1901&lt;/span&gt;&lt;span class="text-black-bold"&gt;Exposition Daumier&lt;/span&gt;&amp;nbsp;&lt;span class="text-darkgrey-bold"&gt;Syndicat de la presse artistique (Ecole nationale des Beaux-Arts)&amp;nbsp;•&amp;nbsp;Paris&amp;nbsp;•&amp;nbsp;1901&lt;/span&gt;&amp;nbsp;no. 46.&amp;nbsp;&lt;/p&gt;
&lt;p&gt;&lt;span class="nummerierung text-black-small"&gt;1904&lt;/span&gt;&lt;span class="text-black-bold"&gt;Grosse Kunstausstellung&lt;/span&gt;&amp;nbsp;&lt;span class="text-darkgrey-bold"&gt;Städtischer Ausstellungspalast&amp;nbsp;•&amp;nbsp;Dresden&amp;nbsp;• 1904 &lt;/span&gt;no. 573.&amp;nbsp;&lt;/p&gt;
&lt;p&gt;&lt;span class="nummerierung text-black-small"&gt;1938&lt;/span&gt;&lt;span class="text-black-bold"&gt;Fourth Exhibition "La Flèche d’Or”, Important Pictures from French Collections&lt;/span&gt;&amp;nbsp;&lt;span class="text-darkgrey-bold"&gt;Arthur Tooth &amp;amp; Sons Ltd.&amp;nbsp;•&amp;nbsp;London&amp;nbsp;• 1938&amp;nbsp;&lt;/span&gt;no. 28.&amp;nbsp;&amp;nbsp;&lt;/p&gt;
&lt;p&gt;&lt;span class="nummerierung text-black-small"&gt;1955&lt;/span&gt;&lt;span class="text-black-bold"&gt;Europäische Meister 1790–1910&lt;/span&gt;&amp;nbsp;&lt;span class="text-darkgrey-bold"&gt;Kunstmuseum Winterthur • 1955&lt;/span&gt;&amp;nbsp;no. 61.&amp;nbsp;&amp;nbsp;&lt;/p&gt;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1958&amp;nbsp;&lt;/span&gt;no. 124.&amp;nbsp;&amp;nbsp;&lt;/p&gt;
&lt;p&gt;&lt;span class="nummerierung text-black-small"&gt;1959&lt;/span&gt;&lt;span class="text-black-bold"&gt;De Géricault à Matisse, Chefs-d'œuvre français des collections suisses&lt;/span&gt;&amp;nbsp;&lt;span class="text-darkgrey-bold"&gt;Petit Palais&amp;nbsp;•&amp;nbsp;Paris&amp;nbsp;• 1959&amp;nbsp;&lt;/span&gt;no. 39.&lt;/p&gt;
&lt;p&gt;&lt;span class="nummerierung text-black-small"&gt;1999&lt;/span&gt;&lt;span class="text-black-bold"&gt;Daumier 1808–1879&lt;/span&gt;&amp;nbsp;&lt;span class="text-darkgrey-bold"&gt;Musée des Beaux-Arts du Canada, Ottawa&amp;nbsp;•&amp;nbsp;Grand Palais, Paris&amp;nbsp;•&amp;nbsp;Phillips Collection, Washington D.C.&amp;nbsp;• 1999–2000&lt;/span&gt; no. 182 (Paris only).&amp;nbsp;&lt;/p&gt;
&lt;p&gt;&lt;span class="nummerierung text-black-small"&gt;2010&lt;/span&gt;&lt;span class="text-black-bold"&gt;Van Gogh, Cézanne, Monet, Die Sammlung Bührle zu Gast im Kunsthaus Zürich&lt;/span&gt;&amp;nbsp;&lt;span class="text-darkgrey-bold"&gt;Kunsthaus Zurich&amp;nbsp;• 2010&lt;/span&gt; no. 28.&amp;nbsp;&amp;nbsp;&lt;/p&gt;
&lt;p&gt;&lt;span class="nummerierung text-black-small"&gt;2017&lt;/span&gt;&lt;span class="text-black-bold"&gt;Chefs-d'oeuvre de la collection Bührle, Manet, Cézanne, Monet, Van Gogh…&lt;/span&gt;&amp;nbsp;&lt;span class="text-darkgrey-bold"&gt;Fondation de l'Hermitage&amp;nbsp;•&amp;nbsp;Lausanne&amp;nbsp;• 2017&lt;/span&gt;&amp;nbsp;no. 6.&lt;/p&gt;</t>
  </si>
  <si>
    <t>&lt;p class="Body"&gt;&lt;span class="nummerierung text-black-small"&gt;1908&lt;/span&gt;&lt;span class="text-black-bold"&gt;Erich Klossowski&lt;/span&gt;&amp;nbsp;&lt;span class="text-darkgrey-bold"&gt;&lt;em&gt;Honoré Daumier&lt;/em&gt;&lt;/span&gt;&amp;nbsp;Munich • 1908 • no. 113 (&lt;sup&gt;2&lt;/sup&gt;1923, no. 113A, fig. 76).&lt;/p&gt;
&lt;p class="Body"&gt;&lt;span class="nummerierung text-black-small"&gt;1927&lt;/span&gt;&lt;span class="text-black-bold"&gt;Eduard Fuchs&lt;/span&gt;&amp;nbsp;&lt;span class="text-darkgrey-bold"&gt;&lt;em&gt;Der Maler Daumier&lt;/em&gt;&lt;/span&gt;&amp;nbsp;Munich • 1927 • no. 24B (ill., bottom).&lt;/p&gt;
&lt;p class="Body"&gt;&lt;span class="nummerierung text-black-small"&gt;1938&lt;/span&gt;&lt;span class="text-black-bold"&gt;Jacques Lassaigne&lt;/span&gt;&amp;nbsp;&lt;span class="text-darkgrey-bold"&gt;&lt;em&gt;Daumier&lt;/em&gt;&lt;/span&gt;&amp;nbsp;Paris • 1938 • p. 83 (ill., top; &lt;sup&gt;2&lt;/sup&gt;1947; English edition: New York &amp;amp; London 1938, &lt;sup&gt;2&lt;/sup&gt;1947).&lt;/p&gt;
&lt;p class="Body"&gt;&lt;span class="nummerierung text-black-small"&gt;1954&lt;/span&gt;&lt;span class="text-black-bold"&gt;Jean Adhémar&lt;/span&gt;&amp;nbsp;&lt;span class="text-darkgrey-bold"&gt;&lt;em&gt;Honoré Daumier&lt;/em&gt;&lt;/span&gt;&amp;nbsp;Paris • 1954 • fig. 19 (German edition).&lt;/p&gt;
&lt;p class="Body"&gt;&lt;span class="nummerierung text-black-small"&gt;1959&lt;/span&gt;&lt;span class="text-black-bold"&gt;André Chamson • François Daulte&lt;/span&gt;&amp;nbsp;&lt;em&gt;&lt;span class="text-darkgrey-bold"&gt;De Géricault à Matisse, Chefs-d’œuvre d’art français des collections suisses&lt;/span&gt;&lt;/em&gt;&amp;nbsp;Paris • 1959, (ill.).&lt;/p&gt;
&lt;p class="Body"&gt;&lt;span class="nummerierung text-black-small"&gt;1968&lt;/span&gt;&lt;span class="text-black-bold"&gt;Karl Eric Maison&lt;/span&gt;&amp;nbsp;&lt;span class="text-darkgrey-bold"&gt;&lt;em&gt;Honoré Daumier, Catalogue Raisonné of the Paintings, Watercolours and Drawings&lt;/em&gt;&lt;/span&gt;&amp;nbsp;London • 1968 • vol. 1&amp;nbsp;&lt;span class="text-darkgrey-bold"&gt;&lt;em&gt;The Paintings&lt;/em&gt;&lt;/span&gt;, no I–90.&lt;/p&gt;
&lt;p class="Body"&gt;&lt;span class="nummerierung text-black-small"&gt;1971&lt;/span&gt;&lt;span class="text-black-bold"&gt;Luigi Barzini • Gabriele Mandel&lt;/span&gt;&amp;nbsp;&lt;span class="text-darkgrey-bold"&gt;&lt;em&gt;L’opera pittorica completa di Daumier&lt;/em&gt;&lt;/span&gt;&amp;nbsp;Milan • 1971 • fig. 26, no. 116, (ill., German edition: &lt;em&gt;Das gemalte Gesamtwerk von Daumier&lt;/em&gt;, Lucerne etc. 1971 • French edition: Pierre Georgel, Gabriel Mandel, &lt;em&gt;Tout l'œuvre peint de Daumier,&lt;/em&gt; Paris 1972).&lt;/p&gt;
&lt;p class="Body"&gt;&lt;span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21 (ill.; &lt;sup&gt;2&lt;/sup&gt;1986).&lt;/p&gt;
&lt;p class="Body"&gt;&lt;span class="nummerierung text-black-small"&gt;1994&lt;/span&gt;&lt;span class="text-black-bold"&gt;Emil Maurer&lt;/span&gt;&lt;em&gt;&amp;nbsp;&lt;span class="text-darkgrey-bold"&gt;Stiftung Sammlung E.G. Bührle, Zürich&lt;/span&gt;&lt;/em&gt;&amp;nbsp;Bern • 1994 • pp. 36–37 (English edition: &lt;em&gt;Foundation E.G. Bührle Collection, Zurich&lt;/em&gt;, Bern 1995).&lt;/p&gt;
&lt;p class="Body"&gt;&lt;span class="nummerierung text-black-small"&gt;2005&lt;/span&gt;&lt;span class="text-black-bold"&gt;Lukas Gloor • Marco Goldin (ed.)&lt;/span&gt;&amp;nbsp;&lt;em&gt;&lt;span class="text-darkgrey-bold"&gt;Foundation E.G. Bührle Collection, Zurich, Catalogue&lt;/span&gt;&lt;/em&gt;&amp;nbsp;vol. 2 • Conegliano &amp;amp; Zurich • 2005 • no. 46 (ill.; German edition: &lt;em&gt;Stiftung Sammlung E.G. Bührle, Katalog&lt;/em&gt; • Italian edition: &lt;em&gt;Fondazione Collezione E.G. Bührle, Catalogo&lt;/em&gt;).&lt;/p&gt;
&lt;p class="Body"&gt;&lt;span class="nummerierung text-black-small"&gt;2011&lt;/span&gt;&lt;span class="text-black-bold"&gt;B. Echte, W. Feilchenfeldt (eds.)&lt;/span&gt;&amp;nbsp;&lt;span class="text-darkgrey-bold"&gt;«&lt;/span&gt;&lt;em&gt;&lt;span class="text-darkgrey-bold"&gt;Das Beste aus aller Welt zeigen», Kunstsalon Bruno &amp;amp; Paul Cassirer, Die Ausstellungen 1898–1901&amp;nbsp;&lt;/span&gt;&lt;/em&gt;Wädenswil • 2011 • pp. 395 (ill.)–396.&lt;/p&gt;
&lt;p class="Body"&gt;&lt;span class="nummerierung text-black-small"&gt;2011&lt;/span&gt;&lt;em&gt;&lt;span class="text-darkgrey-bold"&gt;Jean-Louis Forain (1852–1931), «La Comédie parisienne»&lt;/span&gt;&lt;/em&gt; (exh. cat.) • Musée des Beaux-Arts de la Ville de Paris (Petit Palais) • Paris 2011 etc. • pp. 130–131, fig. 2.&lt;/p&gt;
&lt;p class="Body"&gt;&lt;span class="nummerierung text-black-small"&gt;2012&lt;/span&gt;&lt;span class="text-black-bold"&gt;Michel Melot&lt;/span&gt;&amp;nbsp;&lt;span class="text-darkgrey-bold"&gt;&lt;em&gt;Éloge de Daumier&lt;/em&gt;&lt;/span&gt;&amp;nbsp;Tesserete • 2012 • fig. 17.&lt;/p&gt;
&lt;p class="Body"&gt;&lt;span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245 (ill.).&lt;/p&gt;</t>
  </si>
  <si>
    <t>BU 0045</t>
  </si>
  <si>
    <t>Idyll auf Tahiti</t>
  </si>
  <si>
    <t>Idylle à Tahiti</t>
  </si>
  <si>
    <t>74.5 x 94.5 cm</t>
  </si>
  <si>
    <t>Wildenstein 598 (PG6FYZ)</t>
  </si>
  <si>
    <t>&lt;p&gt;&lt;span class="nummerierung text-black-small"&gt;1&lt;/span&gt;&lt;span class="text-black-bold"&gt;Arthur Fontaine&lt;/span&gt;&amp;nbsp;&lt;span class="text-darkgrey-bold"&gt;Paris&amp;nbsp;•&amp;nbsp;&lt;/span&gt;Wildenstein no. 598.&lt;/p&gt;
&lt;p&gt;&lt;span class="nummerierung text-black-small"&gt;2&lt;/span&gt;&lt;span class="text-black-bold"&gt;Joseph Hessel&lt;/span&gt;&amp;nbsp;&lt;span class="text-darkgrey-bold"&gt;Paris&lt;/span&gt;&amp;nbsp;Archive Kunstverein Basel, Letter from Arthur Fontaine, Paris, to Dr. Wilhelm Barth [curator&amp;nbsp;of the Kunsthalle], Basel, 18 April 1928, answering a loan request for his Gauguin paintings by stating that he has sold the one that was left to him after a partition of the family collection to J. Hessel, Paris (State Archives Basel-Stadt, Archive of the Basler Kunstverein, PA 888a, N 6 [1], 239 I).&lt;/p&gt;
&lt;p&gt;&lt;span class="nummerierung text-black-small"&gt;3&lt;/span&gt;&lt;span class="text-black-bold"&gt;Bernheim &lt;/span&gt;&lt;span class="text-darkgrey-bold"&gt;Paris&lt;/span&gt;&amp;nbsp;Wildenstein no. 598.&lt;/p&gt;
&lt;p&gt;&lt;span class="nummerierung text-black-small"&gt;4&lt;/span&gt;&lt;span class="text-black-bold"&gt;Edwin M. Otterbourg&lt;/span&gt;&amp;nbsp;&lt;span class="text-darkgrey-bold"&gt;New York&lt;/span&gt;&amp;nbsp;Wildenstein no. 598.&lt;/p&gt;
&lt;p&gt;&lt;span class="nummerierung text-black-small"&gt;5&lt;/span&gt;&lt;span class="text-black-bold"&gt;Josef Stransky&lt;/span&gt; &lt;span class="text-darkgrey-bold"&gt;New York&amp;nbsp;• before&amp;nbsp;1925&lt;/span&gt; Duncan Phillips &lt;em&gt;A Collection in the Making&lt;/em&gt;,&amp;nbsp;New York &amp;amp;&amp;nbsp;Washington D.C.&amp;nbsp;• 1926&amp;nbsp;•&amp;nbsp;p. 36, fig. 44&lt;/p&gt;
&lt;p&gt;&lt;span class="nummerierung text-black-small"&gt;6&lt;/span&gt;&lt;span class="text-darkgrey-bold"&gt;&lt;span class="text-black-bold"&gt;Vandyck Gallery&lt;/span&gt; Washington D.C. • by 1925&lt;em&gt;&amp;nbsp;&lt;/em&gt;&lt;/span&gt;&lt;em&gt;The Passionate Eye, Impressionist and Other Master Paintings from the E. G. Bührle Collection&lt;/em&gt;, (exh. cat.), National Gallery of Art, Washington D.C. etc., 1990/91, entry for cat. no. 56, based upon information then received from the archive of the Phillips Collection, Washington D.C.&lt;/p&gt;
&lt;p&gt;&lt;span class="nummerierung text-black-small"&gt;7&lt;/span&gt;&lt;span class="text-black-bold"&gt;Duncan Phillips&lt;/span&gt;&amp;nbsp;&lt;span class="text-darkgrey-bold"&gt;Washington D.C. • 1925–1936&lt;/span&gt;&amp;nbsp;Acquired from the above, exh. cat. as above, n. (5).&lt;/p&gt;
&lt;p&gt;&lt;span class="nummerierung text-black-small"&gt;8&lt;/span&gt;&lt;span class="text-black-bold"&gt;Newhouse Gallery&lt;/span&gt;&amp;nbsp;&lt;span class="text-darkgrey-bold"&gt;New York • by 1936&lt;/span&gt;&amp;nbsp;Acquired from the above, exh. cat. as above, n. (5). An involvement of the Knoedler Gallery, New York, is suggested by the fact that the painting, in 1935, was lent via M. Knoedler &amp;amp; Co., Inc., New York, to an exhibition, &lt;em&gt;One Hundred Years of French Painting 1820–1920&lt;/em&gt;, (exh. cat.) William Rockhill Nelson Gallery of Art &amp;amp;amp; Mary Atkins Museum of Art, Kansas City 1935, no. 26.&lt;/p&gt;
&lt;p&gt;&lt;span class="nummerierung text-black-small"&gt;9&lt;/span&gt;&lt;span class="text-black-bold"&gt;Aline Barnsdall&lt;/span&gt;&amp;nbsp;&lt;span class="text-darkgrey-bold"&gt;Beverly Hills •&amp;nbsp;California&amp;nbsp;• until [d.] 1946&lt;/span&gt;&amp;nbsp;Getty Research Institute, Santa Monica (California) Knoedler Gallery Archive, Stock Book 10, p. 84, no. A5035.&lt;/p&gt;
&lt;p&gt;&lt;span class="nummerierung text-black-small"&gt;10&lt;/span&gt;&lt;span class="text-black-bold"&gt;The Estate of Aline Barnsdall&lt;/span&gt; &lt;span class="text-darkgrey-bold"&gt;1946–1952&lt;/span&gt;&amp;nbsp;Stock Book as above, n. (7); the stock book indicates a joint ownership with David Devine Guardianship.&lt;/p&gt;
&lt;p&gt;&lt;span class="nummerierung text-black-small"&gt;11&lt;/span&gt;&lt;span class="text-black-bold"&gt;M. Knoedler &amp;amp;&amp;nbsp;Co.,&amp;nbsp;Inc.&lt;/span&gt;&amp;nbsp;&lt;span class="text-darkgrey-bold"&gt;New York • 1952&lt;/span&gt;&amp;nbsp;Stock Book as above, n. (7).&lt;/p&gt;
&lt;p&gt;&lt;span class="nummerierung text-black-small"&gt;12&lt;/span&gt;&lt;span class="text-black-bold"&gt;Dr. Fritz Nathan&lt;/span&gt;&amp;nbsp;&lt;span class="text-darkgrey-bold"&gt;Zurich • 1952&lt;/span&gt;&amp;nbsp;Acquired from the above on 7 August 1952, Stock Book as above, n. (7).&lt;/p&gt;
&lt;p&gt;&lt;span class="nummerierung text-black-small"&gt;13&lt;/span&gt;&lt;span class="text-black-bold"&gt;Emil Bührle&lt;/span&gt;&amp;nbsp;&lt;span class="text-darkgrey-bold"&gt;Zurich • 7 August 1952 until [d.] 28 November 1956&lt;/span&gt;&amp;nbsp;Acquired from the above, AStEGB, Entry Book I, 15 July 1952, identifying Dr. Fritz Nathan, Zurich, as the consignor; Inventory Card Gauguin, Idylle à Tahiti, identifying Dr. Arthur Kauffmann, London, as the seller. Although the date of purchase given on the card is 25 July 1952, the date recorded here is the date of the settlement of accounts by Nathan with Knoedler. The nature of Kauffmann's involvement in the transaction remains unspecified.&lt;/p&gt;
&lt;p&gt;&lt;span class="nummerierung text-black-small"&gt;14&lt;/span&gt;&lt;span class="text-black-bold"&gt;Given by the heirs of Emil Bührle to the Foundation E.G. Bührle Collection&lt;/span&gt;&amp;nbsp;&lt;span class="text-darkgrey-bold"&gt;Zurich • 1960&lt;/span&gt;&amp;nbsp;Inv. 45&lt;/p&gt;</t>
  </si>
  <si>
    <t>&lt;p&gt;&lt;span class="text-black-bold"&gt;&lt;span class="nummerierung text-black-small"&gt;1906&lt;/span&gt;Salon d'automne, 4&lt;sup&gt;ème&lt;/sup&gt; exposition, Œuvres de Gauguin&lt;/span&gt; &lt;span class="text-darkgrey-bold"&gt;Grand Palais, Paris&amp;nbsp;• 1906&lt;/span&gt; no. 208.&lt;/p&gt;
&lt;p&gt;&lt;span class="nummerierung text-black-small"&gt;1928&lt;/span&gt;&lt;span class="text-black-bold"&gt;A survey of French Paintings from Chardin to Derain&lt;/span&gt;&amp;nbsp;&lt;span class="text-darkgrey-bold"&gt;Phillips Memorial Art Gallery&amp;nbsp;•&amp;nbsp;Washington D.C. • 1928.&lt;/span&gt;&lt;/p&gt;
&lt;p&gt;&lt;span class="nummerierung text-black-small"&gt;1930&lt;/span&gt;&lt;span class="text-black-bold"&gt;Sources of Modern Art&lt;/span&gt;&amp;nbsp;&lt;span class="text-darkgrey-bold"&gt;Phillips Memorial Art Gallery&amp;nbsp;•&amp;nbsp;Washington D.C. • 1930&lt;/span&gt;&amp;nbsp;no. 13.&lt;/p&gt;
&lt;p&gt;&lt;span class="nummerierung text-black-small"&gt;1931&lt;/span&gt;&lt;span class="text-black-bold"&gt;French Painting from Manet to Derain&lt;/span&gt;&amp;nbsp;&lt;span class="text-darkgrey-bold"&gt;Phillips Memorial Art Gallery&amp;nbsp;•&amp;nbsp;Washington D.C. • 1931&lt;/span&gt;&amp;nbsp;no. 81.&lt;/p&gt;
&lt;p&gt;&lt;span class="nummerierung text-black-small"&gt;1935&lt;/span&gt;&lt;span class="text-black-bold"&gt;One Hundred Years of French Painting 1820–1920&lt;/span&gt;&amp;nbsp;&lt;span class="text-darkgrey-bold"&gt;William Rockhill Nelson Gallery of Art &amp;amp; Mary Atkins Museum of Art&amp;nbsp;•&amp;nbsp;Kansas City • 1935&lt;/span&gt;&amp;nbsp;no. 26.&lt;/p&gt;
&lt;p&gt;&lt;span class="nummerierung text-black-small"&gt;1936&lt;/span&gt;&lt;span class="text-black-bold"&gt;Paul Gauguin 1848–1903, A Retrospective Loan Exhibition&lt;/span&gt;&amp;nbsp;&lt;span class="text-darkgrey-bold"&gt;Wildenstein Galleries&amp;nbsp;•&amp;nbsp;New York • 1936&lt;/span&gt;&amp;nbsp;no. 44.&lt;/p&gt;
&lt;p&gt;&lt;span class="nummerierung text-black-small"&gt;1936&lt;/span&gt;&lt;span class="text-black-bold"&gt;Paul Gauguin 1848–1903&lt;/span&gt;&amp;nbsp;&lt;span class="text-darkgrey-bold"&gt;The Boston Chapter of the Museum of Modern Art&amp;nbsp;•&amp;nbsp;New York (Fogg Art Museum) •&amp;nbsp;Cambridge (Massachusetts) • 1936&lt;/span&gt;&amp;nbsp;no. 43.&lt;/p&gt;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250.&lt;/p&gt;
&lt;p&gt;&lt;span class="nummerierung text-black-small"&gt;1958&lt;/span&gt;&lt;span class="text-black-bold"&gt;Hauptwerke der Sammlung Emil Georg Bührle–Zürich&lt;/span&gt;&amp;nbsp;&lt;span class="text-darkgrey-bold"&gt;Haus der Kunst&amp;nbsp;•&amp;nbsp;Munich • 1958–59&lt;/span&gt;&amp;nbsp;no. 60.&lt;/p&gt;
&lt;p&gt;&lt;span class="nummerierung text-black-small"&gt;1990&lt;/span&gt;&lt;span class="text-black-bold"&gt;The Passionate Eye, Impressionist and Other Master Paintings from the Collection of Emil G. Bührle, Zurich, Catalogue of the Exhibition in Commemoration of the 100 th Birthday of the Collector Emil G. Bührle&lt;/span&gt;&amp;nbsp;&lt;span class="text-darkgrey-bold"&gt;National Gallery of Art, Washington, D.C.&amp;nbsp;•&amp;nbsp;Musée des beaux-arts de Montréal&amp;nbsp;•&amp;nbsp;Yokohama Museum of Art&amp;nbsp;•&amp;nbsp;Royal Academy of Arts, London • 1990–91&lt;/span&gt;&amp;nbsp;no. 56.&lt;/p&gt;
&lt;p&gt;&lt;span class="nummerierung text-black-small"&gt;2005&lt;/span&gt;&lt;span class="text-black-bold"&gt;Gauguin, Van Gogh, L'avventura del colore nuovo&lt;/span&gt;&amp;nbsp;&lt;span class="text-darkgrey-bold"&gt;Museo di Santa Giulia&amp;nbsp;•&amp;nbsp;Brescia • 2005–06&lt;/span&gt;&amp;nbsp;no. 145.&lt;/p&gt;
&lt;p&gt;&lt;span class="nummerierung text-black-small"&gt;2007&lt;/span&gt;&lt;span class="text-black-bold"&gt;Paul Gauguin, Artist of Myth and Dream (Paul Gauguin, Artista di mito e sogno)&lt;/span&gt;&amp;nbsp;&lt;span class="text-darkgrey-bold"&gt;Complesso del Vittoriano&amp;nbsp;•&amp;nbsp;Rome • 2007–08&lt;/span&gt;&amp;nbsp;no. 118.&lt;/p&gt;
&lt;p&gt;&lt;span class="nummerierung text-black-small"&gt;2010&lt;/span&gt;&lt;span class="text-black-bold"&gt;Van Gogh, Cézanne, Monet, Die Sammlung Bührle zu Gast im Kunsthaus Zürich&lt;/span&gt;&amp;nbsp;&lt;span class="text-darkgrey-bold"&gt;Kunsthaus Zurich • 2010&lt;/span&gt;&amp;nbsp;no. 45.&lt;/p&gt;
&lt;p&gt;&lt;span class="nummerierung text-black-small"&gt;2011&lt;/span&gt;&lt;span class="text-black-bold"&gt;Gauguin, Polynesia&lt;/span&gt;&amp;nbsp;&lt;span class="text-darkgrey-bold"&gt;Ny Carlsberg Glyptotek, Copenhagen •&amp;nbsp;Seattle Art Museum, Seattle • 2011&lt;/span&gt;&amp;nbsp;no. 300 (exhibited in Copenhagen only).&lt;/p&gt;
&lt;p&gt;&lt;span class="nummerierung text-black-small"&gt;2015&lt;/span&gt;&lt;span class="text-black-bold"&gt;Paul Gauguin&lt;/span&gt;&amp;nbsp;&lt;span class="text-darkgrey-bold"&gt;Fondation Beyeler&amp;nbsp;•&amp;nbsp;Riehen/Basel • 2015&lt;/span&gt;&amp;nbsp;pp. 142–143.&lt;/p&gt;
&lt;p&gt;&lt;span class="nummerierung text-black-small"&gt;2016&lt;/span&gt;&lt;span class="text-black-bold"&gt;Van Gogh and Gauguin, Reality and Imagination&lt;/span&gt;&amp;nbsp;&lt;span class="text-darkgrey-bold"&gt;Metropolitan Art Museum Tokyo&amp;nbsp;•&amp;nbsp;Aichi Prefectural Museum of Art, Nagoya • 2016–17&lt;/span&gt;&amp;nbsp;no. 67.&lt;/p&gt;</t>
  </si>
  <si>
    <t>&lt;p&gt;&lt;span class="nummerierung text-black-small"&gt;1926&lt;/span&gt;&lt;span class="text-black-bold"&gt;Duncan Phillips&lt;/span&gt;&amp;nbsp;&lt;em&gt;&lt;span class="text-darkgrey-bold"&gt;A Collection in the Making&lt;/span&gt;&lt;/em&gt;&amp;nbsp;New York &amp;amp;&amp;nbsp;Washington D.C.&amp;nbsp;• 1926&amp;nbsp;•&amp;nbsp;p. 36, fig. 44.&lt;/p&gt;
&lt;p&gt;&lt;span class="nummerierung text-black-small"&gt;1931&lt;/span&gt;&lt;span class="text-black-bold"&gt;Duncan Phillips&lt;/span&gt;&amp;nbsp;&lt;em&gt;&lt;span class="text-darkgrey-bold"&gt;The Artist Sees Differently&lt;/span&gt;&lt;/em&gt;&amp;nbsp;New York • 1931&amp;nbsp;•&amp;nbsp;vol. 2, fig. 52.&lt;/p&gt;
&lt;p&gt;&lt;span class="nummerierung text-black-small"&gt;1955&lt;/span&gt;&lt;span class="text-black-bold"&gt;Lotte Siemer&lt;/span&gt;&amp;nbsp;&lt;span class="text-darkgrey-bold"&gt;«Paul Gauguin, Strandlandschaft auf Tahiti»&lt;/span&gt;&amp;nbsp;in &lt;em&gt;&lt;span class="text-darkgrey-bold"&gt;Kunsthandel&lt;/span&gt;&lt;/em&gt; (8) • 1955&amp;nbsp;•&amp;nbsp;p. 13 (ill.).&lt;/p&gt;
&lt;p&gt;&lt;span class="nummerierung text-black-small"&gt;1961&lt;/span&gt;&lt;em&gt;&lt;span class="text-darkgrey-bold"&gt;Dr. Fritz Nathan und Dr. Peter Nathan, 25 Jahre 1936–1961&lt;/span&gt;&lt;/em&gt;&amp;nbsp;Winterthur • 1961&amp;nbsp;•&amp;nbsp;pp. 48–49 (ill.).&lt;/p&gt;
&lt;p&gt;&lt;span class="nummerierung text-black-small"&gt;1964&lt;/span&gt;&lt;span class="text-black-bold"&gt;Georges Wildenstein&lt;/span&gt;&amp;nbsp;&lt;em&gt;&lt;span class="text-darkgrey-bold"&gt;Gauguin&lt;/span&gt;&lt;/em&gt;&amp;nbsp;vol. 1&lt;em&gt;&amp;nbsp;&lt;span class="text-darkgrey-bold"&gt;Catalogue&lt;/span&gt;&amp;nbsp;&lt;/em&gt;•&amp;nbsp;Paris • 1964&amp;nbsp;•&amp;nbsp;no. 598.&lt;/p&gt;
&lt;p&gt;&lt;span class="nummerierung text-black-small"&gt;1972&lt;/span&gt;&lt;em&gt;&lt;span class="text-darkgrey-bold"&gt;Dr. Fritz Nathan und Dr. Peter Nathan, 1922–1972&lt;/span&gt;&lt;/em&gt;&amp;nbsp;Zurich • 1972&amp;nbsp;•&amp;nbsp;no. 92 (ill.).&lt;/p&gt;
&lt;p&gt;&lt;span class="nummerierung text-black-small"&gt;1972&lt;/span&gt;&lt;span class="text-black-bold"&gt;Gabriele Mandel Sugana&lt;/span&gt;&amp;nbsp;&lt;span class="text-darkgrey-bold"&gt;L'opera completa di Gauguin&lt;/span&gt;&amp;nbsp;Milan • 1972&amp;nbsp;•&amp;nbsp;no. 425 (ill.; 2 1981; German edition: Das gemalte Gesamtwerk von Gauguin, Lucerne etc. 1972 • Spanish edition: La obra pictórica di Gauguin, Barcelona 1973&amp;nbsp;•&amp;nbsp;French edition; Tout l'œuvre peint de Gauguin, Paris 1981).&lt;/p&gt;
&lt;p&gt;&lt;span class="nummerierung text-black-small"&gt;1973&lt;/span&gt;&lt;span class="text-black-bold"&gt;Leopold Reidemeister etc.&lt;/span&gt;&amp;nbsp;&lt;em&gt;&lt;span class="text-darkgrey-bold"&gt;Stiftung Sammlung Emil G. Bührle • Fondation Collection Emil G. Bührle • Foundation Emil G. Bührle Collection&lt;/span&gt;&lt;/em&gt;&amp;nbsp;Zurich &amp;amp; Munich&amp;nbsp;• 1973&amp;nbsp;•&amp;nbsp;no. 80 (ill.; 2 1986).&lt;/p&gt;
&lt;p&gt;&lt;span class="nummerierung text-black-small"&gt;1978&lt;/span&gt;&lt;span class="text-black-bold"&gt;Sophie Monneret&lt;/span&gt;&amp;nbsp;&lt;em&gt;&lt;span class="text-darkgrey-bold"&gt;L'Impressionnisme et son époque, Dictionnaire international illustré&lt;/span&gt;&lt;/em&gt;&amp;nbsp;vol. 1&amp;nbsp;•&amp;nbsp;Paris&amp;nbsp;• 1978&amp;nbsp;•&amp;nbsp;p. 235 (entry for Gauguin).&lt;/p&gt;
&lt;p&gt;&lt;span class="nummerierung text-black-small"&gt;1995&lt;/span&gt;&lt;span class="text-black-bold"&gt;Emil Maurer&lt;/span&gt;&amp;nbsp;&lt;em&gt;&lt;span class="text-darkgrey-bold"&gt;Stiftung Sammlung E.G. Bührle&lt;/span&gt;&lt;/em&gt;&amp;nbsp;Zürich&amp;nbsp;•&amp;nbsp;Bern • 1994&amp;nbsp;•&amp;nbsp;p. 45 (English edition: Foundation E.G. Bührle Collection, Zurich, Bern 1995).&lt;/p&gt;
&lt;p&gt;&lt;span class="nummerierung text-black-small"&gt;1997&lt;/span&gt;&lt;em&gt;&lt;span class="text-darkgrey-bold"&gt;The Phillips Collection in the Making: 1920–1930&lt;/span&gt;&lt;/em&gt;&amp;nbsp;(exh. cat.) The Phillips Collection, Washington D.C.&amp;nbsp;•&amp;nbsp;Smithsonian Institution, Washington D.C. etc. • 1997–98&amp;nbsp;•&amp;nbsp;p. 93.&lt;/p&gt;
&lt;p&gt;&lt;span class="nummerierung text-black-small"&gt;2004&lt;/span&gt;&lt;span class="text-black-bold"&gt;Jean-Yves Tréhin&lt;/span&gt;&amp;nbsp;&lt;em&gt;&lt;span class="text-darkgrey-bold"&gt;Gauguin, Tahiti et la photographie&lt;/span&gt;&lt;/em&gt;&amp;nbsp;Musée de Tahiti et des Îles (Punaauia) • 2004&amp;nbsp;•&amp;nbsp;p. 158 (ill.).&lt;/p&gt;
&lt;p&gt;&lt;span class="nummerierung text-black-small"&gt;2004&lt;/span&gt;&lt;span class="text-black-bold"&gt;Lukas Gloor&amp;nbsp;•&amp;nbsp;Marco Goldin (ed.)&lt;/span&gt; &lt;em&gt;&lt;span class="text-darkgrey-bold"&gt;Foundation E.G. Bührle Collection, Zurich, Catalogue&lt;/span&gt;&lt;/em&gt;&amp;nbsp;vol. 3&amp;nbsp;•&amp;nbsp;Conegliano &amp;amp; Zurich • 2004&amp;nbsp;•&amp;nbsp;no. 123 (ill.; German edition: Stiftung Sammlung E.G. Bührle, Katalog&amp;nbsp;•&amp;nbsp;Italian edition: Fondazione Collezione E.G. Bührle, Catalogo).&lt;/p&gt;
&lt;p&gt;&lt;span class="nummerierung text-black-small"&gt;2004&lt;/span&gt;&lt;span class="text-black-bold"&gt;Eliza E. Rathbone&lt;/span&gt;, &lt;span class="text-darkgrey-bold"&gt;«Voir la beauté: une vision d'ensemble; Seeing Beautifully: A Vision of the Whole»&lt;/span&gt;&amp;nbsp;in &lt;em&gt;&lt;span class="text-darkgrey-bold"&gt;Chefs-d'œuvres de la Phillips Collection&lt;/span&gt;&lt;/em&gt;&amp;nbsp;Washington&amp;nbsp;(exh. cat.) • Fondation Pierre Gianadda&amp;nbsp;•&amp;nbsp;Martigny&amp;nbsp;• 2004&amp;nbsp;•&amp;nbsp;p.&lt;br /&gt; 18–19, fig. 5 (the painting hanging in Duncan Phillips' Little Library).&lt;/p&gt;
&lt;p&gt;&lt;span class="nummerierung text-black-small"&gt;2010&lt;/span&gt;&lt;span class="text-black-bold"&gt;Belinda Thomson&lt;/span&gt;&amp;nbsp;&lt;span class="text-darkgrey-bold"&gt;«Earthly Paradise»&lt;/span&gt;&amp;nbsp;in &lt;em&gt;&lt;span class="text-darkgrey-bold"&gt;Gauguin, Maker of Myth&lt;/span&gt;&lt;/em&gt;&amp;nbsp;(exh. cat.) Tate Modern&amp;nbsp;•&amp;nbsp;London etc.&amp;nbsp;• 2010&amp;nbsp;•&amp;nbsp;p. 207, fig. 137.&lt;/p&gt;
&lt;p&gt;&lt;span class="nummerierung text-black-small"&gt;2013&lt;/span&gt;&lt;span class="text-black-bold"&gt;Ingo F. Walther&lt;/span&gt;&amp;nbsp;&lt;span class="text-darkgrey-bold"&gt;Paul Gauguin 1848–1903, Bilder eines Aussteigers&lt;/span&gt;&amp;nbsp;Cologne • 2013&amp;nbsp;•&amp;nbsp;pp. 86–87 (ill.).&lt;/p&gt;
&lt;p&gt;&lt;span class="nummerierung text-black-small"&gt;2018&lt;/span&gt;&lt;span class="text-darkgrey-bold"&gt;The Phillips Collection, A Modern Vision&lt;/span&gt;, (exh. cat.) Mitsubishi Ichigokan Museum •&amp;nbsp;Tokyo • 2018–19 • p. 136, fig. 3.&lt;/p&gt;
&lt;p&gt;&lt;span class="nummerierung text-black-small"&gt;2021&lt;/span&gt;&lt;span class="text-black-bold"&gt;Wildenstein Plattner Institute, Inc., (ed.) &lt;/span&gt;&lt;span class="text-darkgrey-bold"&gt;&lt;em&gt;Gauguin: Catalogue Raisonné of the Paintings, 1891–1903&lt;/em&gt;&lt;/span&gt;&amp;nbsp;Texts by Richard R. Brettell and Elpida Vouitsis,&amp;nbsp;Research by Françoise Marnoni, Evgenia Kuzmina, and Jennifer Gimblett,&amp;nbsp;[URL] (accessed on 8 July 2021), no. PG6FYZ.&lt;/p&gt;
&lt;p&gt;&lt;span class="nummerierung text-black-small"&gt;2021&lt;/span&gt;&lt;span class="text-black-bold"&gt;Lukas Gloor&amp;nbsp;&lt;/span&gt;&lt;span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 Munich 2021, no. 246 (ill.).&lt;/p&gt;</t>
  </si>
  <si>
    <t>Capriccio</t>
  </si>
  <si>
    <t>BU 0112</t>
  </si>
  <si>
    <t>Die Fabrik</t>
  </si>
  <si>
    <t>La Papeterie, Nanterre</t>
  </si>
  <si>
    <t>Monogrammiert unten rechts: M de V</t>
  </si>
  <si>
    <t>Vallès-Bled 16</t>
  </si>
  <si>
    <t>&lt;p class="Body"&gt;&lt;span class="nummerierung text-black-small"&gt;1&lt;/span&gt;&lt;span class="text-black-bold"&gt;Lupo Stein&lt;/span&gt;&amp;nbsp;&lt;span class="text-darkgrey-bold"&gt;Buenos Aires •&amp;nbsp;1949&amp;nbsp;&lt;/span&gt;Vallès-Bled no. 16.&lt;/p&gt;
&lt;p class="Body"&gt;&lt;span class="nummerierung text-black-small"&gt;2&lt;/span&gt;&lt;span class="text-black-bold"&gt;Dr. Fritz Nathan&lt;/span&gt;&amp;nbsp;&lt;span class="text-darkgrey-bold"&gt;Zurich&amp;nbsp;• by 1952&amp;nbsp;&lt;/span&gt;AStEGB, Entry Book I, 8 September 1952.&lt;/p&gt;
&lt;p class="Body"&gt;&lt;span class="nummerierung text-black-small"&gt;3&lt;/span&gt;&lt;span class="text-black-bold"&gt;Emil Bührle&lt;/span&gt;&amp;nbsp;&lt;span class="text-darkgrey-bold"&gt;Zurich •&amp;nbsp;8 September 1952 until [d.] 28 November 1956&amp;nbsp;&lt;/span&gt;Entry Book as above, n. (2).&lt;/p&gt;
&lt;p class="Body"&gt;&lt;span class="nummerierung text-black-small"&gt;4&lt;/span&gt;&lt;span class="text-black-bold"&gt;Given by the heirs of Emil Bührle to the Foundation E.G. Bührle Collection&lt;/span&gt;&amp;nbsp;&lt;span class="text-darkgrey-bold"&gt;Zurich •&amp;nbsp;1960&lt;/span&gt;&amp;nbsp;Inv. 112.&lt;/p&gt;</t>
  </si>
  <si>
    <t>&lt;p&gt;&lt;span class="nummerierung text-black-small"&gt;1905&lt;/span&gt;&lt;span class="text-black-bold"&gt;21&lt;sup&gt;e&lt;/sup&gt; Exposition&lt;/span&gt;&lt;em&gt;&amp;nbsp;&lt;/em&gt;&lt;span class="text-darkgrey-bold"&gt;Société des Artistes Indépendants (Grande Serre de la Ville de Paris) • Paris • 1905&lt;/span&gt;&amp;nbsp;no. 4152.&lt;/p&gt;
&lt;p&gt;&lt;span class="nummerierung text-black-small"&gt;1963&lt;/span&gt;&lt;span class="text-black-bold"&gt;Sammlung Emil G. Bührle, Französische Meister von Delacroix bis Matisse&lt;/span&gt;&amp;nbsp;&lt;span class="text-darkgrey-bold"&gt;Kunstmuseum Lucerne • 1963&amp;nbsp;&lt;/span&gt;no. 56.&lt;/p&gt;
&lt;p&gt;&lt;span class="nummerierung text-black-small"&gt;2008&lt;/span&gt;&lt;span class="text-black-bold"&gt;Maurice de Vlaminck, 50&lt;sup&gt;e&lt;/sup&gt; anniversaire de la disparition de Maurice de Vlaminck&lt;/span&gt;&amp;nbsp;&lt;span class="text-darkgrey-bold"&gt;Seji Togo Memorial Sompo Japan Museum of Art, Tokio • Oita Prefectural Art Hall • Kagoshima City Museum of Art • 2008&lt;/span&gt;&amp;nbsp;no. 2.&lt;/p&gt;
&lt;p&gt;&lt;span class="nummerierung text-black-small"&gt;2010&lt;/span&gt;&lt;span class="text-black-bold"&gt;Van Gogh, Cézanne, Monet, Die Sammlung Bührle zu Gast im Kunsthaus Zürich&lt;/span&gt;&amp;nbsp;&lt;span class="text-darkgrey-bold"&gt;Kunsthaus Zurich • 2010&lt;/span&gt;&amp;nbsp;no. 112.&lt;/p&gt;
&lt;p&gt;&lt;span class="nummerierung text-black-small"&gt;2014&lt;/span&gt;&lt;span class="text-black-bold"&gt;Expedition ins Glück 1900–1914&lt;/span&gt;&amp;nbsp;&lt;span class="text-darkgrey-bold"&gt;Schweizerisches Nationalmuseum&amp;nbsp;• Zurich • 2014&lt;/span&gt;&amp;nbsp;not in cat.&lt;/p&gt;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</si>
  <si>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no.116&amp;nbsp; (ill.; &lt;sup&gt;2&lt;/sup&gt;1986).&lt;/p&gt;
&lt;p&gt;&lt;span class="nummerierung text-black-small"&gt;1994&lt;/span&gt;&lt;span class="text-black-bold"&gt;Emil Maurer&lt;/span&gt;&lt;em&gt;&amp;nbsp;&lt;span class="text-darkgrey-bold"&gt;Stiftung Sammlung E.G. Bührle, Zürich&lt;/span&gt;&lt;/em&gt;&amp;nbsp;Bern • 1994 • p. 34 (English edition: &lt;em&gt;Foundation E.G. Bührle Collection, Zurich&lt;/em&gt;, Bern 1995).&lt;/p&gt;
&lt;p&gt;&lt;span class="nummerierung text-black-small"&gt;2004&lt;/span&gt;&lt;span class="text-black-bold"&gt;Lukas Gloor, Marco Goldin (ed.)&lt;/span&gt; &lt;em&gt;&lt;span class="text-darkgrey-bold"&gt;Foundation E.G. Bührle Collection, Zurich, Catalogue&lt;/span&gt;&lt;/em&gt;&amp;nbsp;vol. 3 • Conegliano &amp;amp; Zurich • 2004 • no. 160 (ill.; German edition: &lt;em&gt;Stiftung Sammlung E.G. Bührle, Katalog&lt;/em&gt; • Italian edition: &lt;em&gt;Fondazione Collezione E.G. Bührle, Catalogo&lt;/em&gt;).&lt;/p&gt;
&lt;p&gt;&lt;span class="nummerierung text-black-small"&gt;2008&lt;/span&gt;&lt;span class="text-black-bold"&gt;Maïthé Vallès-Bled&lt;/span&gt;&amp;nbsp;&lt;span class="text-darkgrey-bold"&gt;&lt;em&gt;Vlaminck, Catalogue critique des peintures et céramique de la période fauve&lt;/em&gt;&lt;/span&gt;&amp;nbsp;Paris • 2008 • pp. 27 (ill. of signature), 536, no. 16 (ill.).&lt;/p&gt;
&lt;p&gt;&lt;span class="nummerierung text-black-small"&gt;2008&lt;/span&gt;&lt;span class="text-black-bold"&gt;Maïthé Vallès-Bled&lt;/span&gt;&amp;nbsp;&lt;span class="text-darkgrey-bold"&gt;«Les paysages: une transposition flamboyante»&lt;/span&gt; in &lt;span class="text-darkgrey-bold"&gt;&lt;em&gt;Vlaminck, Un instinct fauve&lt;/em&gt;&lt;/span&gt;&amp;nbsp;(exh. cat.) • Musée du Luxembourg • Paris • 2008 • p. 19 (ill. bottom).&lt;/p&gt;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247&amp;nbsp;(ill.).&lt;/p&gt;</t>
  </si>
  <si>
    <t>BU 0036</t>
  </si>
  <si>
    <t>Ludovic Lepic und seine Töchter</t>
  </si>
  <si>
    <t>um 1871</t>
  </si>
  <si>
    <t>Lemoisne 272</t>
  </si>
  <si>
    <t>&lt;p class="Body"&gt;&lt;span class="nummerierung text-black-small"&gt;1&lt;/span&gt;&lt;span class="text-black-bold"&gt;The estate of the artist &lt;span class="text-darkgrey-bold"&gt;Paris&amp;nbsp;• 1917–1918&lt;/span&gt;&amp;nbsp;&lt;/span&gt;&lt;em&gt;Catalogue des tableaux modernes […] faisant partie de la collection Edgar Degas […],&lt;/em&gt; (sale cat.) Hôtel Drouot, Paris, 15–16 November 1918, no. 14, as «Ecole moderne, Portraits (Homme et deux enfants)».&lt;/p&gt;
&lt;p class="Body"&gt;&lt;span class="nummerierung text-black-small"&gt;2&lt;/span&gt;&lt;span class="text-black-bold"&gt;Galerie Fiquet &lt;span class="text-darkgrey-bold"&gt;Paris&amp;nbsp;• 1918&lt;/span&gt;&amp;nbsp;&lt;/span&gt;Acquired at the above sale for FF 9.100, &lt;em&gt;The Private Collection of Edgar Degas, A Summary Catalogue,&lt;/em&gt; (exh. cat.) Metropolitan Museum of Art, New York 1997–98, no. D.3.&lt;/p&gt;
&lt;p class="Body"&gt;&lt;span class="nummerierung text-black-small"&gt;3&lt;/span&gt;&lt;span class="text-black-bold"&gt;Paul Brame&lt;/span&gt;&amp;nbsp;&lt;span class="text-darkgrey-bold"&gt;Paris&amp;nbsp;• 1938&amp;nbsp;&lt;/span&gt;Archive Paul Rosenberg Gallery, New York, Inventory Card no. 3943; List of «Paintings held in the name of Paul Rosenberg in the U.S. for himself and his family (purchased before September 20, 1940)», with Entry «Degas, C. de Lepic &amp;amp; filles», identifying Paul Brame as the vendor, indicating a purchase date of 1938 and a price of $ 14.000. AStEGB, E-mail-message from Sylvie Brame, Galerie Brame &amp;amp; Lorenceau, Paris, to Foundation E.G. Bührle Collection, 20 February 2008, states that the painting does not figure in the books of the gallery, hints however at&amp;nbsp;the possibility that Paul Brame acted as an intermediary only.&lt;/p&gt;
&lt;p class="Body"&gt;&lt;span class="nummerierung text-black-small"&gt;4&lt;/span&gt;&lt;span class="text-black-bold"&gt;Paul Rosenberg&lt;/span&gt; &lt;span class="text-darkgrey-bold"&gt;Paris &amp;amp; New York •&amp;nbsp;1938–1952&amp;nbsp;&lt;/span&gt;&lt;em&gt;Loan Exhibition of 21 Masterpieces by 7 Great Masters&lt;/em&gt;, Paul Rosenberg &amp;amp; Co., New York 1948, no. 7, describes the painting as «lent anonymously»; AStEGB, Letter from Paul Rosenberg, New York, to Emil Bührle, 22 September 1952, accompanying individual invoices for 10 pictures which Bührle has acquired from him, including Degas, &lt;em&gt;Ludovic Lepic&lt;/em&gt;.&lt;/p&gt;
&lt;p class="Body"&gt;&lt;span class="nummerierung text-black-small"&gt;5&lt;/span&gt;&lt;span class="text-black-bold"&gt;Emil Bührle&lt;/span&gt;&amp;nbsp;&lt;span class="text-darkgrey-bold"&gt;Zurich •&amp;nbsp;2 December 1952 until [d.] 28 November 1956&amp;nbsp;&lt;/span&gt;Acquired from the above for $ 55.000 minus a 10% discount ($ 5.500) = $ 49.500, AStEGB, Invoice from Paul Rosenberg, New York, made out to Emil Bührle, 22 September 1952; Letter from Paul Rosenberg, New York, to Emil Bührle, 2 December 1952, acknowledging receipt of $ 157.500 for 3 paintings from the group of 10, including Degas, &lt;em&gt;Ludovic Lepic&lt;/em&gt;; Correspondence regarding the import of the 10 pictures to Switzerland, 12 January 1956–22 June 1956, the Degas figuring in the papers as «19&lt;sup&gt;th&lt;/sup&gt; Century French School, Father and Daughters», with a declared value of $ 4.500.&lt;/p&gt;
&lt;p class="Body"&gt;&lt;span class="nummerierung text-black-small"&gt;6&lt;/span&gt;&lt;span class="text-black-bold"&gt;Given by the heirs of Emil Bührle to the Foundation E.G. Bührle Collection&lt;/span&gt;&amp;nbsp;&lt;span class="text-darkgrey-bold"&gt;Zurich&amp;nbsp;• 1960&lt;/span&gt;&amp;nbsp;Inv. 36.&lt;/p&gt;</t>
  </si>
  <si>
    <t>&lt;p&gt;&lt;span class="nummerierung text-black-small"&gt;&lt;span class="text-black-bold"&gt;1947&lt;/span&gt;&lt;/span&gt;&lt;span class="text-black-bold"&gt;Works by Edgar Degas&lt;/span&gt;&lt;em&gt;&amp;nbsp;&lt;/em&gt;&lt;span class="text-darkgrey-bold"&gt;Cleveland Museum of Art •&amp;nbsp;Cleveland (Ohio) •&amp;nbsp;1947&lt;/span&gt;&amp;nbsp;no. 16.&lt;/p&gt;
&lt;p&gt;&lt;span class="nummerierung text-black-small"&gt;1948&lt;/span&gt;&lt;span class="text-black-bold"&gt;Loan Exhibition of 21 Masterpieces by 7 Great Masters&lt;/span&gt;&amp;nbsp;&lt;span class="text-darkgrey-bold"&gt;Paul Rosenberg &amp;amp; Co.•&amp;nbsp;New York •&amp;nbsp;1948&lt;/span&gt;&amp;nbsp;no. 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•&amp;nbsp;1958&lt;/span&gt;&amp;nbsp;no. 158.&lt;/p&gt;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 •&amp;nbsp;Berlin •&amp;nbsp;1958&lt;/span&gt;&amp;nbsp;no. 20.&amp;nbsp;&lt;/p&gt;
&lt;p&gt;&lt;span class="nummerierung text-black-small"&gt;1958&lt;/span&gt;&lt;span class="text-black-bold"&gt;Hauptwerke der Sammlung Emil Georg Bührle–Zürich&lt;/span&gt;&amp;nbsp;&lt;span class="text-darkgrey-bold"&gt;Haus der Kunst •&amp;nbsp;Munich •&amp;nbsp;1958–59&lt;/span&gt;&amp;nbsp;no. 41.&amp;nbsp;&lt;/p&gt;
&lt;p&gt;&lt;span class="nummerierung text-black-small"&gt;1959&lt;/span&gt;&lt;span class="text-black-bold"&gt;De Géricault à Matisse, Chefs-d'œuvre français des collections suisses&lt;/span&gt;&amp;nbsp;&lt;span class="text-darkgrey-bold"&gt;Petit Palais •&amp;nbsp;Paris •&amp;nbsp;1959&lt;/span&gt;&amp;nbsp;no. 43.&lt;/p&gt;
&lt;p&gt;&lt;span class="nummerierung text-black-small"&gt;1961&lt;/span&gt;&lt;span class="text-black-bold"&gt;Masterpieces of French Painting from the Bührle Collection&lt;/span&gt;&amp;nbsp;&lt;span class="text-darkgrey-bold"&gt;Royal Scottish Academy, Edinburgh •&amp;nbsp;National Gallery, London •&amp;nbsp;1961&lt;/span&gt;&amp;nbsp;no. 22.&lt;/p&gt;
&lt;p&gt;&lt;span class="nummerierung text-black-small"&gt;1964&lt;/span&gt;&lt;span class="text-black-bold"&gt;Chefs-d'oeuvre des collections suisses de Matisse à Picasso&lt;/span&gt;&amp;nbsp;&lt;span class="text-darkgrey-bold"&gt;Exposition Nationale Suisse (Palais de Beaulieu)&amp;nbsp;•&amp;nbsp;Lausanne •&amp;nbsp;1964&lt;/span&gt;&amp;nbsp;no. 5.&amp;nbsp;&lt;/p&gt;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 •&amp;nbsp;Yokohama Museum of Art; Royal Academy of Arts, London •&amp;nbsp;1990–91&lt;/span&gt;&amp;nbsp;no. 32.&lt;/p&gt;
&lt;p&gt;&lt;span class="nummerierung text-black-small"&gt;1994&lt;/span&gt;&lt;span class="text-black-bold"&gt;Degas, Die Portraits&lt;/span&gt;&amp;nbsp;&lt;span class="text-darkgrey-bold"&gt;Kunsthaus Zurich •&amp;nbsp;Kunsthalle Tübingen •&amp;nbsp;1994–95&lt;/span&gt;&amp;nbsp;no. 110.&lt;/p&gt;
&lt;p&gt;&lt;span class="nummerierung text-black-small"&gt;2016&lt;/span&gt;&lt;span class="text-black-bold"&gt;21, rue La Boétie&lt;/span&gt;&amp;nbsp;&lt;span class="text-darkgrey-bold"&gt;Musée La Boverie •&amp;nbsp;Liège •&amp;nbsp;2016–17&lt;/span&gt;&amp;nbsp;no. 21.&lt;/p&gt;
&lt;p&gt;&lt;span class="nummerierung text-black-small"&gt;2017&lt;/span&gt;&lt;span class="text-black-bold"&gt;Chefs-d'oeuvre de la collection Bührle, Manet, Cézanne, Monet, Van Gogh…&lt;/span&gt;&amp;nbsp;&lt;span class="text-darkgrey-bold"&gt;Fondation de l'Hermitage&amp;nbsp;•&amp;nbsp; Lausanne •&amp;nbsp;2017&lt;/span&gt;&amp;nbsp;no. 23.&lt;/p&gt;
&lt;p&gt;&lt;span class="nummerierung text-black-small"&gt;2017&lt;/span&gt;&lt;span class="text-black-bold"&gt;Gefeiert &amp;amp; verspottet, Französische Malerei 1820–1880&lt;/span&gt;&amp;nbsp;&lt;span class="text-darkgrey-bold"&gt;Kunsthaus Zurich •&amp;nbsp;2017–18&lt;/span&gt;&amp;nbsp;no. 37.&lt;/p&gt;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•&amp;nbsp;2018&lt;/span&gt;&amp;nbsp;no. 30.&lt;/p&gt;
&lt;p&gt;&lt;span class="nummerierung text-black-small"&gt;2019&lt;/span&gt;&lt;span class="text-black-bold"&gt;La Collection Emil Bührle&lt;/span&gt; &lt;span class="text-darkgrey-bold"&gt;Musée Maillol • Paris • 2019 &lt;/span&gt;no. 24.&lt;/p&gt;</t>
  </si>
  <si>
    <t>&lt;p&gt;&lt;span class="nummerierung text-black-small"&gt;1946&lt;/span&gt;&lt;span class="text-black-bold"&gt;Paul-André Lemoisne&lt;/span&gt;&amp;nbsp;&lt;span class="text-darkgrey-bold"&gt;&lt;em&gt;Degas et son œuvre&lt;/em&gt;&lt;/span&gt;&amp;nbsp;vol. 2&amp;nbsp;&lt;em&gt;&lt;span class="text-darkgrey-bold"&gt;Peintures et pastels 1853–1882, Notices et reproductions du no. 1 au no. 716bis&lt;/span&gt;&lt;/em&gt;&amp;nbsp;Paris •&amp;nbsp;1946 •&amp;nbsp;no. 272 (ill.; &lt;sup&gt;2&lt;/sup&gt;New York 1984).&lt;/p&gt;
&lt;p&gt;&lt;span class="nummerierung text-black-small"&gt;1958&lt;/span&gt;&lt;span class="text-black-bold"&gt;Max Huggler&lt;/span&gt;&amp;nbsp;&lt;span class="text-darkgrey-bold"&gt;«Die Sammlung Bührle im Zürcher Kunsthaus»&lt;/span&gt;&amp;nbsp;in &lt;span class="text-darkgrey-bold"&gt;&lt;em&gt;Werk&lt;/em&gt;&lt;/span&gt; (45) •&amp;nbsp;1958 •&amp;nbsp;p. 371.&lt;/p&gt;
&lt;p&gt;&lt;span class="nummerierung text-black-small"&gt;1959&lt;/span&gt;&lt;span class="text-black-bold"&gt;Raymond Cogniat&lt;/span&gt;&amp;nbsp;&lt;span class="text-darkgrey-bold"&gt;&lt;em&gt;Le siècle des impressionnistes&lt;/em&gt;&lt;/span&gt;&amp;nbsp;Paris •&amp;nbsp;1959 •&amp;nbsp;p. 60 (ill.).&lt;/p&gt;
&lt;p&gt;&lt;span class="nummerierung text-black-small"&gt;1962&lt;/span&gt;&lt;span class="text-black-bold"&gt;Jean Sutherland Boggs&lt;/span&gt;&amp;nbsp;&lt;span class="text-darkgrey-bold"&gt;&lt;em&gt;Portraits by Degas&lt;/em&gt;&lt;/span&gt;&amp;nbsp;Berkeley &amp;amp; Los Angeles •&amp;nbsp;1962 •&amp;nbsp;pp. 93 (n. 16), 120.&lt;/p&gt;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 •​​​​​​​&amp;nbsp;New York •​​​​​​​&amp;nbsp;1963 •​​​​​​​&amp;nbsp;p. 220.&lt;/p&gt;
&lt;p&gt;&lt;span class="nummerierung text-black-small"&gt;1969&lt;/span&gt;&lt;span class="text-darkgrey-bold"&gt;&lt;em&gt;Schätze aus Museen und Sammlungen in Zürich&lt;/em&gt;&lt;/span&gt;&amp;nbsp;Zurich •​​​​​​​&amp;nbsp;1969 •​​​​​​​&amp;nbsp;pp. 298–299 (ill.).&lt;/p&gt;
&lt;p&gt;&lt;span class="nummerierung text-black-small"&gt;1970&lt;/span&gt;&lt;span class="text-black-bold"&gt;Fiorella Minervino&amp;nbsp;• Franco Russoli&lt;/span&gt;&amp;nbsp;&lt;span class="text-darkgrey-bold"&gt;&lt;em&gt;L'opera completa di Degas&lt;/em&gt;&lt;/span&gt;&amp;nbsp;Milan •​​​​​​​&amp;nbsp;1970 •​​​​​​​&amp;nbsp;no. 259 (ill.;&lt;sup&gt; 2&lt;/sup&gt;1978; German edition: &lt;em&gt;Das Gesamtwerk von Degas&lt;/em&gt;, Lucerne etc. 1970 •​​​​​​​&amp;nbsp;Spanish edition: &lt;em&gt;La obra pictórica completa de Degas,&lt;/em&gt; Barcelona 1972 •​​​​​​​&amp;nbsp;French edition: Jacques Lassaigne, Fiorella Minervino, &lt;em&gt;Tout l'œuvre peint de Degas&lt;/em&gt;, Paris 1974; &lt;sup&gt;2&lt;/sup&gt;1988)&lt;/p&gt;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•​​​​​​​&amp;nbsp;1973 •​​​​​​​&amp;nbsp;no. 46 (ill.; &lt;sup&gt;2&lt;/sup&gt;1986).&lt;/p&gt;
&lt;p&gt;&lt;span class="nummerierung text-black-small"&gt;1979&lt;/span&gt;&lt;span class="text-black-bold"&gt;Hans A. Lüthy&lt;/span&gt;&amp;nbsp;&lt;span class="text-darkgrey-bold"&gt;«The E.G. Bührle Foundation»&lt;/span&gt;&amp;nbsp;in &lt;span class="text-darkgrey-bold"&gt;&lt;em&gt;Apollo&lt;/em&gt;&lt;/span&gt; (110) •​​​​​​​&amp;nbsp;1979 •​​​​​​​&amp;nbsp;p. 325 (ill.).&lt;/p&gt;
&lt;p&gt;&lt;span class="nummerierung text-black-small"&gt;1986&lt;/span&gt;&lt;span class="text-black-bold"&gt;Denys Sutton&lt;/span&gt;&amp;nbsp;&lt;span class="text-darkgrey-bold"&gt;&lt;em&gt;Edgar Degas, Life and Work&lt;/em&gt;&lt;/span&gt;&amp;nbsp;New York •​​​​​​​&amp;nbsp;1986 •​​​​​​​&amp;nbsp;p. 91, fig. 77 (French edition: &lt;em&gt;Degas, Vie et œuvre&lt;/em&gt;, Fribourg, p. , fig. 77 •​​​​​​​&amp;nbsp;German edition: &lt;em&gt;Degas, Leben und Werk&lt;/em&gt;, Fribourg &amp;amp; Munich, p. 87, fig. 77).&lt;/p&gt;
&lt;p&gt;&lt;span class="nummerierung text-black-small"&gt;1994&lt;/span&gt;&lt;span class="text-black-bold"&gt;Emil Maurer&lt;/span&gt;&lt;em&gt;&amp;nbsp;&lt;span class="text-darkgrey-bold"&gt;Stiftung Sammlung E.G. Bührle, Zürich&lt;/span&gt;&lt;/em&gt;&amp;nbsp;Bern •​​​​​​​&amp;nbsp;1994 •​​​​​​​&amp;nbsp;p. 13 (English edition: &lt;em&gt;Foundation E.G. Bührle Collection, Zurich&lt;/em&gt;, Bern 1995).&lt;/p&gt;
&lt;p&gt;&lt;span class="nummerierung text-black-small"&gt;1995&lt;/span&gt;&lt;span class="text-black-bold"&gt;Albert Kostenevich&lt;/span&gt;&amp;nbsp;&lt;span class="text-darkgrey-bold"&gt;&lt;em&gt;Hidden Treasures Revealed, Impressionist and Other Important French Paintings Preserved by The State Hermitage Museum, St. Petersburg&lt;/em&gt;&lt;/span&gt;&amp;nbsp;New York •​​​​​​​&amp;nbsp;1995 •​​​​​​​&amp;nbsp;pp. 70–71, fig. 3 (German edition: Albert Kostenewitsch, &lt;em&gt;Aus der Eremitage, Verschollene Meisterwerke deutscher Privatsammlungen&lt;/em&gt;, Munich 1995).&lt;/p&gt;
&lt;p&gt;&lt;span class="nummerierung text-black-small"&gt;1997&lt;/span&gt;&lt;span class="text-black-bold"&gt;Colin Bailey&lt;/span&gt;&amp;nbsp;&lt;span class="text-darkgrey-bold"&gt;&lt;em&gt;Renoir's Portraits, Impressions of an Age&lt;/em&gt;&lt;/span&gt;&amp;nbsp;New Haven &amp;amp; London •​​​​​​​&amp;nbsp;1997 •​​​​​​​&amp;nbsp;p. 54.&lt;/p&gt;
&lt;p&gt;&lt;span class="nummerierung text-black-small"&gt;1998&lt;/span&gt;&lt;span class="text-black-bold"&gt;Christian Bührle&lt;/span&gt;&amp;nbsp;&lt;span class="text-darkgrey-bold"&gt;«Die Stiftung Sammlung Emil G. Bührle in Zürich»&lt;/span&gt;&amp;nbsp;in &lt;span class="text-darkgrey-bold"&gt;&lt;em&gt;Die Kunst zu sammeln, Schweizer Kunstsammlungen seit 1848&amp;nbsp;• L'art de collectionner, Collections d'art en Suisse depuis 1848&amp;nbsp;• L'arte di collezionare, Collezioni svizzere d'arte dal 1848&lt;/em&gt;&lt;/span&gt;&amp;nbsp;Swiss Institute for Art Research (ed.) •​​​​​​​&amp;nbsp;Zurich •​​​​​​​&amp;nbsp;1998 •​​​​​​​&amp;nbsp;p. 136.&lt;/p&gt;
&lt;p&gt;&lt;span class="nummerierung text-black-small"&gt;2005&lt;/span&gt;&lt;span class="text-black-bold"&gt;Lukas Gloor&amp;nbsp;• Marco Goldin (ed.)&lt;/span&gt; &lt;em&gt;&lt;span class="text-darkgrey-bold"&gt;Foundation E.G. Bührle Collection, Zurich, Catalogue&amp;nbsp;&lt;/span&gt;&lt;/em&gt;vol. 2 •​​​​​​​&amp;nbsp;Conegliano &amp;amp; Zurich •​​​​​​​&amp;nbsp;2005 •​​​​​​​&amp;nbsp;no. 48 (ill.; German edition: &lt;em&gt;Stiftung Sammlung E.G. Bührle, Katalog&lt;/em&gt; •​​​​​​​&amp;nbsp;Italian edition: &lt;em&gt;Fondazione Collezione E.G. Bührle, Catalogo&lt;/em&gt;). ▪&lt;/p&gt;
&lt;p&gt;&lt;span class="nummerierung text-black-small"&gt;2007&lt;/span&gt;&lt;span class="text-black-bold"&gt;Werner Hofmann&lt;/span&gt;&amp;nbsp;&lt;span class="text-darkgrey-bold"&gt;&lt;em&gt;Degas und sein Jahrhundert&lt;/em&gt;&lt;/span&gt;&amp;nbsp;Munich •​​​​​​​&amp;nbsp;2007 •​​​​​​​&amp;nbsp;pp. 110–111, fig. 80.&lt;/p&gt;
&lt;p&gt;&lt;span class="nummerierung text-black-small"&gt;2011&lt;/span&gt;&lt;span class="text-black-bold"&gt;André Dombrowski&lt;/span&gt;&amp;nbsp;&lt;span class="text-darkgrey-bold"&gt;«History, Memory, and Instantaneity in Edgar Degas's &lt;em&gt;Place de la Concorde&lt;/em&gt;»&lt;/span&gt;&amp;nbsp;in &lt;span class="text-darkgrey-bold"&gt;&lt;em&gt;Art Bulletin&lt;/em&gt; &lt;/span&gt;(93) •​​​​​​​&amp;nbsp;2011 •​​​​​​​&amp;nbsp;p. 200, fig. 7.&lt;/p&gt;
&lt;p&gt;&lt;span class="nummerierung text-black-small"&gt;2012&lt;/span&gt;&lt;span class="text-black-bold"&gt;Werner Hofmann&lt;/span&gt;&amp;nbsp;&lt;span class="text-darkgrey-bold"&gt;«Edgar Degas, &lt;em&gt;Graf Lepic und seine Töchter, Place de la Concorde&lt;/em&gt;»&lt;/span&gt;, in &lt;span class="text-darkgrey-bold"&gt;&lt;em&gt;Die historische Sammlung Otto Gerstenberg&lt;/em&gt;&lt;/span&gt;&amp;nbsp;vol. 1&amp;nbsp;&lt;span class="text-darkgrey-bold"&gt;&lt;em&gt;Essays&lt;/em&gt;&lt;/span&gt;&amp;nbsp;Berlin &amp;amp; Ostfildern •​​​​​​​&amp;nbsp;2012 •​​​​​​​&amp;nbsp;p. 169.&lt;/p&gt;
&lt;p&gt;&lt;span class="nummerierung text-black-small"&gt;2012&lt;/span&gt;&lt;span class="text-black-bold"&gt;Albert Kostenevich&lt;/span&gt;&amp;nbsp;&lt;span class="text-darkgrey-bold"&gt;&lt;em&gt;Edgar Degas, &lt;/em&gt;Place de la Concorde&lt;em&gt;, Notes on a Painting&lt;/em&gt; &lt;/span&gt;[in Russian] •​​​​​​​&amp;nbsp;(exh. cat.) •​​​​​​​&amp;nbsp;State Hermitage Museum, St. Petersburg •​​​​​​​&amp;nbsp;2012–13 •​​​​​​​&amp;nbsp;p. 74 (ill.).&lt;/p&gt;
&lt;p&gt;&lt;span class="nummerierung text-black-small"&gt;2016&lt;/span&gt;&lt;span class="text-black-bold"&gt;Lukas Gloor&lt;/span&gt;&amp;nbsp;&lt;span class="text-darkgrey-bold"&gt;«Emil Bührle and Paul Rosenberg: A business relationship at the dawn of the post-war era»&lt;/span&gt;&amp;nbsp;in &lt;span class="text-darkgrey-bold"&gt;&lt;em&gt;21, rue La Boétie, based on the book by Anne Sinclair&lt;/em&gt;&lt;/span&gt;&amp;nbsp;(exh. cat.) •​​​​​​​&amp;nbsp;Musée La Boverie, Liège •​​​​​​​&amp;nbsp;2016–17 •​​​​​​​&amp;nbsp;p. 137 (French edition: «Emil Bührle et Paul Rosenberg: Une relation d'affaires au lendemain de la guerre», in &lt;em&gt;21, rue La Boétie, D'après le livre d'Anne Sinclair&lt;/em&gt;; 2&lt;sup&gt;nd&lt;/sup&gt; edition: [exh. cat.] Musée Maillol, Paris 2017, p. 139).&lt;/p&gt;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 2021&amp;nbsp;•&amp;nbsp;no. 252 (ill.).&lt;/p&gt;</t>
  </si>
  <si>
    <t>BU 0136</t>
  </si>
  <si>
    <t>Madame J.-A.-D. Ingres, geb. Madeleine Chapelle</t>
  </si>
  <si>
    <t>um 1814</t>
  </si>
  <si>
    <t>70 x 57 cm</t>
  </si>
  <si>
    <t>Wildenstein 107</t>
  </si>
  <si>
    <t>&lt;p&gt;&lt;span class="nummerierung text-black-small"&gt;1&lt;/span&gt;&lt;span class="text-black-bold"&gt;Mme Pierre-Antoine Dubreuil, née Jeanne-Sophie Chapelle&lt;/span&gt;&amp;nbsp;&lt;span class="text-darkgrey-bold"&gt;Guéret&amp;nbsp;&lt;/span&gt;The sitter's sister, Wildenstein no. 107.&lt;/p&gt;
&lt;p&gt;&lt;span class="nummerierung text-black-small"&gt;2&lt;/span&gt;&lt;span class="text-black-bold"&gt;Monsieur Mingasson&amp;nbsp;&lt;/span&gt;A descendant of the above, Wildenstein no. 107.&lt;/p&gt;
&lt;p&gt;&lt;span class="nummerierung text-black-small"&gt;3&lt;/span&gt;&lt;span class="text-black-bold"&gt;Henry Lapauze&amp;nbsp;&lt;/span&gt;&lt;span class="text-darkgrey-bold"&gt;Paris • 1910 until [d.] 1925 &lt;/span&gt;Acquired from the above, Henry Lapauze, &lt;em&gt;Ingres, Sa vie,&amp;nbsp;son œuve (1780–1867), d'après des documents inédits&lt;/em&gt;, Paris 1911, p. 168, n. 1.&lt;/p&gt;
&lt;p&gt;&lt;span class="nummerierung text-black-small"&gt;4&lt;/span&gt;&lt;span class="text-black-bold"&gt;The estate of Henry Lapauze &lt;span class="text-darkgrey-bold"&gt;1925&lt;/span&gt;&lt;/span&gt;&lt;span class="text-darkgrey-bold"&gt;&lt;span class="text-darkgrey-bold"&gt;–1929&lt;/span&gt;&amp;nbsp;&lt;/span&gt;&lt;em&gt;Catalogue des tableaux et dessins par J.-A.- D. Ingres, composant la collection de Monsieur Henry Lapauze&lt;/em&gt;, (sale cat.) Hôtel Drouot, Paris (21 June 1929), no. 53.&lt;/p&gt;
&lt;p&gt;&lt;span class="nummerierung text-black-small"&gt;5&lt;/span&gt;&lt;span class="text-black-bold"&gt;Paul Rosenberg&lt;/span&gt; &lt;span class="text-darkgrey-bold"&gt;Paris &amp;amp; New York • 1929–1952&amp;nbsp;&lt;/span&gt;Acquired at the above sale, Archive Paul Rosenberg Gallery, New York, Inventory Notebook, September 1952, pp. 2–3, indicating as a purchase price the equivalent of $&amp;nbsp;18.500; AStEGB, Letter from Paul Rosenberg, New York, to Emil Bührle, 22 September 1952, accompanying individual invoices for 10 pictures which Bührle has acquired from him, including Ingres, &lt;em&gt;Mme Ingres&lt;/em&gt;.&lt;/p&gt;
&lt;p&gt;&lt;span class="nummerierung text-black-small"&gt;6&lt;/span&gt;&lt;span class="text-black-bold"&gt;Emil Bührle&lt;/span&gt;&lt;span class="text-darkgrey-bold"&gt;&amp;nbsp;Zurich • 2 December 1952 until [d.] 28 November 1956&amp;nbsp;&lt;/span&gt;Acquired from the above for $ 65.000 minus a 10% discount ($ 6.500) = $ 58.500, AStEGB, Invoice from Paul Rosenberg, New York, made out to Emil Bührle, 22 September 1952; Letter from Paul Rosenberg, New York, to Emil Bührle, 2 December 1952, acknowledging receipt of $ 157.500 for 3 paintings from the group of 10, including Ingres, &lt;em&gt;Mme Ingres&lt;/em&gt;; Correspondence regarding the import of the 10 pictures to Switzerland, 12 January 1956–22 June 1956, the Ingres figuring in the papers as «School of Ingres, Portrait of a Woman», with a declared value of $ 3.000.&lt;/p&gt;
&lt;p&gt;&lt;span class="nummerierung text-black-small"&gt;7&lt;/span&gt;&lt;span class="text-black-bold"&gt;Given by the heirs of Emil Bührle to the Foundation E.G. Bührle Collection&lt;/span&gt;&amp;nbsp;&lt;span class="text-darkgrey-bold"&gt;Zurich • 1960&amp;nbsp;&lt;/span&gt;Inv. 136&lt;/p&gt;</t>
  </si>
  <si>
    <t>&lt;p&gt;&lt;span class="nummerierung text-black-small"&gt;1911&lt;/span&gt;&lt;span class="text-black-bold"&gt;Exposition Ingres […] organisée au profit du Musée Ingres&lt;/span&gt;&amp;nbsp;&lt;span class="text-darkgrey-bold"&gt;Galerie Georges Petit&amp;nbsp;•&amp;nbsp;Paris&amp;nbsp;• 1911&lt;/span&gt;&amp;nbsp;no. 23.&amp;nbsp;&lt;/p&gt;
&lt;p&gt;&lt;span class="nummerierung text-black-small"&gt;1912&lt;/span&gt;&lt;span class="text-black-bold"&gt;Exposition centennale de l’art français à Saint Pétersbourg&lt;/span&gt;&amp;nbsp;&lt;span class="text-darkgrey-bold"&gt;Institut Français&amp;nbsp;•&amp;nbsp;St. Petersburg&amp;nbsp;• 1912&lt;/span&gt;&amp;nbsp;no. 657.&amp;nbsp;&lt;/p&gt;
&lt;p&gt;&lt;span class="nummerierung text-black-small"&gt;1913&lt;/span&gt;&lt;span class="text-black-bold"&gt;Exposition David et ses élèves&lt;/span&gt;&amp;nbsp;&lt;span class="text-darkgrey-bold"&gt;Palais des Beaux-Arts de la Ville de&amp;nbsp;• Paris&amp;nbsp;• 1913&lt;/span&gt; no. 185.&amp;nbsp;&lt;/p&gt;
&lt;p&gt;&lt;span class="nummerierung text-black-small"&gt;1914&lt;/span&gt;&lt;span class="text-black-bold"&gt;Exposition d'art français du XIXe siècle&lt;/span&gt;&amp;nbsp;&lt;span class="text-darkgrey-bold"&gt;Statens Museum for Kunst&amp;nbsp;•&amp;nbsp;Copenhagen&amp;nbsp;• 1914&lt;/span&gt; no. 120.&amp;nbsp;&lt;/p&gt;
&lt;p&gt;&lt;span class="nummerierung text-black-small"&gt;1922&lt;/span&gt;&lt;span class="text-black-bold"&gt;Œuvres de grands maîtres du dix-neuvième siècle&lt;/span&gt;&amp;nbsp;&lt;span class="text-darkgrey-bold"&gt;Galerie Paul Rosenberg&amp;nbsp;•&amp;nbsp;Paris&amp;nbsp;• 1922&lt;/span&gt;&amp;nbsp;no. 48. &amp;nbsp;&lt;/p&gt;
&lt;p&gt;&lt;span class="nummerierung text-black-small"&gt;1923&lt;/span&gt;&lt;span class="text-black-bold"&gt;L’Art français au service de la science française&lt;/span&gt;&amp;nbsp;&lt;span class="text-darkgrey-bold"&gt;Hôtel de la Chambre syndicale de la curiosité et des beaux-arts&amp;nbsp;•&amp;nbsp;Paris&amp;nbsp;• 1923&lt;/span&gt;&amp;nbsp;no. 5. &amp;nbsp;&lt;/p&gt;
&lt;p&gt;&lt;span class="nummerierung text-black-small"&gt;1928&lt;/span&gt;&lt;span class="text-black-bold"&gt;Portraits et figures de femmes, Ingres à Picasso&lt;/span&gt;&amp;nbsp;&lt;span class="text-darkgrey-bold"&gt;Galerie de la Renaissance&amp;nbsp;•&amp;nbsp;Paris&amp;nbsp;• 1928&lt;/span&gt;&amp;nbsp;no. 100.&amp;nbsp;&lt;/p&gt;
&lt;p&gt;&lt;span class="nummerierung text-black-small"&gt;1932&lt;/span&gt;&lt;span class="text-black-bold"&gt;Exhibition of French Art 1200–1900&lt;/span&gt;&lt;span class="text-darkgrey-bold"&gt;&amp;nbsp;Royal Academy of Arts&amp;nbsp;London&amp;nbsp;• 1932&lt;/span&gt; no. 299.&lt;/p&gt;
&lt;p&gt;&lt;span class="nummerierung text-black-small"&gt;1934&lt;/span&gt;&lt;span class="text-black-bold"&gt;Exhibition of Important Paintings by Great French Masters of the Nineteenth Century&lt;/span&gt;&lt;span class="text-darkgrey-bold"&gt;&amp;nbsp;Paul Rosenberg &amp;amp; Durand-Ruel&amp;nbsp;•&amp;nbsp;New York&amp;nbsp;• 1934&lt;/span&gt;&amp;nbsp;no. 25.&amp;nbsp;&lt;/p&gt;
&lt;p&gt;&lt;span class="nummerierung text-black-small"&gt;1958&lt;/span&gt;&lt;span class="text-black-bold"&gt;Sammlung Emil G. Bührle, Festschrift zu Ehren von Emil G. Bührle zur Eröffnung des Kunsthaus-Neubaus und Katalog der Sammlung Emil G. Bührle&lt;/span&gt;&lt;span class="text-darkgrey-bold"&gt;&amp;nbsp;Kunsthaus Zurich&amp;nbsp;• 1958&lt;/span&gt; no. 104. &amp;nbsp;&lt;/p&gt;
&lt;p&gt;&lt;span class="nummerierung text-black-small"&gt;1958&lt;/span&gt;&lt;span class="text-black-bold"&gt;Hauptwerke der Sammlung Emil Georg Bührle–Zürich&lt;/span&gt;&amp;nbsp;&lt;span class="text-darkgrey-bold"&gt;Haus der Kunst&amp;nbsp;•&amp;nbsp;Munich&amp;nbsp;• 1958–59&amp;nbsp;&lt;/span&gt;no. 89. &amp;nbsp;&lt;/p&gt;
&lt;p&gt;&lt;span class="nummerierung text-black-small"&gt;2000&lt;/span&gt;&lt;span class="text-black-bold"&gt;Portraits by Ingres, Image of an Epoch&lt;/span&gt;&amp;nbsp;&lt;span class="text-darkgrey-bold"&gt;National Gallery, London&amp;nbsp;•&amp;nbsp;National Gallery of Art, Washington D.C.&amp;nbsp;• Metropolitan Museum of Art, New York&amp;nbsp;• 1999–2000&lt;/span&gt;&amp;nbsp;no. 36 (exhibited in London only).&amp;nbsp;&lt;/p&gt;
&lt;p&gt;&lt;span class="nummerierung text-black-small"&gt;2010&lt;/span&gt;&lt;span class="text-black-bold"&gt;Van Gogh, Cézanne, Monet, Die Sammlung Bührle zu Gast im Kunsthaus Zürich&lt;/span&gt;&amp;nbsp;&lt;span class="text-darkgrey-bold"&gt;Kunsthaus Zurich&amp;nbsp;• 2010&lt;/span&gt;&amp;nbsp;no. 136. &amp;nbsp;&lt;/p&gt;
&lt;p&gt;&lt;span class="nummerierung text-black-small"&gt;2017&lt;/span&gt;&lt;span class="text-black-bold"&gt;Chefs-d'oeuvre de la collection Bührle, Manet, Cézanne, Monet, Van Gogh…&lt;/span&gt;&amp;nbsp;&lt;span class="text-darkgrey-bold"&gt;Fondation de l'Hermitage&amp;nbsp;•&amp;nbsp;Lausanne&amp;nbsp;• 2017&lt;/span&gt;&amp;nbsp;no. 2. &amp;nbsp;&lt;/p&gt;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201&lt;/span&gt;8&amp;nbsp;no. 3.&lt;/p&gt;</t>
  </si>
  <si>
    <t>&lt;p&gt;&lt;span class="nummerierung text-black-small"&gt;1911&lt;/span&gt;&lt;span class="text-black-bold"&gt;Henry Lapauze&lt;/span&gt;&amp;nbsp;&lt;span class="text-darkgrey-bold"&gt;&lt;em&gt;Ingres, Sa vie &amp;amp; son œuve (1780–1867), D'après des documents inédits&lt;/em&gt;&lt;/span&gt;&amp;nbsp;Paris&amp;nbsp;• 1911&amp;nbsp;•&amp;nbsp;pp. 160–161 (ill.), 166–168 (n. 1).&lt;/p&gt;
&lt;p&gt;&lt;span class="nummerierung text-black-small"&gt;1914&lt;/span&gt;&lt;span class="text-black-bold"&gt;Tyge Möller&lt;/span&gt;&amp;nbsp;&lt;span class="text-darkgrey-bold"&gt;«L'Exposition de l'art français du XIX&lt;sup&gt;e&lt;/sup&gt; siècle à Copenhague»&lt;/span&gt;&amp;nbsp;in &lt;span class="text-darkgrey-bold"&gt;&lt;em&gt;Gazette des Beaux-Arts&lt;/em&gt;&lt;/span&gt; (4/12)&amp;nbsp;• 1914&amp;nbsp;•&amp;nbsp;pp. 159.&lt;/p&gt;
&lt;p&gt;&lt;span class="nummerierung text-black-small"&gt;1928&lt;/span&gt;&lt;span class="text-black-bold"&gt;Louis Hourticq&lt;/span&gt;&amp;nbsp;&lt;span class="text-darkgrey-bold"&gt;&lt;em&gt;Ingres, L'Œuvre du maître&lt;/em&gt;&lt;/span&gt;&amp;nbsp;Paris&amp;nbsp;• 1928&amp;nbsp;•&amp;nbsp;p. 43 (ill., left).&lt;/p&gt;
&lt;p&gt;&lt;span class="nummerierung text-black-small"&gt;1928&lt;/span&gt;&lt;span class="text-darkgrey-bold"&gt;«Auktionsnachrichten, Pariser Kunstmarkt»&lt;/span&gt;&amp;nbsp;in &lt;span class="text-darkgrey-bold"&gt;&lt;em&gt;Kunst und Künstler&lt;/em&gt;&lt;/span&gt; (27)&amp;nbsp;• 1928/29&amp;nbsp;•&amp;nbsp;pp. 408 (ill.), p. 454.&lt;/p&gt;
&lt;p&gt;&lt;span class="nummerierung text-black-small"&gt;1930&lt;/span&gt;&lt;span class="text-black-bold"&gt;Julius Meier-Graefe&lt;/span&gt;&amp;nbsp;&lt;span class="text-darkgrey-bold"&gt;&lt;em&gt;Corot&lt;/em&gt;&lt;/span&gt;&amp;nbsp;Berlin&amp;nbsp;• 1930&amp;nbsp;•&amp;nbsp;pp. 105–106.&lt;/p&gt;
&lt;p&gt;&lt;span class="nummerierung text-black-small"&gt;1930&lt;/span&gt;&lt;span class="text-black-bold"&gt;Hubert Wilm&lt;/span&gt;&amp;nbsp;&lt;span class="text-darkgrey-bold"&gt;«Eine Ingres-Auktion in Paris»&lt;/span&gt;&amp;nbsp;in &lt;span class="text-darkgrey-bold"&gt;&lt;em&gt;Kunstsammler und Kunstmarkt&lt;/em&gt;&lt;/span&gt;&amp;nbsp;Munich&amp;nbsp;• 1930&amp;nbsp;•&amp;nbsp;p. 150.&lt;/p&gt;
&lt;p&gt;&lt;span class="nummerierung text-black-small"&gt;1932&lt;/span&gt;&lt;span class="text-black-bold"&gt;Richard Sickert&lt;/span&gt;&amp;nbsp;&lt;span class="text-darkgrey-bold"&gt;«The French Exhibition, III. Within the nineteenth century»&lt;/span&gt;&amp;nbsp;in &lt;span class="text-darkgrey-bold"&gt;&lt;em&gt;Burlington Magazine&lt;/em&gt;&lt;/span&gt; (60)&amp;nbsp;• 1932&amp;nbsp;•&amp;nbsp;p. 87.&lt;/p&gt;
&lt;p&gt;&lt;span class="nummerierung text-black-small"&gt;1933&lt;/span&gt;&lt;em&gt;&lt;span class="text-darkgrey-bold"&gt;Commemorative Catalogue of the Exhibition of French Art 1200–1900&lt;/span&gt;&amp;nbsp;London&amp;nbsp;&lt;/em&gt;•&lt;em&gt;&amp;nbsp;January–March 1932&amp;nbsp;&lt;/em&gt;•&amp;nbsp;London&amp;nbsp;• 1933&amp;nbsp;•&amp;nbsp;no. 411, fig. 90 (left).&lt;/p&gt;
&lt;p&gt;&lt;span class="nummerierung text-black-small"&gt;1949&lt;/span&gt;&lt;span class="text-black-bold"&gt;Karl Scheffler&lt;/span&gt;&amp;nbsp;&lt;span class="text-darkgrey-bold"&gt;&lt;em&gt;Ingres&lt;/em&gt;&lt;/span&gt;&amp;nbsp;Berne&amp;nbsp;• 1949&amp;nbsp;•&amp;nbsp;fig. 22.&lt;/p&gt;
&lt;p&gt;&lt;span class="nummerierung text-black-small"&gt;1954&lt;/span&gt;&lt;span class="text-black-bold"&gt;Georges Wildenstein&lt;/span&gt;&amp;nbsp;&lt;span class="text-darkgrey-bold"&gt;&lt;em&gt;Ingres&lt;/em&gt;&lt;/span&gt;&amp;nbsp;London&amp;nbsp;• 1954&amp;nbsp;•&amp;nbsp;no. 107, fig. 48 (&lt;sup&gt;2&lt;/sup&gt;1956).&lt;/p&gt;
&lt;p&gt;&lt;span class="nummerierung text-black-small"&gt;1958&lt;/span&gt;&lt;span class="text-black-bold"&gt;Doris Wild&lt;/span&gt;&amp;nbsp;&lt;span class="text-darkgrey-bold"&gt;«Zur Ausstellung der Sammlung Bührle»&lt;/span&gt;&amp;nbsp;in &lt;span class="text-darkgrey-bold"&gt;&lt;em&gt;Alte und neue Kunst&lt;/em&gt;&lt;/span&gt; (9)&amp;nbsp;• 1958&amp;nbsp;•&amp;nbsp;p. 17.&lt;/p&gt;
&lt;p&gt;&lt;span class="nummerierung text-black-small"&gt;1968&lt;/span&gt;&lt;span class="text-black-bold"&gt;Emilio Radius&amp;nbsp;•&amp;nbsp;Ettore Camesasca&lt;/span&gt;&amp;nbsp;&lt;span class="text-darkgrey-bold"&gt;&lt;em&gt;L'opera completa di Ingres&lt;/em&gt;&lt;/span&gt;&amp;nbsp;Milan&amp;nbsp;• 1968&amp;nbsp;•&amp;nbsp;no. 87 (ill.; &lt;sup&gt;2&lt;/sup&gt;1981; German edition: &lt;em&gt;Das gemalte Gesamtwerk von Ingres,&lt;/em&gt; Lucerne etc. 1968&amp;nbsp;•&amp;nbsp;French edition: Daniel Ternois, Ettore Camesasca, &lt;em&gt;Tout l'œuvre peint de Ingres&lt;/em&gt;, Paris 1971; &lt;sup&gt;2&lt;/sup&gt;1984&amp;nbsp;•&amp;nbsp;Spanish edition: &lt;em&gt;L'obra pictórica completa de Ingres&lt;/em&gt;, Barcelona 1972; &lt;sup&gt;2&lt;/sup&gt;1984).&lt;/p&gt;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 •&amp;nbsp;no. 136 (ill.; &lt;sup&gt;2&lt;/sup&gt;1986).&lt;/p&gt;
&lt;p&gt;&lt;span class="nummerierung text-black-small"&gt;1977&lt;/span&gt;&lt;span class="text-black-bold"&gt;Hans Naef&lt;/span&gt;&amp;nbsp;&lt;span class="text-darkgrey-bold"&gt;&lt;em&gt;Die Bildniszeichnungen von J.-A.-D. Ingres&lt;/em&gt;&lt;/span&gt;&amp;nbsp;vol. 1&amp;nbsp;• Zurich&amp;nbsp;• 1977&amp;nbsp;•&amp;nbsp;p. 358–378 (ill.).&lt;/p&gt;
&lt;p&gt;&lt;span class="nummerierung text-black-small"&gt;1980&lt;/span&gt;&lt;span class="text-black-bold"&gt;Daniel Ternois&lt;/span&gt;&amp;nbsp;&lt;span class="text-darkgrey-bold"&gt;&lt;em&gt;Ingres&lt;/em&gt;&lt;/span&gt;&amp;nbsp;Paris&amp;nbsp;• 1980&amp;nbsp;•&amp;nbsp;p. 79, no. 119 (ill.).&lt;/p&gt;
&lt;p&gt;&lt;span class="nummerierung text-black-small"&gt;1994&lt;/span&gt;&lt;span class="text-black-bold"&gt;Emil Maurer&lt;/span&gt;&lt;em&gt;&amp;nbsp;&lt;span class="text-darkgrey-bold"&gt;Stiftung Sammlung E.G. Bührle, Zürich&lt;/span&gt;&lt;/em&gt;&amp;nbsp;Bern&amp;nbsp;• 1994&amp;nbsp;•&amp;nbsp;pp. 21–22 (English edition: &lt;em&gt;Foundation E.G. Bührle Collection, Zurich&lt;/em&gt;, Bern 1995).&lt;/p&gt;
&lt;p&gt;&lt;span class="nummerierung text-black-small"&gt;1995&lt;/span&gt;&lt;span class="text-black-bold"&gt;Georges Vigne&lt;/span&gt;&amp;nbsp;&lt;span class="text-darkgrey-bold"&gt;&lt;em&gt;Ingres&lt;/em&gt;&lt;/span&gt;&amp;nbsp;Paris&amp;nbsp;• 1995&amp;nbsp;•&amp;nbsp;p. 119, fig. 87 (English edition: New York).&lt;/p&gt;
&lt;p&gt;&lt;span class="nummerierung text-black-small"&gt;2005&lt;/span&gt;&lt;span class="text-black-bold"&gt;Lukas Gloor&amp;nbsp;•&amp;nbsp;Marco Goldin (ed.)&lt;/span&gt;&amp;nbsp;&lt;span class="text-darkgrey-bold"&gt;&lt;em&gt;Foundation E.G. Bührle Collection, Zurich, Catalogue&lt;/em&gt;&lt;/span&gt;&amp;nbsp;vol. 2&amp;nbsp;•&amp;nbsp;Conegliano &amp;amp; Zurich&amp;nbsp;• 2005&amp;nbsp;•&amp;nbsp;no. 69 (ill.; German edition: &lt;em&gt;Stiftung Sammlung E.G. Bührle, Katalog&amp;nbsp;&lt;/em&gt;•&amp;nbsp;Italian edition: &lt;em&gt;Fondazione Collezione E.G. Bührle, Catalogo&lt;/em&gt;).&lt;/p&gt;
&lt;p&gt;&lt;span class="nummerierung text-black-small"&gt;2006&lt;/span&gt;&lt;span class="text-black-bold"&gt;Karin H. Gimme&lt;/span&gt;&amp;nbsp;&lt;span class="text-darkgrey-bold"&gt;&lt;em&gt;Ingres 1780–1867&lt;/em&gt;&lt;/span&gt;&amp;nbsp;Cologne etc.&amp;nbsp;• 2006&amp;nbsp;•&amp;nbsp;pp. 29, 35 (ill.).&lt;/p&gt;
&lt;p&gt;&lt;span class="nummerierung text-black-small"&gt;2011&lt;/span&gt;&lt;span class="text-black-bold"&gt;Nathalie Kaufmann&lt;/span&gt;&amp;nbsp;&lt;em&gt;&lt;span class="text-darkgrey-bold"&gt;Les couleurs du désir, Ces femmes sans qui les chefs d'œuvre n'existeraient pas&lt;/span&gt;&lt;/em&gt;&amp;nbsp;Paris&amp;nbsp;• 2011&amp;nbsp;•&amp;nbsp;pp. 74–75 (ill.).&lt;/p&gt;
&lt;p&gt;&lt;span class="nummerierung text-black-small"&gt;2015&lt;/span&gt;&lt;span class="text-black-bold"&gt;Christopher Riopelle&lt;/span&gt;&amp;nbsp;&lt;span class="text-darkgrey-bold"&gt;«Los retratos italianos 1806–1824»&lt;/span&gt; in &lt;span class="text-darkgrey-bold"&gt;&lt;em&gt;Ingres&lt;/em&gt;&lt;/span&gt;&amp;nbsp;(exh. cat.) Museo Nacional del Prado&amp;nbsp;•&amp;nbsp;Madrid&amp;nbsp;• 2015&amp;nbsp;•&amp;nbsp;p. 189, fig. 88.&lt;/p&gt;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 Munich • 2021 •&amp;nbsp;no. 253&amp;nbsp;(ill.).&lt;/p&gt;</t>
  </si>
  <si>
    <t>Montauban, 1780–1867, Paris</t>
  </si>
  <si>
    <t>BU 0062</t>
  </si>
  <si>
    <t>Junge Frau in orientalischem Gewand</t>
  </si>
  <si>
    <t>La Sultane</t>
  </si>
  <si>
    <t>96 x 74.5 cm</t>
  </si>
  <si>
    <t>Signiert unten links: Manet</t>
  </si>
  <si>
    <t>Rouart/Wildenstein 175</t>
  </si>
  <si>
    <t>&lt;p class="Body"&gt;&lt;span class="nummerierung text-black-small"&gt;1&lt;/span&gt;&lt;span class="text-black-bold"&gt;Adrien Marx&amp;nbsp;&lt;/span&gt;&lt;span class="text-darkgrey-bold"&gt;Paris •&amp;nbsp;until 1892&amp;nbsp;&lt;/span&gt;Received from the artist, see dedication on the picture&amp;nbsp;(later painted over): «à l'ami Adrien Marx».&lt;/p&gt;
&lt;p class="Body"&gt;&lt;span class="nummerierung text-black-small"&gt;2&lt;/span&gt;&lt;span class="text-black-bold"&gt;Roger Marx&lt;/span&gt;&amp;nbsp;&lt;span class="text-darkgrey-bold"&gt;Paris •&amp;nbsp;1892 until [d.] 1913&amp;nbsp;&lt;/span&gt;Nephew of the above, acquired from the above for FF 450, Adolphe Tabarant, &lt;em&gt;Manet et ses œuvres&lt;/em&gt;, Paris 1947, p. 289; &lt;em&gt;Roger Marx, Un critique aux côtés de Gallé, Monet, Rodin, Gauguin…,&lt;/em&gt; (exh. cat.) Musée des Beaux-Arts Nancy 2006, p. 31 (n. 3).&lt;/p&gt;
&lt;p class="Body"&gt;&lt;span class="nummerierung text-black-small"&gt;3&lt;/span&gt;&lt;span class="text-black-bold"&gt;The estate of Roger Marx&lt;/span&gt;&amp;nbsp;&lt;span class="text-darkgrey-bold"&gt;Paris •&amp;nbsp;1913–1914&amp;nbsp;&lt;/span&gt;&lt;em&gt;Catalogue des tableaux, pastels, dessins, aquarelles […] sculptures […] faisant partie de la Collection Roger Marx […],&lt;/em&gt; (sale cat.) Galerie Manzi, Joyant, Paris (11–12 May 1914), no. 60.&lt;/p&gt;
&lt;p class="Body"&gt;&lt;span class="nummerierung text-black-small"&gt;4&lt;/span&gt;&lt;span class="text-black-bold"&gt;Durand-Ruel&lt;/span&gt;&amp;nbsp;&lt;span class="text-darkgrey-bold"&gt;Paris&lt;/span&gt;&amp;nbsp;&lt;span class="text-black-bold"&gt;Bernheim-Jeune&lt;/span&gt;&amp;nbsp;&lt;span class="text-darkgrey-bold"&gt;Paris&lt;/span&gt;&amp;nbsp;&lt;span class="text-black-bold"&gt;Paul Cassirer&lt;/span&gt;&amp;nbsp;&lt;span class="text-darkgrey-bold"&gt;Berlin •&amp;nbsp;1914–1923&amp;nbsp;&lt;/span&gt;Acquired at the above sale for FF 74.000, Rouart/Wildenstein no. 175; for the price O[tto] G[rautoff], «Auktionsnachrichten, Paris», in &lt;em&gt;Kunst und Künstler&lt;/em&gt; (12) 1913/14, p. 557.&lt;/p&gt;
&lt;p class="Body"&gt;&lt;span class="nummerierung text-black-small"&gt;5&lt;/span&gt;&lt;span class="text-black-bold"&gt;Durand-Ruel&lt;/span&gt;&amp;nbsp;&lt;span class="text-darkgrey-bold"&gt;Paris&amp;nbsp;• 1923 until ca. 1928&amp;nbsp;&lt;/span&gt;According to documents kept in the archive of the Durand-Ruel Gallery in Paris, and quoted in Report from Dr. Monika Tatzkow to von Trott zu Solz, Law firm, Berlin, 20 March 2009, p. 3, Durand-Ruel became the sole owner of the painting on 20 July 1923, after the firm had first sold (20 May 1914), then reacquired (12&amp;nbsp; April 1915) its share of one third to and from Bernheim-Jeune, after the joint purchase at the 1914 sale of the Roger Marx collection (as above, n.4); AStEGB, Copy of Monika Tatzkow’s Report, sent to Foundation E.G. Bührle Collection on 16 April 2009; &lt;em&gt;Exhibition of Paintings, Edouard Manet, Pierre Renoir, Berthe Morisot&lt;/em&gt;, Carnegie Institute, Pittsburgh 1924, no. 19.&lt;/p&gt;
&lt;p class="Body"&gt;&lt;span class="nummerierung text-black-small"&gt;6&lt;/span&gt;&lt;span class="text-black-bold"&gt;Max Silberberg&lt;/span&gt;&amp;nbsp;&lt;span class="text-darkgrey-bold"&gt;Breslau • ca. 1928–1937&amp;nbsp;&lt;/span&gt;No documents regarding the sale of the painting to Max Silberberg have been preserved in the archive of the Durand-Ruel Gallery in Paris (AStEGB, Report of Dr. Monika Tatzkow&amp;nbsp;as above, n. 5, p. 9), but since Durand-Ruel accepted, in 1934, to have the painting sent to them by Paul Rosenberg for an exhibition in New York on their own premises (&lt;em&gt;Exhibition of Important Paintings by Great French Masters of the Nineteenth Century,&lt;/em&gt; Paul Rosenberg &amp;amp; Durand-Ruel [Durand Ruel Galleries], New York 1934, no. 31), E-Mail&amp;nbsp;from Durand-Ruel, Paris, to Foundation E.G. Bührle Collection, Zurich, 7 March 2022, it can be assumed that a regular sale of the painting to Silberberg had indeed taken place. The earliest reference to&amp;nbsp;Max Silberberg as the owner of&amp;nbsp;Manet,&amp;nbsp;&lt;em&gt;La Sultane&lt;/em&gt;&amp;nbsp;is given in the catalogue of &lt;em&gt;Ausstellung Edouard Manet 1832–1883, Gemälde, Pastelle, Aquarelle, Zeichnungen&lt;/em&gt;, Galerie Matthiesen, Berlin 1928, no. 35. In 1932, &lt;em&gt;La Sultane&lt;/em&gt; by Edouard Manet&amp;nbsp;was consigned to&amp;nbsp;Paul Rosenberg&amp;nbsp;in&amp;nbsp;Paris, most probably at the time when a group&amp;nbsp;of works from the Silberberg collection were offered for sale at an auction in Paris (not including &lt;em&gt;La Sultane&lt;/em&gt;) in June 1932. After its arrival in Paris, the painting was registered as no. 3079 in an inventory of photographs made by the Paul Rosenberg gallery of incoming new works (Museum of Modern Art, New York, The Paul Rosenberg Archives, IV.A.1.a, «Liste de photographies, Paris»; although no dates are given with these entries, a later entry on the following page of the same inventory book, linked to nos. 3129–3131, refers to an &lt;em&gt;Exposition Claude Monet Nymphéas&lt;/em&gt;, taking place at the gallery from February through March 1933, allowing to state that the painting had been consigned to Rosenberg and&amp;nbsp;come to Paris certainly before that date). Paul Rosenberg subsequently offered the painting for sale at two exhibitions, one in New York in 1934 (catalogue as above), and one in&amp;nbsp;Rosenberg’s own gallery&amp;nbsp;in Paris in 1935 (&lt;em&gt;Tableaux du 19e siècle dans un décor ancien&lt;/em&gt;, Galerie Paul Rosenberg, Paris 1935), no catalogue, but photographs of the installation surviving.&lt;/p&gt;
&lt;p class="Body"&gt;&lt;span class="text-black-bold"&gt;&lt;span class="nummerierung text-black-small"&gt;7&lt;/span&gt;Paul Rosenberg&lt;/span&gt;&amp;nbsp;&lt;span class="text-darkgrey-bold"&gt;Paris &amp;amp; New York •&amp;nbsp;1937–1953&amp;nbsp;&lt;/span&gt;Acquired in 1937 for $ 17.800, AStEGB, Photocopy of Stock Book of Paul Rosenberg &amp;amp; Co., New York, entry no. 5106, and of Inventory Card no. 3079; Letter from Paul Rosenberg, New York, to Emil Bührle, 22 September 1952, accompanying individual invoices for 10 pictures which Bührle has acquired from him, including Manet, &lt;em&gt;La Sultane.&lt;/em&gt;&lt;/p&gt;
&lt;p class="Body"&gt;&lt;span class="nummerierung text-black-small"&gt;8&lt;/span&gt;&lt;span class="text-black-bold"&gt;Emil Bührle&lt;/span&gt;&amp;nbsp;&lt;span class="text-darkgrey-bold"&gt;Zurich •&amp;nbsp;18 September 1953 until [d.] 28 November 1956&amp;nbsp;&lt;/span&gt;Acquired from the above for $ 65.000 minus a 10% discount ($ 6.500) = $ 58.500, AStEGB, Invoice from Paul Rosenberg, New York, made out to Emil Bührle, 22 September 1952, listing&amp;nbsp;Silberberg as a previous owner; Letter from Emil Bührle to Paul Rosenberg, Zurich, 6 May 1953, accompanying a check in payment of 4 pictures and scheduling payments for 3 pictures still to be effected, including Manet, &lt;em&gt;La Sultane&lt;/em&gt;; [2&lt;sup&gt;nd&lt;/sup&gt;] Invoice from Paul Rosenberg, New York, made out to Emil Bührle, 14 September 1953, for Manet, &lt;em&gt;La Sultane&lt;/em&gt;, and Summary of invoices from Paul Rosenberg, made out to Emil Bührle, 14 September 1953, for 3 paintings valued at $ 138.600, including Manet, &lt;em&gt;La Sultane&lt;/em&gt;, and deducting $ 19.220 for payment already effected; Payment order from Emil Bührle to Industrie- und Handelsbank, Zurich, 18 September 1953, ordering transfer of the remaining $&amp;nbsp;119.380 to Paul Rosenberg; Correspondence regarding the import of the 10 pictures to Switzerland, 12 January 1956–22 June 1956, the Manet figuring in the papers as «Manet, Young Woman in Oriental Costume», with a declared value of $ 12.000.&lt;/p&gt;
&lt;p class="Body"&gt;&lt;span class="nummerierung text-black-small"&gt;9&lt;/span&gt;&lt;span class="text-black-bold"&gt;Given by the heirs of Emil Bührle to the Foundation E.G. Bührle Collection&lt;/span&gt;&amp;nbsp;&lt;span class="text-darkgrey-bold"&gt;Zurich&amp;nbsp;• 1960&lt;/span&gt;&amp;nbsp;Inv. 62.&lt;/p&gt;</t>
  </si>
  <si>
    <t>&lt;p&gt;&lt;span class="nummerierung text-black-small"&gt;1924&lt;/span&gt;&lt;span class="text-black-bold"&gt;Exhibition of Paintings, Edouard Manet, Pierre Renoir, Berthe Morisot&lt;/span&gt;&amp;nbsp;&lt;span class="text-darkgrey-bold"&gt;Carnegie Institute&amp;nbsp;• Pittsburgh • 1924&amp;nbsp;&lt;/span&gt;no. 19.&amp;nbsp;&lt;/p&gt;
&lt;p&gt;&lt;span class="nummerierung text-black-small"&gt;1928&lt;/span&gt;&lt;span class="text-black-bold"&gt;Ausstellung Edouard Manet 1832–1883, Gemälde, Pastelle, Aquarelle, Zeichnungen&lt;/span&gt;&amp;nbsp;&lt;span class="text-darkgrey-bold"&gt;Galerie Matthiesen&amp;nbsp;• Berlin&amp;nbsp;• 1928&lt;/span&gt;&amp;nbsp;no. 35. &amp;nbsp;&lt;/p&gt;
&lt;p&gt;&lt;span class="nummerierung text-black-small"&gt;1928&lt;/span&gt;&lt;span class="text-black-bold"&gt;Exposition d'œuvres de Manet au profit des «Amis du Luxembourg»&lt;/span&gt;&amp;nbsp;&lt;span class="text-darkgrey-bold"&gt;Galerie Bernheim-Jeune&amp;nbsp;• Paris&amp;nbsp;• 1928&lt;/span&gt;&amp;nbsp;no. 24. &amp;nbsp;&lt;/p&gt;
&lt;p&gt;&lt;span class="nummerierung text-black-small"&gt;1934&lt;/span&gt;&lt;span class="text-black-bold"&gt;Exhibition of Important Paintings by Great French Masters of the Nineteenth Century&lt;/span&gt;&amp;nbsp;&lt;span class="text-darkgrey-bold"&gt;Paul Rosenberg &amp;amp; Durand-Ruel (Durand Ruel Galleries)&amp;nbsp;• New York&amp;nbsp;• 1934&lt;/span&gt;&amp;nbsp;no. 31. &amp;nbsp;&lt;/p&gt;
&lt;p&gt;&lt;span class="nummerierung text-black-small"&gt;1935&lt;/span&gt;&lt;span class="text-black-bold"&gt;Tableaux du 19e siècle dans un décor ancien&lt;/span&gt;&amp;nbsp;&lt;span class="text-darkgrey-bold"&gt;Galerie Paul Rosenberg&amp;nbsp;• Paris&amp;nbsp;• 1935&lt;/span&gt;&amp;nbsp;no cat.&amp;nbsp;&lt;/p&gt;
&lt;p&gt;&lt;span class="nummerierung text-black-small"&gt;1941&lt;/span&gt;&lt;span class="text-black-bold"&gt;From Ingres to Picasso, Person Hall Art Gallery&lt;/span&gt;&amp;nbsp;&lt;span class="text-darkgrey-bold"&gt;University of North Carolina&amp;nbsp;• Chapel Hill (North Carolina)&amp;nbsp;• 1941&lt;/span&gt;&amp;nbsp;no. 10.&amp;nbsp;&lt;/p&gt;
&lt;p&gt;&lt;span class="nummerierung text-black-small"&gt;1946&lt;/span&gt;&lt;span class="text-black-bold"&gt;Masterpieces by Manet (1832–1883)&lt;/span&gt;&amp;nbsp;&lt;span class="text-darkgrey-bold"&gt;Paul Rosenberg &amp;amp; Co.&amp;nbsp;• New York&amp;nbsp;• 1946–47&lt;/span&gt;&amp;nbsp;no. 6.&amp;nbsp;&lt;/p&gt;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140.&amp;nbsp;&lt;/p&gt;
&lt;p&gt;&lt;span class="nummerierung text-black-small"&gt;1958&lt;/span&gt;&lt;span class="text-black-bold"&gt;Hauptwerke der Sammlung Emil Georg Bührle–Zürich&lt;/span&gt;&amp;nbsp;&lt;span class="text-darkgrey-bold"&gt;Haus der Kunst&amp;nbsp;• Munich&amp;nbsp;• 1958–59&lt;/span&gt;&amp;nbsp;no. 92.&amp;nbsp;&lt;/p&gt;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14.&amp;nbsp;&lt;/p&gt;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 Musée des beaux-arts de Montréal&amp;nbsp;• Yokohama Museum of Art&amp;nbsp;• Royal Academy of Arts, London • 1990–91&lt;/span&gt;&amp;nbsp;no. 23.&amp;nbsp;&lt;/p&gt;
&lt;p&gt;&lt;span class="nummerierung text-black-small"&gt;2002&lt;/span&gt;&lt;span class="text-black-bold"&gt;Edouard Manet und die Impressionisten&lt;/span&gt;&amp;nbsp;&lt;span class="text-darkgrey-bold"&gt;Staatsgalerie Stuttgart&amp;nbsp;• 2002–03&lt;/span&gt;&amp;nbsp;no. 17. &amp;nbsp;&lt;/p&gt;
&lt;p&gt;&lt;span class="nummerierung text-black-small"&gt;2005&lt;/span&gt;&lt;span class="text-black-bold"&gt;Manet&lt;/span&gt;&amp;nbsp;&lt;span class="text-darkgrey-bold"&gt;Complesso del Vittoriano&amp;nbsp;• Rome&amp;nbsp;• 2005–06&lt;/span&gt;&amp;nbsp;no. 56.&amp;nbsp;&lt;/p&gt;
&lt;p&gt;&lt;span class="nummerierung text-black-small"&gt;2010&lt;/span&gt;&lt;span class="text-black-bold"&gt;Van Gogh, Cézanne, Monet, Die Sammlung Bührle zu Gast im Kunsthaus Zürich&lt;/span&gt;&amp;nbsp;&lt;span class="text-darkgrey-bold"&gt;Kunsthaus Zurich&amp;nbsp;• 2010&lt;/span&gt;&amp;nbsp;no. 62.&amp;nbsp;&lt;/p&gt;
&lt;p&gt;&lt;span class="nummerierung text-black-small"&gt;2017&lt;/span&gt;&lt;span class="text-black-bold"&gt;21, rue La Boétie, D'après le livre d'Anne Sinclair&lt;/span&gt;&amp;nbsp;&lt;span class="text-darkgrey-bold"&gt;Musée Maillol&amp;nbsp;• Paris&amp;nbsp;• 2017&lt;/span&gt;&amp;nbsp;no. 16. &amp;nbsp;&lt;/p&gt;
&lt;p&gt;&lt;span class="nummerierung text-black-small"&gt;2017&lt;/span&gt;&lt;span class="text-black-bold"&gt;Gefeiert &amp;amp; verspottet, Französische Malerei 1820–1880&lt;/span&gt;&amp;nbsp;&lt;span class="text-darkgrey-bold"&gt;Kunsthaus Zurich&amp;nbsp;• 2017–18&amp;nbsp;&lt;/span&gt;no. 70. &amp;nbsp;&lt;/p&gt;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19.&lt;/p&gt;</t>
  </si>
  <si>
    <t>&lt;p&gt;&lt;span class="nummerierung text-black-small"&gt;1902&lt;/span&gt;&lt;span class="text-black-bold"&gt;Théodore Duret&lt;/span&gt;&amp;nbsp;&lt;span class="text-darkgrey-bold"&gt;&lt;em&gt;Histoire d'Edouard Manet et de son œuvre, Avec un catalogue des peintures et des pastels&amp;nbsp;&lt;/em&gt;&lt;/span&gt;&amp;nbsp;Paris • 1902 • no. 214 (&lt;sup&gt;2&lt;/sup&gt;1909, &lt;sup&gt;3&lt;/sup&gt;1919, &lt;sup&gt;4&lt;/sup&gt;1926; German edition: &lt;em&gt;Edouard Manet, Sein Leben und seine Kunst&lt;/em&gt;, Berlin 1910 • English edition: &lt;em&gt;Manet and the French Impressionists&lt;/em&gt;, London &amp;amp; Philadelphia 1910; &lt;sup&gt;2&lt;/sup&gt;2009).&lt;/p&gt;
&lt;p&gt;&lt;span class="nummerierung text-black-small"&gt;1912&lt;/span&gt;&lt;span class="text-black-bold"&gt;Julius Meier-Graefe&amp;nbsp;&lt;/span&gt;&lt;span class="text-darkgrey-bold"&gt;&lt;em&gt;Edouard Manet&amp;nbsp;&lt;/em&gt;&lt;/span&gt;&amp;nbsp;Munich • 1912 • pp. 239–240, fig. 140.&lt;/p&gt;
&lt;p&gt;&lt;span class="nummerierung text-black-small"&gt;1914&lt;/span&gt;&lt;span class="text-darkgrey-bold"&gt;«La vente Roger Marx»&lt;/span&gt; in &lt;span class="text-darkgrey-bold"&gt;&lt;em&gt;Les Arts&lt;/em&gt;&lt;/span&gt; (150) • 1914 • p. 32 (ill.).&lt;/p&gt;
&lt;p&gt;&lt;span class="nummerierung text-black-small"&gt;1913&lt;/span&gt;&lt;span class="text-black-bold"&gt;Otto Grautoff&lt;/span&gt;&amp;nbsp;&lt;span class="text-darkgrey-bold"&gt;«Auktionsnachrichten»&lt;/span&gt; in &lt;span class="text-darkgrey-bold"&gt;&lt;em&gt;Kunst und Künstler&lt;/em&gt;&lt;/span&gt; (12) • 1913/14 • p. 557 (ill.).&lt;/p&gt;
&lt;p&gt;&lt;span class="nummerierung text-black-small"&gt;1922&lt;/span&gt;&lt;span class="text-black-bold"&gt;Tristan Klingsor&lt;/span&gt;&amp;nbsp;&lt;span class="text-darkgrey-bold"&gt;«Manet»&lt;/span&gt; in &lt;span class="text-darkgrey-bold"&gt;&lt;em&gt;L'Amour de l'Art&lt;/em&gt;&lt;/span&gt; (3) • 1922 • p. 261 (ill. left).&lt;/p&gt;
&lt;p&gt;&lt;span class="nummerierung text-black-small"&gt;1928&lt;/span&gt;&lt;span class="text-black-bold"&gt;Julius Meier-Graefe&lt;/span&gt;&amp;nbsp;&lt;span class="text-darkgrey-bold"&gt;«Edouard Manet, Zur Ausstellung in der Galerie Matthiesen»&lt;/span&gt; in &lt;span class="text-darkgrey-bold"&gt;&lt;em&gt;Cicerone&lt;/em&gt;&lt;/span&gt; (20) • 1928 • p. 79 (ill.).&lt;/p&gt;
&lt;p&gt;&lt;span class="nummerierung text-black-small"&gt;1926&lt;/span&gt;&lt;span class="text-black-bold"&gt;Etienne Moreau-Nélaton&lt;/span&gt;&amp;nbsp;&lt;span class="text-darkgrey-bold"&gt;&lt;em&gt;Manet raconté par lui-même&amp;nbsp;&lt;/em&gt;&lt;/span&gt;&amp;nbsp;Paris • 1926 • vol. 1 • pp. 134–135, fig. 154.&lt;/p&gt;
&lt;p&gt;&lt;span class="nummerierung text-black-small"&gt;1931&lt;/span&gt;&lt;span class="text-black-bold"&gt;Adolphe Tabarant&lt;/span&gt;&amp;nbsp;&lt;span class="text-darkgrey-bold"&gt;Manet, &lt;em&gt;Histoire catalographique&amp;nbsp;&lt;/em&gt;&lt;/span&gt;&amp;nbsp;Paris • 1931 • no. 240.&lt;/p&gt;
&lt;p&gt;&lt;span class="nummerierung text-black-small"&gt;1931&lt;/span&gt;&lt;span class="text-black-bold"&gt;Karl Scheffler&lt;/span&gt;&amp;nbsp;&lt;span class="text-darkgrey-bold"&gt;«Die Sammlung Max Silberberg»&lt;/span&gt; in &lt;span class="text-darkgrey-bold"&gt;&lt;em&gt;Kunst und Künstler&lt;/em&gt;&lt;/span&gt; (30) • 1931/32 • pp. 9 (ill.), 14.&lt;/p&gt;
&lt;p&gt;&lt;span class="nummerierung text-black-small"&gt;1932&lt;/span&gt;&lt;span class="text-black-bold"&gt;Paul Colin&lt;/span&gt;&lt;em&gt;&amp;nbsp;&lt;span class="text-darkgrey-bold"&gt;Edouard Manet&amp;nbsp;&lt;/span&gt;&lt;/em&gt;&amp;nbsp;Paris • 1932 • p. 38.&lt;/p&gt;
&lt;p&gt;&lt;span class="nummerierung text-black-small"&gt;1932&lt;/span&gt;&lt;span class="text-black-bold"&gt;Paul Jamot&amp;nbsp;• Georges Wildenstein&lt;/span&gt;&amp;nbsp;&lt;span class="text-darkgrey-bold"&gt;&lt;em&gt;Manet&amp;nbsp;&lt;/em&gt;&lt;/span&gt;&amp;nbsp;Paris • 1932 • vol. 1, no. 200 • vol. 2, fig. 52.&lt;/p&gt;
&lt;p&gt;&lt;span class="nummerierung text-black-small"&gt;1932&lt;/span&gt;&lt;span class="text-black-bold"&gt;René Huyghes&lt;/span&gt;&amp;nbsp;&lt;span class="text-darkgrey-bold"&gt;«Manet peintre»&lt;/span&gt; in &lt;span class="text-darkgrey-bold"&gt;&lt;em&gt;L'Amour de l'art&lt;/em&gt;&lt;/span&gt; (13) • 1932 • fig. 43.&lt;/p&gt;
&lt;p&gt;&lt;span class="nummerierung text-black-small"&gt;1938&lt;/span&gt;&lt;span class="text-black-bold"&gt;Robert Rey&lt;/span&gt;&amp;nbsp;&lt;em&gt;&lt;span class="text-darkgrey-bold"&gt;Manet&amp;nbsp;&lt;/span&gt;&lt;/em&gt;&amp;nbsp;Paris • 1938 • p. 74 (ill.).&lt;/p&gt;
&lt;p&gt;&lt;span class="nummerierung text-black-small"&gt;1947&lt;/span&gt;&lt;span class="text-black-bold"&gt;Adolphe Tabarant&lt;/span&gt;&amp;nbsp;&lt;span class="text-darkgrey-bold"&gt;&lt;em&gt;Manet et ses œuvres&amp;nbsp;&lt;/em&gt;&lt;/span&gt;&amp;nbsp;Paris • 1947 • p. 289, fig. 253.&lt;/p&gt;
&lt;p&gt;&lt;span class="nummerierung text-black-small"&gt;1959&lt;/span&gt;&lt;span class="text-black-bold"&gt;Denys Sutton&lt;/span&gt;&amp;nbsp;&lt;span class="text-darkgrey-bold"&gt;«The Bührle Collection»&lt;/span&gt; in &lt;span class="text-darkgrey-bold"&gt;&lt;em&gt;The Connoisseur&lt;/em&gt;&lt;/span&gt; (143) • 1959 • p. 143.&lt;/p&gt;
&lt;p&gt;&lt;span class="nummerierung text-black-small"&gt;1963&lt;/span&gt;&lt;span class="text-black-bold"&gt;René Wehrli&lt;/span&gt;&amp;nbsp;&lt;span class="text-darkgrey-bold"&gt;«Emil G. Bührle, Zurich, French Nineteenth-Century Paintings»&lt;/span&gt; in &lt;span class="text-darkgrey-bold"&gt;&lt;em&gt;Great Private Collections&lt;/em&gt;&lt;/span&gt;&amp;nbsp;Douglas Cooper (ed.) • New York • 1963 • p. 219.&lt;/p&gt;
&lt;p&gt;&lt;span class="nummerierung text-black-small"&gt;1967&lt;/span&gt;&lt;span class="text-black-bold"&gt;Sandra Orienti • Marcello Venturi&amp;nbsp;&lt;/span&gt;&lt;span class="text-darkgrey-bold"&gt;&lt;em&gt;L'opera pittorica di Edouard Manet&amp;nbsp;&lt;/em&gt;&lt;/span&gt;&amp;nbsp;Milan • 1967 • no. 214 (ill.; English edition: Sandra Orienti, Phoebe Pool, &lt;em&gt;The Complete Paintings of Manet&lt;/em&gt;, New York 1967 • German edition: &lt;em&gt;Das gemalte Werk von Edouard Manet&lt;/em&gt;, Lucerne etc. 1967 • French edition: Denis Rouart, Sandra Orienti, &lt;em&gt;Tout l'oeuvre peint d'Edouard Manet&lt;/em&gt;, Paris 1970, no. 216 [ill.]).&lt;/p&gt;
&lt;p&gt;&lt;span class="nummerierung text-black-small"&gt;1975&lt;/span&gt;&lt;span class="text-black-bold"&gt;Leopold Reidemeister etc.&lt;/span&gt;&amp;nbsp;&lt;span class="text-darkgrey-bold"&gt;&lt;em&gt;Stiftung Sammlung Emil G. Bührle •&amp;nbsp;Fondation Collection Emil G. Bührle • Foundation Emil G. Bührle Collection&amp;nbsp;&lt;/em&gt;&lt;/span&gt;&amp;nbsp;Zurich &amp;amp; Munich • 1973 • no. 31 (ill.; &lt;sup&gt;2&lt;/sup&gt;1986).&lt;/p&gt;
&lt;p&gt;&lt;span class="nummerierung text-black-small"&gt;1975&lt;/span&gt;&lt;span class="text-black-bold"&gt;Denis Rouart • Daniel Wildenstein&lt;/span&gt;&amp;nbsp;&lt;em&gt;&lt;span class="text-darkgrey-bold"&gt;Edouard Manet, Catalogue raisonné&amp;nbsp;&lt;/span&gt;&lt;/em&gt;&amp;nbsp;Lausanne &amp;amp; Paris • 1975 • vol. 1&amp;nbsp;&lt;em&gt;&lt;span class="text-darkgrey-bold"&gt;Peintures&lt;/span&gt;&lt;/em&gt;&amp;nbsp;no. 175 (ill.).&lt;/p&gt;
&lt;p&gt;&lt;span class="nummerierung text-black-small"&gt;1982&lt;/span&gt;&lt;span class="text-black-bold"&gt;Donald A. Rosenthal&lt;/span&gt;&amp;nbsp;&lt;span class="text-darkgrey-bold"&gt;&lt;em&gt;Orientalism, The Near East in French Painting 1800–1880&lt;/em&gt;&lt;/span&gt;&amp;nbsp;(exh. cat.) • Memorial Art Gallery, University of Rochester, Rochester (New York) etc. • 1982 • p. 143, fig. 142.&lt;/p&gt;
&lt;p&gt;&lt;span class="nummerierung text-black-small"&gt;1983&lt;/span&gt;&lt;span class="text-darkgrey-bold"&gt;&lt;em&gt;Manet 1832–1883&lt;/em&gt;&lt;/span&gt;&amp;nbsp;(exh. cat.) • Grand Palais, Paris • Metropolitan Museum of Art New York • 1983 • p. 191.&lt;/p&gt;
&lt;p&gt;&lt;span class="nummerierung text-black-small"&gt;1991&lt;/span&gt;&lt;span class="text-black-bold"&gt;Eric Darragon&lt;/span&gt;&amp;nbsp;&lt;span class="text-darkgrey-bold"&gt;&lt;em&gt;Manet&amp;nbsp;&lt;/em&gt;&lt;/span&gt;&amp;nbsp;Paris • 1991 • p. 222, fig. 148.&lt;/p&gt;
&lt;p&gt;&lt;span class="nummerierung text-black-small"&gt;1994&lt;/span&gt;&lt;span class="text-black-bold"&gt;Emil Maurer&lt;/span&gt;&lt;em&gt;&amp;nbsp;&lt;span class="text-darkgrey-bold"&gt;Stiftung Sammlung E.G. Bührle, Zürich&amp;nbsp;&lt;/span&gt;&lt;/em&gt;&amp;nbsp;Bern • 1994 • p. 40–41 (ill.; English edition: &lt;em&gt;Foundation E.G. Bührle Collection, Zurich&lt;/em&gt;, Bern 1995).&lt;/p&gt;
&lt;p&gt;&lt;span class="nummerierung text-black-small"&gt;1996&lt;/span&gt;&lt;span class="text-darkgrey-bold"&gt;&lt;em&gt;Manet&lt;/em&gt;&lt;/span&gt;&amp;nbsp;(exh. cat.) • Fondation Pierre Gianadda • Martigny • 1996 • fig. 9.&lt;/p&gt;
&lt;p&gt;&lt;span class="nummerierung text-black-small"&gt;1997&lt;/span&gt;&lt;span class="text-black-bold"&gt;Martina Haja&lt;/span&gt;&amp;nbsp;&lt;span class="text-darkgrey-bold"&gt;«Zwischen Traum und Wirklichkeit, Die österreichische Orientmalerei im 19. Jahrhundert»&lt;/span&gt; in &lt;span class="text-darkgrey-bold"&gt;&lt;em&gt;Orient, Österreichische Malerei zwischen 1848 und 1914&lt;/em&gt;&lt;/span&gt;&amp;nbsp;(exh. cat.) • Residenzgalerie Salzburg • 1997 • pp. 44, 240, fig. 15.&lt;/p&gt;
&lt;p&gt;&lt;span class="nummerierung text-black-small"&gt;2001&lt;/span&gt;&lt;span class="text-black-bold"&gt;Esther Tisa Francini etc.&lt;/span&gt;&lt;em&gt;&amp;nbsp;&lt;span class="text-darkgrey-bold"&gt;Fluchtgut, Raubgut, Der Transfer von Kulturgütern in und über die Schweiz 1933–1945 und die Frage der Restitution&amp;nbsp;&lt;/span&gt;&lt;/em&gt;&amp;nbsp;Unabhängige Expertenkommission Schweiz–Zweiter Weltkrieg (ed.) • Zurich 2001 • p. 105 (n. 265).&lt;/p&gt;
&lt;p&gt;&lt;span class="nummerierung text-black-small"&gt;2002&lt;/span&gt;&lt;span class="text-black-bold"&gt;Carol Armstrong&amp;nbsp;&lt;/span&gt;&lt;em&gt;&lt;span class="text-darkgrey-bold"&gt;Manet, Manette&amp;nbsp;&lt;/span&gt;&lt;/em&gt;&amp;nbsp;New Haven &amp;amp; London • 2002 • p. 64, fig. 24.&lt;/p&gt;
&lt;p&gt;&lt;span class="nummerierung text-black-small"&gt;2003&lt;/span&gt;&lt;span class="text-black-bold"&gt;Gilles Néret&lt;/span&gt;&amp;nbsp;&lt;span class="text-darkgrey-bold"&gt;&lt;em&gt;Edouard Manet 1832–1883, The First of the Moderns&amp;nbsp;&lt;/em&gt;&lt;/span&gt;&amp;nbsp;Cologne • 2003 • p. 54 (ill.; German edition: &lt;em&gt;Edouard Manet 1832–1883, Vorreiter der Moderne&lt;/em&gt; • Spanish edition: &lt;em&gt;Edouard Manet 1832–1883, El primero de los modernos&lt;/em&gt;).&lt;/p&gt;
&lt;p&gt;&lt;span class="nummerierung text-black-small"&gt;2005&lt;/span&gt;&lt;span class="text-black-bold"&gt;Lukas Gloor, Marco Goldin (ed.)&lt;/span&gt;&amp;nbsp;&lt;em&gt;&lt;span class="text-darkgrey-bold"&gt;Foundation E.G. Bührle Collection, Zurich, Catalogue&lt;/span&gt;&lt;/em&gt;&amp;nbsp;vol. 2 • Conegliano &amp;amp; Zurich • 2005 • no. 72 (ill.; German edition: &lt;em&gt;Stiftung Sammlung E.G. Bührle, Katalog&lt;/em&gt; • Italian edition: &lt;em&gt;Fondazione Collezione E.G. Bührle, Catalogo&lt;/em&gt;).&lt;/p&gt;
&lt;p&gt;&lt;span class="nummerierung text-black-small"&gt;2006&lt;/span&gt;&lt;span class="text-black-bold"&gt;Roger Marx&lt;/span&gt;&lt;em&gt;&amp;nbsp;&lt;span class="text-darkgrey-bold"&gt;Un critique aux côtés de Gallé, Monet, Rodin, Gauguin…&lt;/span&gt;&lt;/em&gt;&amp;nbsp;(exh. cat.) • Musée des Beaux-Arts Nancy • 2006 • p. 31 (n. 3).&lt;/p&gt;
&lt;p&gt;&lt;span class="nummerierung text-black-small"&gt;2006&lt;/span&gt;&lt;span class="text-black-bold"&gt;Monika Tatzkow&amp;nbsp;• Hans-Joachim Hinz&lt;/span&gt;&amp;nbsp;&lt;span class="text-darkgrey-bold"&gt;«Bürger, Opfer und die historische Gerechtigkeit, Das Schicksal jüdischer Kunstsammler in Breslau»&lt;/span&gt; in &lt;span class="text-darkgrey-bold"&gt;&lt;em&gt;Osteuropa&lt;/em&gt;&lt;/span&gt; (56) • 2006 • pp. 160 (ill.), 166.&lt;/p&gt;
&lt;p&gt;&lt;span class="nummerierung text-black-small"&gt;2007&lt;/span&gt;&lt;span class="text-black-bold"&gt;Marni Reva Kessler&lt;/span&gt;&amp;nbsp;&lt;span class="text-darkgrey-bold"&gt;&lt;em&gt;Sheer Presence, The Veil in Manet's Paris&amp;nbsp;&lt;/em&gt;&lt;/span&gt;&amp;nbsp;Minneapolis &amp;amp; London • 2007 • pp. XXX, 132–138, fig. 48.&lt;/p&gt;
&lt;p&gt;&lt;span class="nummerierung text-black-small"&gt;2016&lt;/span&gt;&lt;span class="text-black-bold"&gt;Lukas Gloor&lt;/span&gt;&amp;nbsp;&lt;span class="text-darkgrey-bold"&gt;«Emil Bührle and Paul Rosenberg: A business relationship at the dawn of the post-war era»&lt;/span&gt; in &lt;span class="text-darkgrey-bold"&gt;&lt;em&gt;21, rue La Boétie, based on the book by Anne Sinclair&lt;/em&gt;&lt;/span&gt;&amp;nbsp;(exh. cat.) • Musée La Boverie • Liège • 2016–17 • pp. 137–138, figg. 83, 84 (French edition: «Emil Bührle et Paul Rosenberg: Une relation d'affaires au lendemain de la guerre», in &lt;em&gt;21, rue La Boétie, d'après le livre d'Anne Sinclair&lt;/em&gt;).&lt;/p&gt;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254&amp;nbsp;(ill.).&lt;/p&gt;</t>
  </si>
  <si>
    <t>Sorel Moussel</t>
  </si>
  <si>
    <t>BU 0121</t>
  </si>
  <si>
    <t>Das Gespräch, Louveciennes</t>
  </si>
  <si>
    <t>La Conversation, Louveciennes</t>
  </si>
  <si>
    <t>100 x 81 cm</t>
  </si>
  <si>
    <t>Signiert &amp; datiert unten links: C. Pissarro 1870</t>
  </si>
  <si>
    <t>Pissarro/Durand-Ruel 163</t>
  </si>
  <si>
    <t>&lt;p class="Body"&gt;&lt;span class="nummerierung text-black-small"&gt;1&lt;/span&gt;&lt;span class="text-black-bold"&gt;Julie Pissarro&lt;/span&gt;&amp;nbsp;&lt;span class="text-darkgrey-bold"&gt;Paris •&amp;nbsp;1903 until [d.] 1926&amp;nbsp;&lt;/span&gt;Widow of the artist, Pissarro/Durand-Ruel no. 163.&lt;/p&gt;
&lt;p class="Body"&gt;&lt;span class="nummerierung text-black-small"&gt;2&lt;/span&gt;&lt;span class="text-black-bold"&gt;The estate of Julie Pissarro&lt;/span&gt;&amp;nbsp;&lt;span class="text-darkgrey-bold"&gt;1926–1928&amp;nbsp;&lt;/span&gt;&lt;em&gt;Catalogue des œuvres importantes de Camille Pissarro […] composant la collection Camille Pissarro, &lt;/em&gt;(sale cat.) Galerie Georges Petit, Paris (3 December 1928), no. 24.&lt;/p&gt;
&lt;p class="Body"&gt;&lt;span class="nummerierung text-black-small"&gt;3&lt;/span&gt;&lt;span class="text-black-bold"&gt;Paul Rosenberg&lt;/span&gt;&amp;nbsp;&lt;span class="text-darkgrey-bold"&gt;Paris &amp;amp; New York •&amp;nbsp;1928–1953&amp;nbsp;&lt;/span&gt;Acquired at the above sale for FF 147.000, Maurice Monda, «Revue des ventes de décembre, Lundi 3 décembre, Galerie Georges Petit, La Collection Camille Pissarro», in &lt;em&gt;Figaro, Supplément artistique&lt;/em&gt; (10 January) 1929, p. 221; Archive Paul Rosenberg Gallery, New York, Inventory Notebook, September 1952, pp. 2–3, indicates as purchase price the sum of $&amp;nbsp;7.600; AStEGB, Letter from Paul Rosenberg, New York, to Emil Bührle, 22 September 1952, accompanying individual invoices for 10 pictures which Bührle has acquired from him, including Pissarro, &lt;em&gt;Route de Versailles&lt;/em&gt;.&lt;/p&gt;
&lt;p class="Body"&gt;&lt;span class="nummerierung text-black-small"&gt;4&lt;/span&gt;&lt;span class="text-black-bold"&gt;Emil Bührle&lt;/span&gt;&amp;nbsp;&lt;span class="text-darkgrey-bold"&gt;Zurich •&amp;nbsp;18 September 1953 until [d.] 28 November 1956&amp;nbsp;&lt;/span&gt;Acquired from the above for $ 24.000 minus a 10% discount ($ 2.400) = $ 21.600, AStEGB, Invoice from Paul Rosenberg, New York, made out to Emil Bührle, 22 September 1952; Letter from Emil Bührle to Paul Rosenberg, Zurich, 6 May 1953, accompanying a check in payment of 4 pictures and scheduling payments for 3 pictures still to be effected, including Pissarro, &lt;em&gt;Route de Versailles&lt;/em&gt;; [2&lt;sup&gt;nd&lt;/sup&gt;] Invoice from Paul Rosenberg, New York, made out to Emil Bührle, 14 September 1953, for 3 pictures valued at $ 138.600, including Pissarro, &lt;em&gt;Route de Versailles&lt;/em&gt;, and deducting $ 19.220 for payment already effected; Payment order from Emil Bührle to Industrie- und Handelsbank, Zurich, 18 September 1953, ordering transfer of $&amp;nbsp;119.380 to Paul Rosenberg; Correspondence regarding the import of the 10 pictures to Switzerland, 12 January 1956–22 June 1956, the Pissarro figuring in the papers as «Pissarro, Road to Versailles», with a declared value of $ 10.000.&lt;/p&gt;
&lt;p class="Body"&gt;&lt;span class="nummerierung text-black-small"&gt;5&lt;/span&gt;&lt;span class="text-black-bold"&gt;Given by the heirs of Emil Bührle to the Foundation E.G. Bührle Collection&lt;/span&gt;&amp;nbsp;&lt;span class="text-darkgrey-bold"&gt;Zurich&amp;nbsp;• 1960&lt;/span&gt;&amp;nbsp;Inv. 121.&lt;/p&gt;</t>
  </si>
  <si>
    <t>&lt;p&gt;&lt;span class="nummerierung text-black-small"&gt;1914&lt;/span&gt;&lt;span class="text-black-bold"&gt;Exposition rétrospective d'œuvres de Camille Pissarro&lt;/span&gt;&amp;nbsp;&lt;span class="text-darkgrey-bold"&gt;Galerie Manzi &amp;amp; Joyant&amp;nbsp;•&amp;nbsp;Paris&amp;nbsp;•&amp;nbsp;1914&lt;/span&gt;&amp;nbsp;no. 7.&lt;/p&gt;
&lt;p&gt;&lt;span class="nummerierung text-black-small"&gt;1921&lt;/span&gt;&lt;span class="text-black-bold"&gt;Exposition de la collection de Madame Veuve C. Pissarro&lt;/span&gt;&amp;nbsp;&lt;span class="text-darkgrey-bold"&gt;Galerie Nunès &amp;amp; Fiquet&amp;nbsp;•&amp;nbsp;Paris&amp;nbsp;•&amp;nbsp;1921&lt;/span&gt;&amp;nbsp;no. 32.&lt;/p&gt;
&lt;p&gt;&lt;span class="nummerierung text-black-small"&gt;1932&lt;/span&gt;&lt;span class="text-black-bold"&gt;Exhibition of French Art 1200–1900&lt;/span&gt;&lt;em&gt;&amp;nbsp;&lt;/em&gt;&lt;span class="text-darkgrey-bold"&gt;Royal Academy of Arts&amp;nbsp;•&amp;nbsp;London&amp;nbsp;•&amp;nbsp;1932&lt;/span&gt;&amp;nbsp;no. 509.&lt;/p&gt;
&lt;p&gt;&lt;span class="nummerierung text-black-small"&gt;1934&lt;/span&gt;&lt;span class="text-black-bold"&gt;Exhibition of Important Paintings by Great French Masters of the Nineteenth Century&lt;/span&gt;&amp;nbsp;&lt;span class="text-darkgrey-bold"&gt;Paul Rosenberg &amp;amp; Durand-Ruel (Durand Ruel Galleries)&amp;nbsp;•&amp;nbsp;New York&amp;nbsp;•&amp;nbsp;1934&lt;/span&gt;&amp;nbsp;no. 39.&lt;/p&gt;
&lt;p&gt;&lt;span class="nummerierung text-black-small"&gt;1934&lt;/span&gt;&lt;span class="text-black-bold"&gt;Paintings by Sisley and Pissarro&lt;/span&gt;&amp;nbsp;&lt;span class="text-darkgrey-bold"&gt;Knoedler Galleries&amp;nbsp;•&amp;nbsp;London&amp;nbsp;•&amp;nbsp;1934&lt;/span&gt;&amp;nbsp;no. 13.&lt;/p&gt;
&lt;p&gt;&lt;span class="nummerierung text-black-small"&gt;1935&lt;/span&gt;&lt;span class="text-black-bold"&gt;L'Impressionnisme&lt;/span&gt;&amp;nbsp;&lt;span class="text-darkgrey-bold"&gt;Palais des Beaux-Arts&amp;nbsp;•&amp;nbsp;Brussels&amp;nbsp;•&amp;nbsp;1935&lt;/span&gt;&amp;nbsp;no. 59.&lt;/p&gt;
&lt;p&gt;&lt;span class="nummerierung text-black-small"&gt;1938&lt;/span&gt;&lt;span class="text-black-bold"&gt;Pictures by Monet, Pissarro, Renoir, Sisley&lt;/span&gt;&amp;nbsp;&lt;span class="text-darkgrey-bold"&gt;Rosenberg &amp;amp; Helft Gallery&amp;nbsp;•&amp;nbsp;London&amp;nbsp;•&amp;nbsp;1938&lt;/span&gt;&amp;nbsp;no. 8.&lt;/p&gt;
&lt;p&gt;&lt;span class="nummerierung text-black-small"&gt;1942&lt;/span&gt;&lt;span class="text-black-bold"&gt;Great French Masters of the Nineteenth Century, Corot to Van Gogh&lt;/span&gt;&amp;nbsp;&lt;span class="text-darkgrey-bold"&gt;Paul Rosenberg &amp;amp; Co.&amp;nbsp;•&amp;nbsp;New York&amp;nbsp;•&amp;nbsp;1942&lt;/span&gt;&amp;nbsp;no. 6.&lt;/p&gt;
&lt;p&gt;&lt;span class="nummerierung text-black-small"&gt;1943&lt;/span&gt;&lt;span class="text-black-bold"&gt;French Art of the Nineties&lt;/span&gt;&amp;nbsp;&lt;span class="text-darkgrey-bold"&gt;Institute of Modern Art&amp;nbsp;•&amp;nbsp;&lt;/span&gt;&lt;span class="text-darkgrey-bold"&gt;Boston&amp;nbsp;•&amp;nbsp;&lt;/span&gt;&lt;span class="text-darkgrey-bold"&gt;1943.&lt;/span&gt;&lt;/p&gt;
&lt;p&gt;&lt;span class="nummerierung text-black-small"&gt;1944&lt;/span&gt;&lt;span class="text-black-bold"&gt;Paintings of the French Countryside&lt;/span&gt;&amp;nbsp;&lt;span class="text-darkgrey-bold"&gt;Toledo Museum of Art&amp;nbsp;•&amp;nbsp;&lt;/span&gt;&lt;span class="text-darkgrey-bold"&gt;Toledo (Ohio)&amp;nbsp;•&amp;nbsp;&lt;/span&gt;&lt;span class="text-darkgrey-bold"&gt;1944&lt;/span&gt;&amp;nbsp;no. 21.&lt;/p&gt;
&lt;p&gt;&lt;span class="nummerierung text-black-small"&gt;1945&lt;/span&gt;&lt;span class="text-black-bold"&gt;Art of the United Nations&lt;/span&gt;&amp;nbsp;&lt;span class="text-darkgrey-bold"&gt;M. H. de Young Memorial Museum&amp;nbsp;•&amp;nbsp;San Francisco&amp;nbsp;•&amp;nbsp;1945.&lt;/span&gt;&lt;/p&gt;
&lt;p&gt;&lt;span class="nummerierung text-black-small"&gt;1949&lt;/span&gt;&lt;span class="text-black-bold"&gt;Paintings by Monet, Pissarro, Sisley&lt;/span&gt;&amp;nbsp;&lt;span class="text-darkgrey-bold"&gt;Paul Rosenberg &amp;amp; Co.&amp;nbsp;•&amp;nbsp;New York&amp;nbsp;•&amp;nbsp;1949&lt;/span&gt;&amp;nbsp;no. 6.&lt;/p&gt;
&lt;p&gt;&lt;span class="nummerierung text-black-small"&gt;1949&lt;/span&gt;&lt;span class="text-black-bold"&gt;Pissarro&lt;/span&gt;&amp;nbsp;&lt;span class="text-darkgrey-bold"&gt;Toledo Museum of Art&amp;nbsp;•&amp;nbsp;Toledo (Ohio)&amp;nbsp;•&amp;nbsp;1949&lt;/span&gt;&amp;nbsp;cat. without nos.&lt;/p&gt;
&lt;p&gt;&lt;span class="nummerierung text-black-small"&gt;1949&lt;/span&gt;&lt;span class="text-black-bold"&gt;Monet and the Beginning of Impressionism&lt;/span&gt;&amp;nbsp;&lt;span class="text-darkgrey-bold"&gt;Currier Art Gallery&amp;nbsp;•&amp;nbsp;Manchester (New Hampshire)&amp;nbsp;•&amp;nbsp;1949&lt;/span&gt;&amp;nbsp;no. 14.&lt;/p&gt;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Zurich&amp;nbsp;•&amp;nbsp;1958&lt;/span&gt;&amp;nbsp;no. 190.&lt;/p&gt;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Charlottenburg&amp;nbsp;•&amp;nbsp;Berlin&amp;nbsp;•&amp;nbsp;1958&lt;/span&gt;&amp;nbsp;no. 3.&lt;/p&gt;
&lt;p&gt;&lt;span class="nummerierung text-black-small"&gt;1958&lt;/span&gt;&lt;span class="text-black-bold"&gt;Hauptwerke der Sammlung Emil Georg Bührle–Zürich&lt;/span&gt;&amp;nbsp;&lt;span class="text-darkgrey-bold"&gt;Haus der Kunst&amp;nbsp;•&amp;nbsp;Munich&amp;nbsp;•&amp;nbsp;1958–59&lt;/span&gt;&amp;nbsp;no. 120.&lt;/p&gt;
&lt;p&gt;&lt;span class="nummerierung text-black-small"&gt;1959&lt;/span&gt;&lt;span class="text-black-bold"&gt;De Géricault à Matisse, Chefs-d'œuvre français des collections suisses&lt;/span&gt;&lt;em&gt;&amp;nbsp;&lt;/em&gt;&lt;span class="text-darkgrey-bold"&gt;Petit Palais&amp;nbsp;•&amp;nbsp;Paris&amp;nbsp;•&amp;nbsp;1959&lt;/span&gt;&amp;nbsp;no. 106.&lt;/p&gt;
&lt;p&gt;&lt;span class="nummerierung text-black-small"&gt;1961&lt;/span&gt;&lt;span class="text-black-bold"&gt;Masterpieces of French Painting from the Bührle Collection&lt;/span&gt;&amp;nbsp;&lt;span class="text-darkgrey-bold"&gt;Royal Scottish Academy, Edinburgh&amp;nbsp;•&amp;nbsp;National Gallery, London&amp;nbsp;•&amp;nbsp;1961&lt;/span&gt;&amp;nbsp;no. 10.&lt;/p&gt;
&lt;p&gt;&lt;span class="nummerierung text-black-small"&gt;1963&lt;/span&gt;&lt;span class="text-black-bold"&gt;Sammlung Emil G. Bührle, Französische Meister von Delacroix bis Matisse&lt;/span&gt;&amp;nbsp;&lt;span class="text-darkgrey-bold"&gt;Kunstmuseum Lucerne&amp;nbsp;•&amp;nbsp;1963&lt;/span&gt;&amp;nbsp;no. 19.&lt;/p&gt;
&lt;p&gt;&lt;span class="nummerierung text-black-small"&gt;1963&lt;/span&gt;&lt;span class="text-black-bold"&gt;Die Ile de France und ihre Maler&lt;/span&gt;&amp;nbsp;&lt;span class="text-darkgrey-bold"&gt;Nationalgalerie (Orangerie Schloss Charlottenburg)&amp;nbsp;•&amp;nbsp;Berlin&amp;nbsp;•&amp;nbsp;1963&lt;/span&gt;&amp;nbsp;no. 11.&lt;/p&gt;
&lt;p&gt;&lt;span class="nummerierung text-black-small"&gt;1964&lt;/span&gt;&lt;span class="text-black-bold"&gt;Chefs-d’œuvre des collections suisses de Manet à Picasso&lt;/span&gt;&amp;nbsp;&lt;span class="text-darkgrey-bold"&gt;Exposition Nationale Suisse (Palais de Beaulieu)&amp;nbsp;•&amp;nbsp;Lausanne&amp;nbsp;•&amp;nbsp;1964&lt;/span&gt;&amp;nbsp;no. 50.&lt;/p&gt;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London&amp;nbsp;•&amp;nbsp;1990–91&lt;/span&gt;&amp;nbsp;no. 19.&lt;/p&gt;
&lt;p&gt;&lt;span class="nummerierung text-black-small"&gt;2006&lt;/span&gt;&lt;span class="text-black-bold"&gt;Turner e gli impressionisti, La grande storia del paesaggio moderno in Europa&lt;/span&gt;&amp;nbsp;&lt;span class="text-darkgrey-bold"&gt;Museo di Santa Giulia&amp;nbsp;•&amp;nbsp;Brescia&amp;nbsp;•&amp;nbsp;2006–07&lt;/span&gt;&amp;nbsp;no. 134.&lt;/p&gt;
&lt;p&gt;&lt;span class="nummerierung text-black-small"&gt;2010&lt;/span&gt;&lt;span class="text-black-bold"&gt;Van Gogh, Cézanne, Monet, Die Sammlung Bührle zu Gast im Kunsthaus Zürich&lt;/span&gt;&amp;nbsp;&lt;span class="text-darkgrey-bold"&gt;Kunsthaus Zurich&amp;nbsp;•&amp;nbsp;2010&lt;/span&gt;&amp;nbsp;no. 121.&lt;/p&gt;
&lt;p&gt;&lt;span class="nummerierung text-black-small"&gt;2016&lt;/span&gt;&lt;span class="text-black-bold"&gt;21, rue La Boétie&lt;/span&gt;&amp;nbsp;&lt;span class="text-darkgrey-bold"&gt;Musée La Boverie&amp;nbsp;•&amp;nbsp;Liège&amp;nbsp;•&amp;nbsp;2016–17&lt;/span&gt;&amp;nbsp;no. 19.&lt;/p&gt;
&lt;p&gt;&lt;span class="nummerierung text-black-small"&gt;2017&lt;/span&gt;&lt;span class="text-black-bold"&gt;Chefs-d'oeuvre de la collection Bührle, Manet, Cézanne, Monet, Van Gogh…&lt;/span&gt;&amp;nbsp;&lt;span class="text-darkgrey-bold"&gt;Fondation de l'Hermitage&amp;nbsp;•&amp;nbsp;Lausanne&amp;nbsp;•&amp;nbsp;2017&lt;/span&gt;&amp;nbsp;no. 17.&lt;/p&gt;
&lt;p&gt;&lt;span class="nummerierung text-black-small"&gt;2017&lt;/span&gt;&lt;span class="text-black-bold"&gt;Gefeiert &amp;amp; verspottet, Französische Malerei 1820–1880&lt;/span&gt;&amp;nbsp;&lt;span class="text-darkgrey-bold"&gt;Kunsthaus Zurich&amp;nbsp;•&amp;nbsp;2017–18&lt;/span&gt;&amp;nbsp;no. 89.&lt;/p&gt;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2018&lt;/span&gt;&amp;nbsp;no. 22.&lt;/p&gt;</t>
  </si>
  <si>
    <t>&lt;p&gt;&lt;span class="nummerierung text-black-small"&gt;1989&lt;/span&gt;&lt;span class="text-black-bold"&gt;Janine Bailly-Herzberg (ed.) &lt;/span&gt;&lt;span class="text-darkgrey-bold"&gt;&lt;em&gt;Correspondance de Camille Pissarro&amp;nbsp;&lt;/em&gt;&lt;/span&gt;vol. 4&amp;nbsp;&lt;span class="text-darkgrey-bold"&gt;&lt;em&gt;1895–1898&lt;/em&gt;&lt;/span&gt; •&amp;nbsp;Paris •&amp;nbsp;1989 •&amp;nbsp;p. 293 (no. 1338; letter to Lucien Pissarro, 6 February 1896; &lt;sup&gt;2&lt;/sup&gt;2003).&amp;nbsp;&lt;/p&gt;
&lt;p&gt;&lt;span class="nummerierung text-black-small"&gt;1914&lt;/span&gt;&lt;span class="text-black-bold"&gt;James Bolivar Manson&lt;/span&gt;&amp;nbsp;&lt;span class="text-darkgrey-bold"&gt;«The Camille Pissarro Exhibition in Paris»&lt;/span&gt;&amp;nbsp;in &lt;span class="text-darkgrey-bold"&gt;&lt;em&gt;Outlook&lt;/em&gt;&lt;/span&gt; (7 February) •&amp;nbsp;1914 •&amp;nbsp;p. 171.&lt;/p&gt;
&lt;p&gt;&lt;span class="nummerierung text-black-small"&gt;1914&lt;/span&gt;&lt;span class="text-black-bold"&gt;Maurice Hamel&lt;/span&gt;&amp;nbsp;&lt;span class="text-darkgrey-bold"&gt;«Camille Pissarro, Exposition rétrospective de ses œuvres»&lt;/span&gt;&amp;nbsp;in &lt;span class="text-darkgrey-bold"&gt;&lt;em&gt;Les Arts&lt;/em&gt;&lt;/span&gt; (March) •&amp;nbsp;1914 •&amp;nbsp;p. 26.&lt;/p&gt;
&lt;p&gt;&lt;span class="nummerierung text-black-small"&gt;1922&lt;/span&gt;&lt;span class="text-black-bold"&gt;Georges Lecomte&lt;/span&gt;&amp;nbsp;&lt;em&gt;&lt;span class="text-darkgrey-bold"&gt;Camille Pissarro&lt;/span&gt;&lt;/em&gt;&amp;nbsp;Paris •&amp;nbsp;1922 •&amp;nbsp;p. 48 (ill.).&lt;/p&gt;
&lt;p&gt;&lt;span class="nummerierung text-black-small"&gt;1928&lt;/span&gt;&lt;span class="text-black-bold"&gt;Charles Kunstler&lt;/span&gt;&amp;nbsp;&lt;span class="text-darkgrey-bold"&gt;«Pissarro, 1830–1903»&lt;/span&gt;&amp;nbsp;in &lt;span class="text-darkgrey-bold"&gt;&lt;em&gt;La Renaissance de l’Art français et des industries de luxe&lt;/em&gt;&lt;/span&gt; (11) •&amp;nbsp;1928 •&amp;nbsp;p. 501 (ill.).&lt;/p&gt;
&lt;p&gt;&lt;span class="nummerierung text-black-small"&gt;1929&lt;/span&gt;&lt;span class="text-black-bold"&gt;Maurice Monda&lt;/span&gt;&amp;nbsp;&lt;span class="text-darkgrey-bold"&gt;«Revue des ventes de décembre, Lundi 3 décembre, Galerie Georges Petit, La Collection Camille Pissarro»&lt;/span&gt;&amp;nbsp;in &lt;span class="text-darkgrey-bold"&gt;&lt;em&gt;Figaro, Supplément artistique&lt;/em&gt;&lt;/span&gt; (10 January) •&amp;nbsp;1929 •&amp;nbsp;p. 221–222 (ill.).&lt;/p&gt;
&lt;p&gt;&lt;span class="nummerierung text-black-small"&gt;1929&lt;/span&gt;&lt;span class="text-black-bold"&gt;Charles Kunstler&lt;/span&gt;&amp;nbsp;in &lt;span class="text-darkgrey-bold"&gt;&lt;em&gt;A.B.C. Magazine artistique et littéraire&lt;/em&gt;&lt;/span&gt; (March) •&amp;nbsp;1929 •&amp;nbsp;p. 80 (ill.).&lt;/p&gt;
&lt;p&gt;&lt;span class="nummerierung text-black-small"&gt;1933&lt;/span&gt;&lt;span class="text-darkgrey-bold"&gt;&lt;em&gt;Commemorative Catalogue of the Exhibition of French Art 1200–1900, London, January–March 1932&lt;/em&gt;&lt;/span&gt;&amp;nbsp;London •&amp;nbsp;1933 •&amp;nbsp;no. 466, fig. 130 (top).&lt;/p&gt;
&lt;p&gt;&lt;span class="nummerierung text-black-small"&gt;1939&lt;/span&gt;&lt;span class="text-black-bold"&gt;Ludovic-Rodo Pissarro&amp;nbsp;•&amp;nbsp;Lionello Venturi&lt;/span&gt;&amp;nbsp;&lt;span class="text-darkgrey-bold"&gt;&lt;em&gt;Camille Pissarro, Son art, son œuvre&lt;/em&gt;&lt;/span&gt;&amp;nbsp;Paris •&amp;nbsp;1939 •&amp;nbsp; vol. 1, &lt;em&gt;Texte&lt;/em&gt;, no. 96, vol. 2, &lt;em&gt;Planches&lt;/em&gt;, fig. 19 (&lt;sup&gt;2&lt;/sup&gt;1998 San Francisco).&lt;/p&gt;
&lt;p&gt;&lt;span class="nummerierung text-black-small"&gt;1940&lt;/span&gt;&lt;span class="text-black-bold"&gt;Reginald Howard Wilenski&lt;/span&gt;&amp;nbsp;&lt;span class="text-darkgrey-bold"&gt;&lt;em&gt;Modern French Painters&lt;/em&gt;&lt;/span&gt;&amp;nbsp;London •&amp;nbsp;1940 •&amp;nbsp;pp. 5, 7, 9, fig. 8A (&lt;sup&gt;2&lt;/sup&gt;1944; &lt;sup&gt;3&lt;/sup&gt;1945; &lt;sup&gt;4&lt;/sup&gt;1947).&lt;/p&gt;
&lt;p&gt;&lt;span class="nummerierung text-black-small"&gt;1946&lt;/span&gt;&lt;span class="text-black-bold"&gt;Hans Graber&lt;/span&gt;&amp;nbsp;&lt;span class="text-darkgrey-bold"&gt;&lt;em&gt;Camille Pissarro, Alfred Sisley, Claude Monet, Nach eigenen und fremden Zeugnissen&lt;/em&gt;&lt;/span&gt;&amp;nbsp;Basel •&amp;nbsp;1943 •&amp;nbsp;p. 20 (ill.).&lt;/p&gt;
&lt;p&gt;&lt;span class="nummerierung text-black-small"&gt;1946&lt;/span&gt;&lt;span class="text-black-bold"&gt;John Rewald&amp;nbsp;&lt;/span&gt;&lt;span class="text-darkgrey-bold"&gt;&lt;em&gt;The History of Impressionism&lt;/em&gt;&lt;/span&gt;&amp;nbsp;New York •&amp;nbsp;1946 •&amp;nbsp;p. 207 (ill., right; &lt;sup&gt;2&lt;/sup&gt;1955; &lt;sup&gt;3&lt;/sup&gt;1961; &lt;sup&gt;4&lt;/sup&gt;1973: p. 251 [ill., left], &amp;amp; various translations and editions).&lt;/p&gt;
&lt;p&gt;&lt;span class="nummerierung text-black-small"&gt;1954&lt;/span&gt;&lt;span class="text-black-bold"&gt;Herbert Günther&lt;/span&gt;&amp;nbsp;&lt;span class="text-darkgrey-bold"&gt;&lt;em&gt;Camille Pissarro, 1830–1903&lt;/em&gt;&lt;/span&gt;&amp;nbsp;Munich etc. •&amp;nbsp;1954 •&amp;nbsp;fig. 10 and front cover ill. (detail).&lt;/p&gt;
&lt;p&gt;&lt;span class="nummerierung text-black-small"&gt;1963&lt;/span&gt;&lt;span class="text-black-bold"&gt;John Rewald&lt;/span&gt;&amp;nbsp;&lt;span class="text-darkgrey-bold"&gt;&lt;em&gt;Camille Pissarro 1830–1903&lt;/em&gt;&lt;/span&gt;&amp;nbsp;Paris •&amp;nbsp;1954 •&amp;nbsp;fig. 10 and front cover ill. (German edition: Cologne 1963, pp. 74–75 [ill.]; &lt;sup&gt;2&lt;/sup&gt;1968).&lt;/p&gt;
&lt;p&gt;&lt;span class="nummerierung text-black-small"&gt;1955&lt;/span&gt;&lt;span class="text-black-bold"&gt;Meïr Stein&lt;/span&gt;&amp;nbsp;&lt;span class="text-darkgrey-bold"&gt;&lt;em&gt;Camille Pissarro, 1830–1903&lt;/em&gt;&lt;/span&gt;&amp;nbsp;Copenhagen •&amp;nbsp;1955 •&amp;nbsp;fig. 10 and front cover ill.&lt;/p&gt;
&lt;p&gt;&lt;span class="nummerierung text-black-small"&gt;1957&lt;/span&gt;&lt;span class="text-black-bold"&gt;Arnold Kübler&lt;/span&gt;&amp;nbsp;&lt;span class="text-darkgrey-bold"&gt;«Die Sammlung Emil Georg Bührle»&lt;/span&gt;&amp;nbsp;in&amp;nbsp;&lt;span class="text-darkgrey-bold"&gt;&lt;em&gt;Du&lt;/em&gt;&lt;/span&gt; (17) •&amp;nbsp;1957 •&amp;nbsp;p. 54 (ill.).&lt;/p&gt;
&lt;p&gt;&lt;span class="nummerierung text-black-small"&gt;1959&lt;/span&gt;&lt;span class="text-black-bold"&gt;Denys Sutton&lt;/span&gt;&amp;nbsp;&lt;span class="text-darkgrey-bold"&gt;«The Bührle Collection»&lt;/span&gt;&amp;nbsp;in &lt;span class="text-darkgrey-bold"&gt;&lt;em&gt;The Connoisseur&lt;/em&gt;&lt;/span&gt; (143) •&amp;nbsp;1959 •&amp;nbsp;p. 145, fig. 8.&lt;/p&gt;
&lt;p&gt;&lt;span class="nummerierung text-black-small"&gt;1962&lt;/span&gt;&lt;span class="text-black-bold"&gt;Jean Leymarie&lt;/span&gt;&amp;nbsp;&lt;span class="text-darkgrey-bold"&gt;&lt;em&gt;Französische Malerei, Das 19. Jahrhundert&lt;/em&gt;&lt;/span&gt;&amp;nbsp;Geneva •&amp;nbsp;1962 •&amp;nbsp;pp. 181 (ill.)–182.&lt;/p&gt;
&lt;p&gt;&lt;span class="nummerierung text-black-small"&gt;1963&lt;/span&gt;&lt;span class="text-black-bold"&gt;Leopold Reidemeister&lt;/span&gt;&amp;nbsp;&lt;span class="text-darkgrey-bold"&gt;&lt;em&gt;Auf den Spuren der Maler der Ile de France, Topographische Beiträge zur Geschichte der französischen Landschaftsmalerei von Corot bis zu den Fauves&lt;/em&gt;&lt;/span&gt;&amp;nbsp;Berlin •&amp;nbsp;1963 •&amp;nbsp;p. 43 (ill.).&lt;/p&gt;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 •&amp;nbsp;New York •&amp;nbsp;1963 •&amp;nbsp;pp. 220, 223 (ill.).&lt;/p&gt;
&lt;p&gt;&lt;span class="nummerierung text-black-small"&gt;1967&lt;/span&gt;&lt;span class="text-black-bold"&gt;Charles Kunstler&lt;/span&gt;&amp;nbsp;&lt;span class="text-darkgrey-bold"&gt;&lt;em&gt;Pissarro, Villes et campagnes&lt;/em&gt;&lt;/span&gt;&amp;nbsp;Lausanne •&amp;nbsp;1967 •&amp;nbsp;fig. 3 and back cover (ill.).&lt;/p&gt;
&lt;p&gt;&lt;span class="nummerierung text-black-small"&gt;1964&lt;/span&gt;&lt;span class="text-black-bold"&gt;Reginald Howard Wilenski&lt;/span&gt;&amp;nbsp;&lt;span class="text-darkgrey-bold"&gt;&lt;em&gt;Modern French Painters&lt;/em&gt;&lt;/span&gt;&amp;nbsp;London •&amp;nbsp;1963 •&amp;nbsp;(German edition: &lt;em&gt;Moderne französische Maler, Vom Impressionismus bis zur Neuzeit&lt;/em&gt;, Berlin 1964, p. 56 [ill. top]).&lt;/p&gt;
&lt;p&gt;&lt;span class="nummerierung text-black-small"&gt;1969&lt;/span&gt;&lt;span class="text-darkgrey-bold"&gt;&lt;em&gt;Schätze aus Museen und Sammlungen in Zürich&lt;/em&gt;&lt;/span&gt;&amp;nbsp;Zurich •&amp;nbsp;1969 •&amp;nbsp;pp. 300–301 (ill.).&lt;/p&gt;
&lt;p&gt;&lt;span class="nummerierung text-black-small"&gt;1970&lt;/span&gt;&lt;span class="text-black-bold"&gt;Maria Blunden etc.&lt;/span&gt;&lt;em&gt;&amp;nbsp;I&lt;span class="text-darkgrey-bold"&gt;mpressionists and Impressonism&lt;/span&gt;&lt;/em&gt;&amp;nbsp;Geneva &amp;amp; New York •&amp;nbsp;1970 •&amp;nbsp;p. 86 (ill., &lt;sup&gt;2&lt;/sup&gt;1980, &lt;sup&gt;3&lt;/sup&gt;1987; French edition: Geneva 1979, &lt;sup&gt;2&lt;/sup&gt;1987 •&amp;nbsp;German edition: Geneva &amp;amp; Stuttgart 1979, &lt;sup&gt;2&lt;/sup&gt;1987).&lt;/p&gt;
&lt;p&gt;&lt;span class="nummerierung text-black-small"&gt;1970&lt;/span&gt;&lt;span class="text-black-bold"&gt;John Rewald&lt;/span&gt;&amp;nbsp;&lt;em&gt;&lt;span class="text-darkgrey-bold"&gt;Pissarro&lt;/span&gt;&lt;/em&gt;&amp;nbsp;Paris •&amp;nbsp;1970 •&amp;nbsp;pp. 74–75 (ill., no. 5; &lt;sup&gt;2&lt;/sup&gt;1974: &lt;em&gt;C. Pissarro&lt;/em&gt;; English edition: Paris &amp;amp; New York 1989: &lt;sup&gt;2&lt;/sup&gt;1991: London, pp. 54–55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•&amp;nbsp;1973 •&amp;nbsp;no. 40 (ill.; &lt;sup&gt;2&lt;/sup&gt;1986).&lt;/p&gt;
&lt;p&gt;&lt;span class="nummerierung text-black-small"&gt;1978&lt;/span&gt;&lt;span class="text-black-bold"&gt;Yoshikazu Iwasaki&lt;/span&gt;&amp;nbsp;&lt;em&gt;&lt;span class="text-darkgrey-bold"&gt;Camille Pissarro&lt;/span&gt;&lt;/em&gt;&amp;nbsp;Tokyo •&amp;nbsp;1978 •&amp;nbsp;fig. 4.&lt;/p&gt;
&lt;p&gt;&lt;span class="nummerierung text-black-small"&gt;1979&lt;/span&gt;&lt;span class="text-black-bold"&gt;Sophie Monneret&lt;/span&gt;&amp;nbsp;&lt;span class="text-darkgrey-bold"&gt;&lt;em&gt;L'Impressionnisme et son époque, Dictionnaire international illustré&lt;/em&gt;&lt;/span&gt;&amp;nbsp;vol. 2 •&amp;nbsp;Paris •&amp;nbsp;1979 •&amp;nbsp;p. 121 (entry for Pissarro).&lt;/p&gt;
&lt;p&gt;&lt;span class="nummerierung text-black-small"&gt;1979&lt;/span&gt;&lt;span class="text-black-bold"&gt;Christopher Llyod&lt;/span&gt;&amp;nbsp;&lt;span class="text-darkgrey-bold"&gt;&lt;em&gt;Pissarro&lt;/em&gt;&lt;/span&gt;&amp;nbsp;Oxford •&amp;nbsp;1979 •&amp;nbsp;ill. (&lt;sup&gt;2&lt;/sup&gt;1993).&lt;/p&gt;
&lt;p&gt;&lt;span class="nummerierung text-black-small"&gt;1981&lt;/span&gt;&lt;span class="text-black-bold"&gt;Christopher Lloyd&lt;/span&gt;&amp;nbsp;&lt;span class="text-darkgrey-bold"&gt;&lt;em&gt;Camille Pissarro&lt;/em&gt;&lt;/span&gt;&amp;nbsp;New York •&amp;nbsp;1981 •&amp;nbsp;pp. 46–47 (ill.; French edition: Geneva 1981).&lt;/p&gt;
&lt;p&gt;&lt;span class="nummerierung text-black-small"&gt;1990&lt;/span&gt;&lt;span class="text-black-bold"&gt;Richard Brettell&lt;/span&gt;&amp;nbsp;&lt;span class="text-darkgrey-bold"&gt;&lt;em&gt;Pissarro and Pontoise, The Painter in a Landscape&lt;/em&gt;&lt;/span&gt;&amp;nbsp;New Haven (CT) &amp;amp; London •&amp;nbsp;1990 •&amp;nbsp;p. 212 (n. 16).&lt;/p&gt;
&lt;p&gt;&lt;span class="nummerierung text-black-small"&gt;1993&lt;/span&gt;&lt;span class="text-black-bold"&gt;Martin Reid&lt;/span&gt;&amp;nbsp;&lt;span class="text-darkgrey-bold"&gt;&lt;em&gt;Pissarro&lt;/em&gt;&lt;/span&gt;&amp;nbsp;London •&amp;nbsp;1993 •&amp;nbsp;pp. 58–59 (ill.), 143.&lt;/p&gt;
&lt;p&gt;&lt;span class="nummerierung text-black-small"&gt;1993&lt;/span&gt;&lt;span class="text-black-bold"&gt;Joachim Pissarro&lt;/span&gt;&amp;nbsp;&lt;span class="text-darkgrey-bold"&gt;&lt;em&gt;Camille Pissarro&lt;/em&gt;&lt;/span&gt;&amp;nbsp;New York &amp;amp; London •&amp;nbsp;1993 •&amp;nbsp;pp. 61, 64, 69, 71–72, fig. 58.&lt;/p&gt;
&lt;p&gt;&lt;span class="nummerierung text-black-small"&gt;1994&lt;/span&gt;&lt;span class="text-black-bold"&gt;Emil Maurer&lt;/span&gt;&lt;em&gt;&amp;nbsp;&lt;span class="text-darkgrey-bold"&gt;Stiftung Sammlung E.G. Bührle, Zürich&lt;/span&gt;&lt;/em&gt;&amp;nbsp;Bern •&amp;nbsp;1994 •&amp;nbsp;pp. 12–13 (ill.; English edition: &lt;em&gt;Foundation E.G. Bührle Collection, Zurich&lt;/em&gt;, Bern 1995).&lt;/p&gt;
&lt;p&gt;&lt;span class="nummerierung text-black-small"&gt;1998&lt;/span&gt;&lt;span class="text-black-bold"&gt;Christian Bührle&lt;/span&gt;&amp;nbsp;&lt;span class="text-darkgrey-bold"&gt;«Die Stiftung Sammlung Emil G. Bührle in Zürich»&lt;/span&gt;&amp;nbsp;in &lt;span class="text-darkgrey-bold"&gt;&lt;em&gt;Die Kunst zu sammeln, Schweizer Kunstsammlungen seit 1848&amp;nbsp;• L'art de collectionner, Collections d'art en Suisse depuis 1848&amp;nbsp;• L'arte di collezionare, Collezioni svizzere d'arte dal 1848&lt;/em&gt;&lt;/span&gt;&amp;nbsp;Swiss Institute for Art Research (ed.) •&amp;nbsp;Zurich •&amp;nbsp;1998 •&amp;nbsp;p. 136, fig. 7.&lt;/p&gt;
&lt;p&gt;&lt;span class="nummerierung text-black-small"&gt;1999&lt;/span&gt;&lt;em&gt;&lt;span class="text-darkgrey-bold"&gt;Faces of Impressionism, Portraits from American Collections&lt;/span&gt;&lt;/em&gt;&amp;nbsp;(exh. cat.) •&amp;nbsp;The Baltimore Museum of Art etc. •&amp;nbsp;1999–2000 •&amp;nbsp;entry for cat. no. 50, p. 138, fig. 50a.&lt;/p&gt;
&lt;p&gt;&lt;span class="nummerierung text-black-small"&gt;2000&lt;/span&gt;&lt;span class="text-black-bold"&gt;Marie-José Pellé&lt;/span&gt;&amp;nbsp;&lt;span class="text-darkgrey-bold"&gt;&lt;em&gt;«Vert Pissarro…», Impressions de Normandie et d'ailleurs&lt;/em&gt;&lt;/span&gt;&amp;nbsp;Luneray •&amp;nbsp;2000 •&amp;nbsp;p. 39.&lt;/p&gt;
&lt;p&gt;&lt;span class="nummerierung text-black-small"&gt;2005&lt;/span&gt;&lt;span class="text-black-bold"&gt;Joachim Pissarro • Claire Durand-Ruel Snollaerts&amp;nbsp;&lt;/span&gt;&lt;em&gt;&lt;span class="text-darkgrey-bold"&gt;Pissarro, Catalogue critique des peintures, Critical Catalogue of Paintings&lt;/span&gt;&lt;/em&gt;&amp;nbsp;Milan &amp;amp; Paris •&amp;nbsp;2005 •&amp;nbsp;vol. 2 •&amp;nbsp;no. 163 (ill.).&lt;/p&gt;
&lt;p&gt;&lt;span class="nummerierung text-black-small"&gt;2005&lt;/span&gt;&lt;span class="text-black-bold"&gt;Lukas Gloor, Marco Goldin (ed.)&lt;/span&gt; &lt;em&gt;&lt;span class="text-darkgrey-bold"&gt;Foundation E.G. Bührle Collection, Zurich, Catalogue&amp;nbsp;&lt;/span&gt;&lt;/em&gt;vol. 2 •&amp;nbsp;Conegliano &amp;amp; Zurich •&amp;nbsp;2005 •&amp;nbsp;no. 84 (ill.; German edition: &lt;em&gt;Stiftung Sammlung E.G. Bührle, Katalog&lt;/em&gt; •&amp;nbsp;Italian edition: &lt;em&gt;Fondazione Collezione E.G. Bührle, Catalogo&lt;/em&gt;).&lt;/p&gt;
&lt;p&gt;&lt;span class="nummerierung text-black-small"&gt;2011&lt;/span&gt;&lt;span class="text-black-bold"&gt;Richard R. Brettell&lt;/span&gt;&amp;nbsp;&lt;span class="text-darkgrey-bold"&gt;&lt;em&gt;Pissarro's People&lt;/em&gt;&lt;/span&gt;&amp;nbsp;(exh. cat.) •&amp;nbsp;Sterling and Francine Clark Art Institute, Williamstown (Massachusetts) etc. •&amp;nbsp;Munich etc. •&amp;nbsp;2011 •&amp;nbsp;p. 22, fig. 7.&lt;/p&gt;
&lt;p&gt;&lt;span class="text-darkgrey-bold"&gt;&lt;span class="nummerierung text-black-small"&gt;2016&lt;/span&gt;&lt;span class="text-black-bold"&gt;Lukas Gloor&lt;/span&gt;&amp;nbsp;«Emil Bührle and Paul Rosenberg: A business relationship at the dawn of the post-war era»&lt;/span&gt;&amp;nbsp;in &lt;span class="text-darkgrey-bold"&gt;&lt;em&gt;21, rue La Boétie, based on the book by Anne Sinclair&lt;/em&gt;&lt;/span&gt;&amp;nbsp;(exh. cat.) •&amp;nbsp;Musée La Boverie, Liège •&amp;nbsp;2016–17 •&amp;nbsp;p. 137 (French edition: «Emil Bührle et Paul Rosenberg: Une relation d'affaires au lendemain de la guerre», in &lt;em&gt;21, rue La Boétie, D'après le livre d'Anne Sinclair&lt;/em&gt;; 2&lt;sup&gt;nd&lt;/sup&gt; edition: [exh. cat.] Musée Maillol, Paris 2017, p. 139).&lt;/p&gt;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256 (ill.).&lt;/p&gt;</t>
  </si>
  <si>
    <t>St-Thomas, 1830–1903, Paris</t>
  </si>
  <si>
    <t>BU 0089</t>
  </si>
  <si>
    <t>Dauberville 995</t>
  </si>
  <si>
    <t>&lt;p class="Body"&gt;&lt;span class="nummerierung text-black-small"&gt;1&lt;/span&gt;&lt;span class="text-black-bold"&gt;Henri Bernstein&lt;/span&gt;&amp;nbsp;&lt;span class="text-darkgrey-bold"&gt;Paris • until 1910&lt;/span&gt; Dauberville no. 995.&lt;/p&gt;
&lt;p class="Body"&gt;&lt;span class="nummerierung text-black-small"&gt;2&lt;/span&gt;&lt;span class="text-black-bold"&gt;Galerie Bernheim-Jeune&lt;/span&gt;&amp;nbsp;&lt;span class="text-darkgrey-bold"&gt;Paris • 1910&lt;/span&gt;&amp;nbsp;Acquired from the above on 18 June 1910 for FF 6.500, Dauberville no. 995.&lt;/p&gt;
&lt;p class="Body"&gt;&lt;span class="nummerierung text-black-small"&gt;3&lt;/span&gt;&lt;span class="text-black-bold"&gt;Jean Laroche&lt;/span&gt;&amp;nbsp;&lt;span class="text-darkgrey-bold"&gt;Paris • 1910–1911&lt;/span&gt;&amp;nbsp;Acquired from the above on 8 October 1910, Dauberville no. 995.&lt;/p&gt;
&lt;p class="Body"&gt;&lt;span class="nummerierung text-black-small"&gt;4&lt;/span&gt;&lt;span class="text-black-bold"&gt;Galerie Bernheim Jeune&lt;/span&gt;&amp;nbsp;&lt;span class="text-darkgrey-bold"&gt;Paris • 1911&lt;/span&gt;&amp;nbsp;Bought back from the above on 17 January 1911 for FF 13.500 and subsequently taken over by Bernheim-Jeune fils, Dauberville no. 995.&lt;/p&gt;
&lt;p class="Body"&gt;&lt;span class="nummerierung text-black-small"&gt;5&lt;/span&gt;&lt;span class="text-black-bold"&gt;Galerie Durand-Ruel&lt;/span&gt;&amp;nbsp;&lt;span class="text-darkgrey-bold"&gt;Paris&amp;nbsp;• by 1913&lt;/span&gt; Dauberville no. 995&lt;/p&gt;
&lt;p class="Body"&gt;&lt;span class="nummerierung text-black-small"&gt;6&lt;/span&gt;&lt;span class="text-black-bold"&gt;Martin A. Ryerson&lt;/span&gt;&amp;nbsp;&lt;span class="text-darkgrey-bold"&gt;Chicago • 1913–[d.] 1932&lt;/span&gt;&amp;nbsp;Acquired from the above, &lt;em&gt;Seven Centuries of Painting, A Loan Exhibition of Old and Modern Masters&lt;/em&gt;, (exh. cat.) California Palace of the Legion of Honour &amp;amp; M.H. de Young Memorial Museum, San Francisco 1939–40, no. 137.&lt;/p&gt;
&lt;p class="Body"&gt;&lt;span class="nummerierung text-black-small"&gt;7&lt;/span&gt;&lt;span class="text-black-bold"&gt;Art Institute of Chicago&lt;/span&gt;&amp;nbsp;&lt;span class="text-darkgrey-bold"&gt;1932–1948&lt;/span&gt;&amp;nbsp;Gift from the above, &lt;em&gt;A Century of Progress Exhibition of Paintings and Sculptures, Lent from American Collections&lt;/em&gt;, (exh. cat.) Art Institute of Chicago 1933, no. 342.&lt;/p&gt;
&lt;p class="Body"&gt;&lt;span class="nummerierung text-black-small"&gt;8&lt;/span&gt;&lt;span class="text-black-bold"&gt;Paul Rosenberg&lt;/span&gt;&amp;nbsp;&lt;span class="text-darkgrey-bold"&gt;New York • 1948–1952/53&lt;/span&gt;&amp;nbsp;Acquired from the above on 15 May 1948 for $ 20.000, when de-accessioned by the Art Institute of Chicago, Archive Paul Rosenberg Gallery, New York, Inventory Notebook, September 1952, pp. 8–9; AStEGB, Letter from Paul Rosenberg, New York, to Emil Bührle, 22 September 1952, accompanying individual invoices for 10 pictures which Bührle has acquired from him.&lt;/p&gt;
&lt;p class="Body"&gt;&lt;span class="nummerierung text-black-small"&gt;9&lt;/span&gt;&lt;span class="text-black-bold"&gt;Emil Bührle&lt;/span&gt;&amp;nbsp;&lt;span class="text-darkgrey-bold"&gt;Zurich • 18 September 1953 until [d.] 28 November 1956&lt;/span&gt;&amp;nbsp;Acquired from the above for $ 65.000 minus a 10% discount ($ 6.500) = $ 58.500, AStEGB, Invoice from&amp;nbsp; Paul Rosenberg, New York, made out to Emil Bührle, 22 September 1952; Letter from Emil Bührle to Paul Rosenberg, Zurich, 6 May 1953, accompanying a check in payment of 4 pictures and scheduling payments for 3 pictures still to be effected, including Renoir, &lt;em&gt;Summer Hats&lt;/em&gt;; [2&lt;sup&gt;nd&lt;/sup&gt;] Invoice from Paul Rosenberg, New York, made out to Emil Bührle, 14 September 1953, for 3 pictures valued at $ 138.600, including Renoir, &lt;em&gt;Summer Hats&lt;/em&gt;, and deducting $&amp;nbsp;19.220 for payment already effected; Payment order from Emil Bührle to Industrie- und Handelsbank, Zurich, 18 September 1953 ordering transfer of $&amp;nbsp;119.380 to Paul Rosenberg; Correspondence regarding the import of the 10 pictures to Switzerland, 12 January 1956–22 June 1956, the Renoir figuring in the papers as «Renoir, The Flowered Hats», with a declared value of $ 12.500.&lt;/p&gt;
&lt;p class="Body"&gt;&lt;span class="nummerierung text-black-small"&gt;10&lt;/span&gt;&lt;span class="text-black-bold"&gt;Given by the heirs of Emil Bührle to the Foundation E.G. Bührle Collection&lt;/span&gt;&amp;nbsp;&lt;span class="text-darkgrey-bold"&gt;Zurich • 1960&lt;/span&gt;&amp;nbsp;Inv. 89.&lt;/p&gt;</t>
  </si>
  <si>
    <t>&lt;p&gt;&lt;span class="nummerierung text-black-small"&gt;1924&lt;/span&gt;&lt;span class="text-black-bold"&gt;Exhibition of Paintings, Edouard Manet, Pierre&amp;nbsp; Renoir, Berthe Morisot&lt;/span&gt;&amp;nbsp;&lt;span class="text-darkgrey-bold"&gt;Carnegie Institute&amp;nbsp;•&amp;nbsp;Pittsburgh • 1924&lt;/span&gt;&amp;nbsp;no. 34.&lt;/p&gt;
&lt;p&gt;&lt;span class="nummerierung text-black-small"&gt;1933&lt;/span&gt;&lt;span class="text-black-bold"&gt;A Century of Progress Exhibition of Paintings and Sculptures, Lent from American Collections&lt;/span&gt;&amp;nbsp;&lt;span class="text-darkgrey-bold"&gt;Art Institute of Chicago&amp;nbsp;• 1933&lt;/span&gt;&amp;nbsp;no. 342.&lt;/p&gt;
&lt;p&gt;&lt;span class="nummerierung text-black-small"&gt;1939&lt;/span&gt;&lt;span class="text-black-bold"&gt;Seven Centuries of Painting, A Loan Exhibition of Old and Modern Masters&lt;/span&gt;&amp;nbsp;&lt;span class="text-darkgrey-bold"&gt;California Palace of the Legion of Honour &amp;amp; M.H. de Young Memorial Museum&amp;nbsp;•&amp;nbsp;San Francisco&amp;nbsp;• 1939–40&lt;/span&gt;&amp;nbsp;no. 137.&lt;/p&gt;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174.&lt;/p&gt;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 1958&lt;/span&gt;&amp;nbsp;no. 57.&lt;/p&gt;
&lt;p&gt;&lt;span class="nummerierung text-black-small"&gt;1958&lt;/span&gt;&lt;span class="text-black-bold"&gt;Hauptwerke der Sammlung Emil Georg Bührle–Zürich&lt;/span&gt;&amp;nbsp;&lt;span class="text-darkgrey-bold"&gt;Haus der Kunst&amp;nbsp;•&amp;nbsp;Munich&amp;nbsp;• 1958–59&lt;/span&gt;&amp;nbsp;no. 135.&lt;/p&gt;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51.&lt;/p&gt;
&lt;p&gt;&lt;span class="nummerierung text-black-small"&gt;2006&lt;/span&gt;&lt;span class="text-black-bold"&gt;Renoir, Cézanne, Picasso und ihr Galerist Ambroise Vollard&lt;/span&gt;&amp;nbsp;&lt;span class="text-darkgrey-bold"&gt;Museum Langmatt&amp;nbsp;•&amp;nbsp;Baden&amp;nbsp;• 2006&lt;/span&gt;&amp;nbsp;p. 53.&lt;/p&gt;
&lt;p&gt;&lt;span class="nummerierung text-black-small"&gt;2007&lt;/span&gt;&lt;span class="text-black-bold"&gt;Zandomeneghi, De Nittis, Renoir, I pittori della felicità&lt;/span&gt;&amp;nbsp;&lt;span class="text-darkgrey-bold"&gt;Pinacoteca Giuseppe de Nittis (Palazzo della Marra)&amp;nbsp;•&amp;nbsp;Barletta&amp;nbsp;• 2007&lt;/span&gt;&amp;nbsp;no. 21.&lt;/p&gt;
&lt;p&gt;&lt;span class="nummerierung text-black-small"&gt;2008&lt;/span&gt;&lt;span class="text-black-bold"&gt;Renoir, La maturità tra classico e moderno&lt;/span&gt;&amp;nbsp;&lt;span class="text-darkgrey-bold"&gt;Complesso del Vittoriano&amp;nbsp;•&amp;nbsp;Rome&amp;nbsp;• 2008&lt;/span&gt;&amp;nbsp;no. 32.&lt;/p&gt;
&lt;p&gt;&lt;span class="nummerierung text-black-small"&gt;2010&lt;/span&gt;&lt;span class="text-black-bold"&gt;Renoir, Tradition and Innovation&lt;/span&gt;&lt;em&gt;&amp;nbsp;&lt;/em&gt;&lt;span class="text-darkgrey-bold"&gt;National Art Center, Tokyo&amp;nbsp;•&amp;nbsp;National Museum of Art, Osaka&amp;nbsp;• 2010&lt;/span&gt;&amp;nbsp;no. 79 (exhibited in Osaka only).&lt;/p&gt;
&lt;p&gt;&lt;span class="nummerierung text-black-small"&gt;2016&lt;/span&gt;&lt;span class="text-black-bold"&gt;Renoir&lt;/span&gt;&amp;nbsp;&lt;span class="text-darkgrey-bold"&gt;Museum of Art&amp;nbsp;•&amp;nbsp;Seoul&amp;nbsp;• 2016–17&lt;/span&gt;&amp;nbsp;p. 70.&lt;/p&gt;
&lt;p&gt;&lt;span class="nummerierung text-black-small"&gt;2017&lt;/span&gt;&lt;span class="text-black-bold"&gt;Chefs-d'oeuvre de la collection Bührle, Manet, Cézanne, Monet, Van Gogh…&lt;/span&gt;&amp;nbsp;&lt;span class="text-darkgrey-bold"&gt;Fondation de l'Hermitage&amp;nbsp;•&amp;nbsp;Lausanne&amp;nbsp;• 2017&lt;/span&gt;&amp;nbsp;no. 31.&lt;/p&gt;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35.&lt;/p&gt;
&lt;p&gt;&lt;span class="nummerierung text-black-small"&gt;2019&lt;/span&gt;&lt;span class="text-black-bold"&gt;La Collection Emil Bührle&lt;/span&gt; &lt;span class="text-darkgrey-bold"&gt;Musée Maillol • Paris • 2019 &lt;/span&gt;no. 21.&lt;/p&gt;</t>
  </si>
  <si>
    <t>&lt;p&gt;&lt;span class="nummerierung text-black-small"&gt;1921&lt;/span&gt;&lt;span class="text-black-bold"&gt;Georges Rivière&lt;/span&gt;&amp;nbsp;&lt;span class="text-darkgrey-bold"&gt;&lt;em&gt;Renoir et ses amis&lt;/em&gt;&lt;/span&gt;&amp;nbsp;Paris&amp;nbsp;• 1921&amp;nbsp;•&amp;nbsp;p. 90 (ill.).&lt;/p&gt;
&lt;p&gt;&lt;span class="nummerierung text-black-small"&gt;1925&lt;/span&gt;&lt;span class="text-black-bold"&gt;M. C.&lt;/span&gt;&amp;nbsp;&lt;span class="text-darkgrey-bold"&gt;«Renoirs in the Institute»&lt;/span&gt;&amp;nbsp;in &lt;span class="text-darkgrey-bold"&gt;&lt;em&gt;Bulletin of the Art Institute of Chicago&lt;/em&gt;&lt;/span&gt; (19) • 1925&amp;nbsp;•&amp;nbsp;p. 47 (ill.).&lt;/p&gt;
&lt;p&gt;&lt;span class="nummerierung text-black-small"&gt;1929&lt;/span&gt;&lt;span class="text-black-bold"&gt;Julius Meier-Graefe&lt;/span&gt;&amp;nbsp;&lt;span class="text-darkgrey-bold"&gt;&lt;em&gt;Renoir&lt;/em&gt;&lt;/span&gt;&amp;nbsp;Leipzig&amp;nbsp;• 1929&amp;nbsp;•&amp;nbsp;fig. 234.&lt;/p&gt;
&lt;p&gt;&lt;span class="nummerierung text-black-small"&gt;1961&lt;/span&gt;&lt;span class="text-black-bold"&gt;Peter H. Feist&lt;/span&gt;&amp;nbsp;&lt;span class="text-darkgrey-bold"&gt;&lt;em&gt;Auguste Renoir&lt;/em&gt;&lt;/span&gt;&amp;nbsp;Leipzig&amp;nbsp;• 1961&amp;nbsp;•&amp;nbsp;pp. 52, 66, fig. 53.&lt;/p&gt;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65 (ill.; &lt;sup&gt;2&lt;/sup&gt;1986).&lt;/p&gt;
&lt;p&gt;&lt;span class="nummerierung text-black-small"&gt;1994&lt;/span&gt;&lt;span class="text-black-bold"&gt;Emil Maurer&lt;em&gt;&amp;nbsp;&lt;/em&gt;&lt;/span&gt;&lt;em&gt;&lt;span class="text-darkgrey-bold"&gt;Stiftung Sammlung E.G. Bührle, Zürich&lt;/span&gt;&lt;/em&gt;&amp;nbsp;Bern&amp;nbsp;• 1994&amp;nbsp;•&amp;nbsp;p. 40 (English edition: &lt;em&gt;Foundation E.G. Bührle Collection, Zurich&lt;/em&gt;, Bern 1995).&lt;/p&gt;
&lt;p&gt;&lt;span class="nummerierung text-black-small"&gt;2005&lt;/span&gt;&lt;span class="text-black-bold"&gt;Lukas Gloor&amp;nbsp;•&amp;nbsp;Marco Goldin (ed.)&lt;/span&gt;&amp;nbsp;&lt;em&gt;&lt;span class="text-darkgrey-bold"&gt;Foundation E.G. Bührle Collection, Zurich&amp;nbsp;Catalogue&lt;/span&gt;&lt;/em&gt;&amp;nbsp;vol. 2&amp;nbsp;•&amp;nbsp;Conegliano &amp;amp; Zurich&amp;nbsp;• 2005&amp;nbsp;•&amp;nbsp;no. 95 (ill.; German edition: &lt;em&gt;Stiftung Sammlung E.G. Bührle, Katalog&amp;nbsp;&lt;/em&gt;•&amp;nbsp;Italian edition: &lt;em&gt;Fondazione Collezione E.G. Bührle, Catalogo&lt;/em&gt;).&lt;/p&gt;
&lt;p&gt;&lt;span class="nummerierung text-black-small"&gt;2009&lt;/span&gt;&lt;span class="text-black-bold"&gt;Guy-Patrice Dauberville&amp;nbsp;•&amp;nbsp;Michel Dauberville&lt;/span&gt;&amp;nbsp;&lt;em&gt;&lt;span class="text-darkgrey-bold"&gt;Renoir, Catalogue raisonné des tableaux, pastels, dessins et aquarelles&lt;/span&gt;&lt;/em&gt;&amp;nbsp;vol. 2&amp;nbsp;&lt;span class="text-darkgrey-bold"&gt;&lt;em&gt;1882–1894&lt;/em&gt;&lt;/span&gt;&amp;nbsp;Paris&amp;nbsp;• 2009&amp;nbsp;•&amp;nbsp;no. 995 (ill.).&lt;/p&gt;
&lt;p&gt;&lt;span class="nummerierung text-black-small"&gt;2014&lt;/span&gt;&lt;span class="text-black-bold"&gt;Lukas Gloor&lt;/span&gt;&amp;nbsp;&lt;span class="text-darkgrey-bold"&gt;«Renoir en Suisse, Une réception fluctuante/Renoir in der Schweiz, Im Auf und Ab der Publikumsgunst»&lt;/span&gt;&amp;nbsp;in &lt;span class="text-darkgrey-bold"&gt;&lt;em&gt;Pierre-Auguste Renoir, Revoir Renoir&lt;/em&gt;&lt;/span&gt;&amp;nbsp;(exh. cat.) Fondation Pierre Gianadda&amp;nbsp;•&amp;nbsp;Martigny • 2014&amp;nbsp;•&amp;nbsp;p. 39.&lt;/p&gt;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257 (ill.).&lt;/p&gt;</t>
  </si>
  <si>
    <t>BU 0099</t>
  </si>
  <si>
    <t>um 1875</t>
  </si>
  <si>
    <t>46 x 55 cm</t>
  </si>
  <si>
    <t>Unten rechts signiert: Sisley</t>
  </si>
  <si>
    <t>&lt;p class="Body"&gt;&lt;span class="nummerierung text-black-small"&gt;1&lt;/span&gt;&lt;span class="text-black-bold"&gt;Etienne Bignou&lt;/span&gt;&amp;nbsp;&lt;span class="text-darkgrey-bold"&gt;Paris &lt;/span&gt;Brame/Lorenceau no. 204.&lt;/p&gt;
&lt;p class="Body"&gt;&lt;span class="nummerierung text-black-small"&gt;2&lt;/span&gt;&lt;span class="text-black-bold"&gt;Alex Reid &amp;amp; Lefèvre&lt;/span&gt;&amp;nbsp;&lt;span class="text-darkgrey-bold"&gt;London &lt;/span&gt;Brame/Lorenceau no. 204.&lt;/p&gt;
&lt;p class="Body"&gt;&lt;span class="nummerierung text-black-small"&gt;3&lt;/span&gt;&lt;span class="text-black-bold"&gt;Paul Rosenberg&lt;/span&gt;&amp;nbsp;&lt;span class="text-darkgrey-bold"&gt;Paris &amp;amp; New York&amp;nbsp;• before 1939 until 1953&amp;nbsp;&lt;/span&gt;Acquired from the above, Archive Paul Rosenberg, New York, Inventory Notebook, September 1952, pp. 12–13, no. 4073.&lt;/p&gt;
&lt;p class="Body"&gt;&lt;span class="nummerierung text-black-small"&gt;4&lt;/span&gt;&lt;span class="text-black-bold"&gt;Confiscated by the «Einsatzstab Reichsleiter Rosenberg»&amp;nbsp;(&lt;/span&gt;&lt;span class="text-darkgrey-bold"&gt;&lt;span class="text-black-bold"&gt;ERR no. PR 167),&amp;nbsp;&lt;/span&gt;&lt;/span&gt;&lt;span class="text-black-bold"&gt;turned over to Hermann Göring&amp;nbsp;&lt;/span&gt;&lt;span class="text-black-bold"&gt;and transferred to Carinhall&lt;/span&gt;&lt;span class="text-darkgrey-bold"&gt;&lt;span class="text-black-bold"&gt;&amp;nbsp;&lt;/span&gt;1941&amp;nbsp;&lt;/span&gt;Nancy H. Yeide, &lt;em&gt;Beyond the Dreams of Avarice, The Hermann Goering Collection&lt;/em&gt;, Dallas 2009, no. A1200.&lt;/p&gt;
&lt;p class="Body"&gt;&lt;span class="nummerierung text-black-small"&gt;5&lt;/span&gt;&lt;span class="text-black-bold"&gt;Hermann Göring (RM no. 1187)&amp;nbsp;&lt;/span&gt;&lt;span class="text-darkgrey-bold"&gt;Carinhall&amp;nbsp;• 1941–1945&lt;/span&gt; Yeide, as above, n. (4).&lt;/p&gt;
&lt;p class="Body"&gt;&lt;span class="nummerierung text-black-small"&gt;6&lt;/span&gt;&lt;span class="text-black-bold"&gt;Recovered with Hermann Göring's art collection at Berchtesgaden&amp;nbsp;&lt;/span&gt;&lt;span class="text-black-bold"&gt;and transferred to the Munich Central Collecting Point&amp;nbsp;(&lt;/span&gt;&lt;span class="text-darkgrey-bold"&gt;&lt;span class="text-black-bold"&gt;no. 6123)&lt;/span&gt;&amp;nbsp;1945–1946&amp;nbsp;&lt;/span&gt;Yeide, as above, n. (4).&lt;/p&gt;
&lt;p class="Body"&gt;&lt;span class="nummerierung text-black-small"&gt;7&lt;/span&gt;&lt;span class="text-black-bold"&gt;Returned to Paris&lt;/span&gt;&amp;nbsp;&lt;span class="text-black-bold"&gt;and restituted to Paul Rosenberg&lt;/span&gt;&amp;nbsp;&lt;span class="text-darkgrey-bold"&gt;Paris • 23 May 1946&lt;/span&gt;&amp;nbsp;&lt;span class="text-darkgrey-bold"&gt;and&amp;nbsp;New York • 19 November 1946&amp;nbsp;&lt;/span&gt;Yeide, as above, n. (4); Archive Paul Rosenberg Gallery, New York, Reference to Lenars Export Licence, 6&amp;nbsp;November 1949; taken over from Mr. &amp;amp; Mrs. Rosenberg's private stock to the gallery stock for $ 6.750 on 19 May 1953, Inventory Notebook, September 1952, pp. 12–13; AStEGB, Letter from Paul Rosenberg, New York, to Emil Bührle, 22 September 1952, accompanying individual invoices for 10 pictures which Bührle has acquired from him, including Sisley &lt;em&gt;Route de Saint-Germain, Marly.&lt;/em&gt;&lt;/p&gt;
&lt;p class="Body"&gt;&lt;span class="nummerierung text-black-small"&gt;8&lt;/span&gt;&lt;span class="text-black-bold"&gt;Emil Bührle&lt;/span&gt;&amp;nbsp;&lt;span class="text-darkgrey-bold"&gt;Zurich •&amp;nbsp;19 May 1953 until [d.] 28 November 1956&amp;nbsp;&lt;/span&gt;Acquired from the above for $ 10.000 minus a 10% discount ($ 1.000) = $ 9.000, AStEGB, Invoice from Paul Rosenberg, New York, made out to Emil Bührle, 22 September 1952; Letter from Emil Bührle to Paul Rosenberg, Zurich, 6 May 1953, accompanying a check for the amount of $ 50.400 in payment of 4 pictures, including Sisley, &lt;em&gt;Route de Saint-Germain, Marly&lt;/em&gt;; 2 Receipts from Paul Rosenberg, 6 May 1953 and 21 May 1953, for the amount of $ 50.400; Receipt from Paul Rosenberg, 19 May 1953 for the amount of $&amp;nbsp;9.000 for Sisley, &lt;em&gt;Route de Saint-Germain, Marly&lt;/em&gt;; Correspondence regarding the import of the 10 pictures to Switzerland, 12 January 1956–22 June 1956, the Sisley figuring in the papers as «Marly», with a declared value of $ 6.000.&lt;/p&gt;
&lt;p class="Body"&gt;&lt;span class="nummerierung text-black-small"&gt;9&lt;/span&gt;&lt;span class="text-black-bold"&gt;Given by the heirs of Emil Bührle to the Foundation E.G. Bührle Collection&lt;/span&gt;&amp;nbsp;&lt;span class="text-darkgrey-bold"&gt;Zurich&amp;nbsp;• 1960&lt;/span&gt;&amp;nbsp;Inv. 99.&lt;/p&gt;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</si>
  <si>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198.&lt;/p&gt;
&lt;p&gt;&lt;span class="nummerierung text-black-small"&gt;1961&lt;/span&gt;&lt;span class="text-black-bold"&gt;Masterpieces of French Painting from the Bührle Collection&lt;/span&gt;&amp;nbsp;&lt;span class="text-darkgrey-bold"&gt;Royal Scottish Academy, Edinburgh• National Gallery, London• 1961&lt;/span&gt;&amp;nbsp;no. 27.&lt;/p&gt;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 Musée des beaux-arts de Montréal • Yokohama Museum of Art • Royal Academy of Arts, London • 1990–91&lt;/span&gt;&amp;nbsp;no. 36.&lt;/p&gt;
&lt;p&gt;&lt;span class="nummerierung text-black-small"&gt;1999&lt;/span&gt;&lt;span class="text-black-bold"&gt;Sisley und die Brücke von Hampton Court&lt;/span&gt;&amp;nbsp;&lt;span class="text-darkgrey-bold"&gt;Foundation E.G. Bührle Collection • Zurich • 1999&lt;/span&gt;&amp;nbsp;no. 6.&lt;/p&gt;
&lt;p&gt;&lt;span class="nummerierung text-black-small"&gt;2010&lt;/span&gt;&lt;span class="text-black-bold"&gt;Parigi, Gli anni meravigliosi, Impressionismo contro Salon&lt;/span&gt;&amp;nbsp;&lt;span class="text-darkgrey-bold"&gt;Castel Sismondo • Rimini • 2010–11&lt;/span&gt;&amp;nbsp;no. 84.&lt;/p&gt;
&lt;p&gt;&lt;span class="nummerierung text-black-small"&gt;2017&lt;/span&gt;&lt;span class="text-black-bold"&gt;Chefs-d'oeuvre de la collection Bührle, Manet, Cézanne, Monet, Van Gogh…&lt;/span&gt;&amp;nbsp;&lt;span class="text-darkgrey-bold"&gt;Fondation de l'Hermitage • Lausanne • 2017&lt;/span&gt;&amp;nbsp;no. 15.&lt;/p&gt;</t>
  </si>
  <si>
    <t>&lt;p&gt;&lt;span class="nummerierung text-black-small"&gt;1959&lt;/span&gt;&lt;span class="text-black-bold"&gt;François Daulte&lt;/span&gt;&amp;nbsp;&lt;span class="text-darkgrey-bold"&gt;&lt;em&gt;Alfred Sisley, Catalogue Raisonné de l’œuvre peint&lt;/em&gt;&lt;/span&gt;&amp;nbsp;Lausanne • 1959 • no. 156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58 (ill.; &lt;sup&gt;2&lt;/sup&gt;1986).&lt;/p&gt;
&lt;p&gt;&lt;span class="nummerierung text-black-small"&gt;1980&lt;/span&gt;&lt;span class="text-black-bold"&gt;Sophie Monneret&lt;/span&gt;&amp;nbsp;&lt;span class="text-darkgrey-bold"&gt;&lt;em&gt;L'Impressionnisme et son époque, Dictionnaire international illustré&lt;/em&gt;&lt;/span&gt;&amp;nbsp;vol. 2 • Paris • 1979 • p. 264 (entry for Sisley) • vol. 3, Paris 1980, p. 268.&lt;/p&gt;
&lt;p&gt;&lt;span class="nummerierung text-black-small"&gt;1994&lt;/span&gt;&lt;span class="text-black-bold"&gt;Emil Maurer&amp;nbsp;&lt;/span&gt;&lt;span class="text-darkgrey-bold"&gt;&lt;em&gt;Stiftung Sammlung E.G. Bührle, Zürich&lt;/em&gt;&lt;/span&gt;&amp;nbsp;Bern • 1994 • p. 46 • (English edition: &lt;em&gt;Foundation E.G. Bührle Collection, Zurich&lt;/em&gt;, Bern 1995).&lt;/p&gt;
&lt;p&gt;&lt;span class="nummerierung text-black-small"&gt;2005&lt;/span&gt;&lt;span class="text-black-bold"&gt;Lukas Gloor, Marco Goldin (ed.)&lt;/span&gt; &lt;em&gt;&lt;span class="text-darkgrey-bold"&gt;Foundation E.G. Bührle Collection, Zurich, Catalogue&lt;/span&gt;&lt;/em&gt;&amp;nbsp;vol. 2 • Conegliano &amp;amp; Zurich • 2005 • no. 98 (ill.; German edition: &lt;em&gt;Stiftung Sammlung E.G. Bührle, Katalog&lt;/em&gt; • Italian edition: &lt;em&gt;Fondazione Collezione E.G. Bührle, Catalogo&lt;/em&gt;). ▪&lt;/p&gt;
&lt;p&gt;&lt;span class="nummerierung text-black-small"&gt;2009&lt;/span&gt;&lt;span class="text-black-bold"&gt;Nancy H. Yeide&lt;/span&gt;&amp;nbsp;&lt;span class="text-darkgrey-bold"&gt;&lt;em&gt;Beyond the Dreams of Avarice, The Hermann Goering Collection&lt;/em&gt;&lt;/span&gt;&amp;nbsp;Dallas • 2009 • no. A1200 (ill.).&lt;/p&gt;
&lt;p&gt;&lt;span class="nummerierung text-black-small"&gt;2017&lt;/span&gt;&lt;span class="text-black-bold"&gt;Lukas Gloor&lt;/span&gt;&amp;nbsp;&lt;span class="text-darkgrey-bold"&gt;«Emil Bührle and Paul Rosenberg: A business relationship at the dawn of the post-war era»&lt;/span&gt; in &lt;span class="text-darkgrey-bold"&gt;&lt;em&gt;21, rue La Boétie, based on the book by Anne Sinclair&lt;/em&gt;&lt;/span&gt;&amp;nbsp;(exh. cat.) • Musée La Boverie • Liège • 2016–17 • p. 138, fig. 85 (French edition: «Emil Bührle et Paul Rosenberg: Une relation d'affaires au lendemain de la guerre», in &lt;em&gt;21, rue La Boétie, D'après le livre d'Anne Sinclair&lt;/em&gt;; 2&lt;sup&gt;nd&lt;/sup&gt; edition: [exh. cat.] Musée Maillol, Paris 2017, p. 140, fig. 81).&lt;/p&gt;
&lt;p&gt;&lt;span class="nummerierung text-black-small"&gt;2021&lt;/span&gt;&lt;span class="text-black-bold"&gt;Sylvie Brame&amp;nbsp;•&amp;nbsp;François Lorenceau&lt;/span&gt;&amp;nbsp;&lt;span class="text-darkgrey-bold"&gt;&lt;em&gt;Alfred Sisley, Catalogue critique des peintures et des pastels&lt;/em&gt;&lt;/span&gt;&amp;nbsp;Lausanne &amp;amp; Paris&amp;nbsp;• 2021&amp;nbsp;•&amp;nbsp;no. 204.&lt;/p&gt;</t>
  </si>
  <si>
    <t>Bord de la Marne</t>
  </si>
  <si>
    <t>Winter Landscape</t>
  </si>
  <si>
    <t>Port</t>
  </si>
  <si>
    <t>BU 0043</t>
  </si>
  <si>
    <t>57 x 42.5 cm</t>
  </si>
  <si>
    <t>Signiert &amp; datiert unten links: Fantin 1864</t>
  </si>
  <si>
    <t>Fantin-Latour 242</t>
  </si>
  <si>
    <t>&lt;p&gt;&lt;span class="nummerierung text-black-small"&gt;1&lt;/span&gt;&lt;span class="text-black-bold"&gt;James McNeill Whistler&lt;/span&gt;&amp;nbsp;&lt;span class="text-darkgrey-bold"&gt;London&lt;/span&gt; Received as a gift from the artist, Fantin-Latour no. 242.&lt;/p&gt;
&lt;p&gt;&lt;span class="nummerierung text-black-small"&gt;2&lt;/span&gt;&lt;span class="text-black-bold"&gt;J. Russell Buckler&lt;/span&gt;&amp;nbsp;&lt;span class="text-darkgrey-bold"&gt;London&lt;/span&gt; &lt;em&gt;Catalogue of the Collection of Choice Modern Pictures and Water Colour Drawings and a Few Works by Old Masters, Collection of Pictures and Drawings of the late J. Russell Buckler,&lt;/em&gt; (sale cat.) Christie's, London (10 March 1906), no. 58 (sold for 205 guineas), Fantin-Latour no. 242.&lt;/p&gt;
&lt;p&gt;&lt;span class="nummerierung text-black-small"&gt;3&lt;/span&gt;&lt;span class="text-black-bold"&gt;Marlborough Fine Art Ltd.&lt;/span&gt;&amp;nbsp;&lt;span class="text-darkgrey-bold"&gt;London • by 1952&lt;/span&gt; AStEGB, Entry Book I, 9 October 1952.&lt;/p&gt;
&lt;p&gt;&lt;span class="nummerierung text-black-small"&gt;4&lt;/span&gt;&lt;span class="text-black-bold"&gt;Emil Bührle&lt;/span&gt;&amp;nbsp;&lt;span class="text-darkgrey-bold"&gt;Zurich • 10 November 1952 until [d.] 28 November 1956&lt;/span&gt;&amp;nbsp;Acquired from the above, Entry Book as above, n. (3), with reference to the date of purchase; Letter from F. K. Lloyd, Marlborough Fine Art Ltd., London, to Emil Bührle, 14 November 1952, accompanying the (lost) invoice for the painting.&lt;/p&gt;
&lt;p&gt;&lt;span class="nummerierung text-black-small"&gt;5&lt;/span&gt;&lt;span class="text-black-bold"&gt;Given by the heirs of Emil Bührle to the Foundation E.G. Bührle Collection&lt;/span&gt;&amp;nbsp;&lt;span class="text-darkgrey-bold"&gt;Zurich • 1960&lt;/span&gt;&amp;nbsp;Inv. 43.&lt;/p&gt;</t>
  </si>
  <si>
    <t>&lt;p&gt;&lt;span class="nummerierung text-black-small"&gt;1952&lt;/span&gt;&lt;span class="text-black-bold"&gt;French Masters of the XIXth and XXth Centuries, Eighth Series&lt;/span&gt;&amp;nbsp;&lt;span class="text-darkgrey-bold"&gt;Marlborough Fine Art Ltd.&amp;nbsp;•&amp;nbsp;London&amp;nbsp;• 1952&lt;/span&gt;&amp;nbsp;no. 14.&lt;/p&gt;
&lt;p&gt;&lt;span class="nummerierung text-black-small"&gt;1955&lt;/span&gt;&lt;span class="text-black-bold"&gt;Europäische Meister 1790–1910&lt;/span&gt;&amp;nbsp;&lt;span class="text-darkgrey-bold"&gt;Kunstmuseum Winterthur&amp;nbsp;• 1955&lt;/span&gt;&amp;nbsp;no. 77.&lt;/p&gt;
&lt;p&gt;&lt;span class="nummerierung text-black-small"&gt;2007&lt;/span&gt;&lt;span class="text-black-bold"&gt;Fantin-Latour, De la réalité au rêve&lt;/span&gt;&amp;nbsp;&lt;span class="text-darkgrey-bold"&gt;Fondation de l'Hermitage&amp;nbsp;•&amp;nbsp;Lausanne&amp;nbsp;• 2007&lt;/span&gt;&amp;nbsp;no. 18.&lt;/p&gt;
&lt;p&gt;&lt;span class="nummerierung text-black-small"&gt;2010&lt;/span&gt;&lt;span class="text-black-bold"&gt;Van Gogh, Cézanne, Monet, Die Sammlung Bührle zu Gast im Kunsthaus Zürich&lt;/span&gt;&amp;nbsp;&lt;span class="text-darkgrey-bold"&gt;Kunsthaus Zurich&amp;nbsp;• 2010&lt;/span&gt;&amp;nbsp;no. 43.&lt;/p&gt;</t>
  </si>
  <si>
    <t>&lt;p&gt;&lt;span class="nummerierung text-black-small"&gt;1911&lt;/span&gt;&lt;span class="text-black-bold"&gt;Victoria Fantin-Latour&lt;/span&gt;&amp;nbsp;&lt;em&gt;&lt;span class="text-darkgrey-bold"&gt;Catalogue de l'œuvre complet (1849–1904) de Fantin-Latour&lt;/span&gt;&lt;/em&gt;&amp;nbsp;Paris&amp;nbsp;• 1911&amp;nbsp;•&amp;nbsp;no. 242 (&lt;sup&gt;2&lt;/sup&gt;Amsterdam 1969; &lt;sup&gt;3&lt;/sup&gt;Paris 2000).&lt;/p&gt;
&lt;p&gt;&lt;span class="nummerierung text-black-small"&gt;1973&lt;/span&gt;&lt;span class="text-black-bold"&gt;Leopold Reidemeister etc.&lt;/span&gt;&amp;nbsp;&lt;span class="text-darkgrey-bold"&gt;&lt;em&gt;Stiftung Sammlung Emil G. Bührle • Fondation Collection Emil G. Bührle •&amp;nbsp;Foundation Emil G. Bührle Collection&lt;/em&gt;&lt;/span&gt;&amp;nbsp;Zurich &amp;amp; Munich&amp;nbsp;• 1973&amp;nbsp;•&amp;nbsp;no. 38 (ill.; 21986).&lt;/p&gt;
&lt;p&gt;&lt;span class="nummerierung text-black-small"&gt;1994&lt;/span&gt;&lt;span class="text-black-bold"&gt;Emil Maurer&lt;/span&gt;&amp;nbsp;&lt;span class="text-darkgrey-bold"&gt;&lt;em&gt;Stiftung Sammlung E.G. Bührle, Zürich&lt;/em&gt;&lt;/span&gt;&amp;nbsp;Bern • 1994 • p. 25 (English edition: Foundation E.G. Bührle Collection, Zurich, Bern 1995).&lt;/p&gt;
&lt;p&gt;&lt;span class="nummerierung text-black-small"&gt;2005&lt;/span&gt;&lt;span class="text-black-bold"&gt;Lukas Gloor&amp;nbsp;•&amp;nbsp;Marco Goldin (ed.)&lt;/span&gt; &lt;span class="text-darkgrey-bold"&gt;&lt;em&gt;Foundation E.G. Bührle Collection, Zurich, Catalogue&lt;/em&gt;&lt;/span&gt;&amp;nbsp;vol. 2&amp;nbsp;•&amp;nbsp;Conegliano &amp;amp; Zurich • 2005&amp;nbsp;• no. 62 (ill.; German edition: Stiftung Sammlung E.G. Bührle, Katalog&amp;nbsp;• 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265 (ill.).&lt;/p&gt;</t>
  </si>
  <si>
    <t>Grenoble, 1836-1904, Buré</t>
  </si>
  <si>
    <t>BU 0017</t>
  </si>
  <si>
    <t>Selbstbildnis mit Palette</t>
  </si>
  <si>
    <t>Portrait de l'artiste à la palette</t>
  </si>
  <si>
    <t>um 1890</t>
  </si>
  <si>
    <t>Rewald 670</t>
  </si>
  <si>
    <t>&lt;p&gt;&lt;span class="text-black-bold"&gt;&lt;span class="nummerierung text-black-small"&gt;1&lt;/span&gt;Paul Cézanne, fils&lt;/span&gt;&amp;nbsp;&lt;span class="text-darkgrey-bold"&gt;Paris • 1906 until [d.] 1947&amp;nbsp;&lt;/span&gt;The artist's son; &lt;em&gt;Paul Cézanne&lt;/em&gt;, (exh. cat.) Kunsthalle Basel 1936, no. 44; &lt;em&gt;Honderd Jaar Fransche Kunst&lt;/em&gt;, (exh. cat.) Stedelijk Museum Amsterdam 1938, no. 30.&lt;/p&gt;
&lt;p&gt;&lt;span class="nummerierung text-black-small"&gt;2&lt;/span&gt;&lt;span class="text-black-bold"&gt;Renée Cézanne&lt;/span&gt;&amp;nbsp;&lt;span class="text-darkgrey-bold"&gt;Paris • 1947–1953&amp;nbsp;&lt;/span&gt;Widow of the above; AStEGB, Letter from Emil Bührle to Renée Cézanne, Paris, 5 January 1953.&lt;/p&gt;
&lt;p&gt;&lt;span class="nummerierung text-black-small"&gt;3&lt;/span&gt;&lt;span class="text-black-bold"&gt;Emil Bührle&lt;/span&gt;&amp;nbsp;&lt;span class="text-darkgrey-bold"&gt;Zurich • 5 January 1953 until [d.] 28 November 1956&amp;nbsp;&lt;/span&gt;Acquired from the above for $ 100.000 through Galerie Renou &amp;amp; Poyet, Paris, and Dr. Walter Feilchenfeldt, Zurich; AStEGB, Correspondence between Emil Bührle and Renée Cézanne, Paris, Galerie Renou &amp;amp; Poyet, Paris, and Dr. Walter Feilchenfeldt, Zurich, 27 October 1952–6 January 1953. In addition, Bührle paid Dr. Feilchenfeldt a commisson&amp;nbsp;of CHF 30.000, AStEGB, Letter from Emil Bührle to Industrie- und Handelsbank, Zurich, 16 March 1953, ordering payment of CHF 30.000 (cash) and $ 54.000 (by check, for 2 works by Daumier and Toulouse-Lautrec) to Dr. Walter Feilchenfeldt. A type-written note identifies the amount of CHF 30.000 as «à Konto Cézanne».&lt;/p&gt;
&lt;p&gt;&lt;span class="nummerierung text-black-small"&gt;4&lt;/span&gt;&lt;span class="text-black-bold"&gt;Given by the heirs of Emil Bührle to the Foundation E.G. Bührle Collection&lt;/span&gt;&amp;nbsp;&lt;span class="text-darkgrey-bold"&gt;Zurich • 1960&lt;/span&gt;&amp;nbsp;Inv. 17&lt;/p&gt;</t>
  </si>
  <si>
    <t>&lt;p&gt;&lt;span class="nummerierung text-black-small"&gt;1903&lt;/span&gt;&lt;span class="text-black-bold"&gt;Siebente Kunstausstellung der Berliner Secession&lt;/span&gt;&amp;nbsp;&lt;span class="text-darkgrey-bold"&gt;Kantstrasse 12&amp;nbsp;•&amp;nbsp;Berlin • 1903&lt;/span&gt;&amp;nbsp;no. 35.&lt;/p&gt;
&lt;p&gt;&lt;span class="nummerierung text-black-small"&gt;1929&lt;/span&gt;&lt;span class="text-black-bold"&gt;Exposition Cézanne (1839–1906)&lt;/span&gt;&amp;nbsp;&lt;span class="text-darkgrey-bold"&gt;Ambroise Vollard (Galerie du Théâtre Pigalle)&amp;nbsp;•&amp;nbsp;Paris&amp;nbsp;• 1929–30&lt;/span&gt;&amp;nbsp;no. 2.&amp;nbsp;&lt;/p&gt;
&lt;p&gt;&lt;span class="nummerierung text-black-small"&gt;1933&lt;/span&gt;&lt;span class="text-black-bold"&gt;French Paintings of the 19th Century&lt;/span&gt;&amp;nbsp;&lt;span class="text-darkgrey-bold"&gt;Reid &amp;amp; Lefevre&amp;nbsp;• London&amp;nbsp;• 1933&lt;/span&gt;&amp;nbsp;no. 4.&amp;nbsp;&lt;/p&gt;
&lt;p&gt;&lt;span class="nummerierung text-black-small"&gt;1934&lt;/span&gt;&lt;span class="text-black-bold"&gt;Exposition du Dix-Neuf-Cent&lt;/span&gt;&amp;nbsp;&lt;span class="text-darkgrey-bold"&gt;Galerie Braun&amp;nbsp;•&amp;nbsp;Paris&amp;nbsp;• 1934&lt;/span&gt;&amp;nbsp;no. 26. &amp;nbsp;&lt;/p&gt;
&lt;p&gt;&lt;span class="nummerierung text-black-small"&gt;1935&lt;/span&gt;&lt;span class="text-black-bold"&gt;L'Impressionnisme&lt;/span&gt;&amp;nbsp;&lt;span class="text-darkgrey-bold"&gt;Palais des Beaux-Arts&amp;nbsp;•&amp;nbsp;Brussels • 1935&lt;/span&gt;&amp;nbsp;no. 5.&amp;nbsp;&lt;/p&gt;
&lt;p&gt;&lt;span class="nummerierung text-black-small"&gt;1936&lt;/span&gt;&lt;span class="text-black-bold"&gt;Paul Cézanne&lt;/span&gt;&amp;nbsp;&lt;span class="text-darkgrey-bold"&gt;Kunsthalle Basel • 1936&lt;/span&gt;&amp;nbsp;no. 44.&amp;nbsp;&lt;/p&gt;
&lt;p&gt;&lt;span class="nummerierung text-black-small"&gt;1936&lt;/span&gt;&lt;span class="text-black-bold"&gt;Portraits français de 1400 à 1900&lt;/span&gt;&amp;nbsp;&lt;span class="text-darkgrey-bold"&gt;Galerie Seligmann&amp;nbsp;•&amp;nbsp;Paris&amp;nbsp;•&amp;nbsp;1936&lt;/span&gt;&amp;nbsp;no. 17.&amp;nbsp;&lt;/p&gt;
&lt;p&gt;&lt;span class="nummerierung text-black-small"&gt;1937&lt;/span&gt;&lt;span class="text-black-bold"&gt;Cézanne&lt;/span&gt;&amp;nbsp;&lt;span class="text-darkgrey-bold"&gt;Reid &amp;amp; Lefevre&amp;nbsp;•&amp;nbsp;London • 1937&lt;/span&gt;&amp;nbsp;no. 17.&lt;/p&gt;
&lt;p&gt;&lt;span class="nummerierung text-black-small"&gt;1937&lt;/span&gt;&lt;span class="text-black-bold"&gt;The Post-Impressionists&amp;nbsp;&lt;/span&gt;&lt;span class="text-darkgrey-bold"&gt;Bignou Gallery&amp;nbsp;•&amp;nbsp;New York 1937&amp;nbsp;•&amp;nbsp;&lt;/span&gt;no. 1.&lt;/p&gt;
&lt;p&gt;&lt;span class="nummerierung text-black-small"&gt;1938&lt;/span&gt;&lt;span class="text-black-bold"&gt;Honderd Jaar Fransche Kunst&lt;/span&gt;&amp;nbsp;&lt;span class="text-darkgrey-bold"&gt;Stedelijk Museum Amsterdam&amp;nbsp;• 1938&lt;/span&gt;&amp;nbsp;no. 30.&amp;nbsp;&lt;/p&gt;
&lt;p&gt;&lt;span class="nummerierung text-black-small"&gt;1938&lt;/span&gt;&lt;span class="text-black-bold"&gt;Salon du sud-est&amp;nbsp;&lt;/span&gt;&lt;span class="text-darkgrey-bold"&gt;Palais Municipal Lyon • 1938–39&lt;/span&gt;&amp;nbsp;no. 2.&lt;/p&gt;
&lt;p&gt;&lt;span class="nummerierung text-black-small"&gt;1939&lt;/span&gt;&lt;span class="text-black-bold"&gt;Centenaire du peintre indépendant Paul Cézanne&lt;/span&gt;&amp;nbsp;&lt;span class="text-darkgrey-bold"&gt;Société des Artistes indépendants (Grand Palais)&amp;nbsp;•&amp;nbsp;Paris&amp;nbsp;• 1939&lt;/span&gt;&amp;nbsp;no. 1.&amp;nbsp;&lt;/p&gt;
&lt;p&gt;&lt;span class="nummerierung text-black-small"&gt;1952&lt;/span&gt;&lt;span class="text-black-bold"&gt;Peintres de portraits&lt;/span&gt;&amp;nbsp;&lt;span class="text-darkgrey-bold"&gt;Galerie Bernheim-Jeune&amp;nbsp;•&amp;nbsp;Paris&amp;nbsp;• 1952&lt;/span&gt;&amp;nbsp;no. 6.&lt;/p&gt;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226.&amp;nbsp;&lt;/p&gt;
&lt;p&gt;&lt;span class="nummerierung text-black-small"&gt;1958&lt;/span&gt;&lt;span class="text-black-bold"&gt;Hauptwerke der Sammlung Emil Georg Bührle–Zürich&lt;/span&gt;&amp;nbsp;&lt;span class="text-darkgrey-bold"&gt;Haus der Kunst&amp;nbsp;•&amp;nbsp;Munich&amp;nbsp;• 1958–59&lt;/span&gt;&amp;nbsp;no. 21.&amp;nbsp;&lt;/p&gt;
&lt;p&gt;&lt;span class="nummerierung text-black-small"&gt;1961&lt;/span&gt;&lt;span class="text-black-bold"&gt;Masterpieces of French Painting from the Bührle Collection&lt;/span&gt;&amp;nbsp;&lt;span class="text-darkgrey-bold"&gt;Royal Scottish Academy, Edinburgh • National Gallery, London • 1961&lt;/span&gt;&amp;nbsp;no. 34.&amp;nbsp;&lt;/p&gt;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 • Musée des beaux-arts de Montréal&amp;nbsp;• Yokohama Museum of Art&amp;nbsp;•&amp;nbsp;Royal Academy of Arts, London • 1990–91&lt;/span&gt;&amp;nbsp;no. 43.&amp;nbsp;&lt;/p&gt;
&lt;p&gt;&lt;span class="nummerierung text-black-small"&gt;2004&lt;/span&gt;&lt;span class="text-black-bold"&gt;Cézanne, Aufbruch in die Moderne&amp;nbsp;&lt;/span&gt;&lt;span class="text-darkgrey-bold"&gt;Museum Folkwang&amp;nbsp;•&amp;nbsp;Essen&amp;nbsp;• 2004–05&lt;/span&gt;&amp;nbsp;p. 16.&lt;/p&gt;
&lt;p&gt;&lt;span class="nummerierung text-black-small"&gt;2010&lt;/span&gt;&lt;span class="text-black-bold"&gt;Van Gogh, Cézanne, Monet, Die Sammlung Bührle zu Gast im Kunsthaus Zürich&lt;/span&gt;&amp;nbsp;&lt;span class="text-darkgrey-bold"&gt;Kunsthaus Zurich&amp;nbsp;• 2010&lt;/span&gt;&amp;nbsp;no. 17.&lt;/p&gt;
&lt;p&gt;&lt;span class="nummerierung text-black-small"&gt;2017&lt;/span&gt;&lt;span class="text-black-bold"&gt;Cézanne, Portraits&lt;/span&gt;&amp;nbsp;&lt;span class="text-darkgrey-bold"&gt;Musée d'Orsay&amp;nbsp;•&amp;nbsp;Paris&amp;nbsp;• 2017&lt;/span&gt;&amp;nbsp;no. 37.&amp;nbsp;&lt;/p&gt;
&lt;p&gt;&lt;span class="nummerierung text-black-small"&gt;2017&lt;/span&gt;&lt;span class="text-black-bold"&gt;Cézanne, Metamorphosen&lt;/span&gt;&amp;nbsp;&lt;span class="text-darkgrey-bold"&gt;Staatliche Kunsthalle&amp;nbsp;•&amp;nbsp;Karlsruhe&amp;nbsp;• 2017–18&lt;/span&gt;&amp;nbsp;no. 52.&amp;nbsp;&lt;/p&gt;
&lt;p&gt;&lt;span class="nummerierung text-black-small"&gt;2018&lt;/span&gt;&lt;span class="text-black-bold"&gt;Bührle Collection: Impressionist Masterpieces from the E.G. Bührle Collection, Zurich (Switzerland)&lt;/span&gt;&amp;nbsp;&lt;span class="text-darkgrey-bold"&gt;National Art Center, Tokyo • Kyushu National Museum, Fukuoka •&amp;nbsp;Nagoya City Art Museum&amp;nbsp;• 2018&lt;/span&gt;&amp;nbsp;no. 41.&lt;/p&gt;
&lt;p&gt;&lt;span class="nummerierung text-black-small"&gt;2019&lt;/span&gt;&lt;span class="text-black-bold"&gt;La Collection Emil Bührle&lt;/span&gt; &lt;span class="text-darkgrey-bold"&gt;Musée Maillol • Paris • 2019 &lt;/span&gt;no. 47.&lt;/p&gt;</t>
  </si>
  <si>
    <t>&lt;p&gt;&lt;span class="nummerierung text-black-small"&gt;1903&lt;/span&gt;&lt;span class="text-darkgrey-bold"&gt;&lt;em&gt;Kunst und Künstler&lt;/em&gt; &lt;/span&gt;(1) • 1903 • p. 294 (ill.).&lt;/p&gt;
&lt;p&gt;&lt;span class="nummerierung text-black-small"&gt;1908&lt;/span&gt;&lt;span class="text-black-bold"&gt;Emile Bernard&lt;/span&gt;&amp;nbsp;&lt;span class="text-darkgrey-bold"&gt;«Erinnerungen an Paul Cézanne»&lt;/span&gt; in &lt;span class="text-darkgrey-bold"&gt;&lt;em&gt;Kunst und Künstler&lt;/em&gt;&lt;/span&gt; (6) • 1908 • p. 477 (ill.).&lt;/p&gt;
&lt;p&gt;&lt;span class="nummerierung text-black-small"&gt;1918&lt;/span&gt;&lt;span class="text-black-bold"&gt;Julius Meier-Graefe&lt;/span&gt;&amp;nbsp;&lt;span class="text-darkgrey-bold"&gt;&lt;em&gt;Cézanne und sein Kreis, Ein Beitrag zur Entwicklungsgeschichte&lt;/em&gt;&lt;/span&gt;&amp;nbsp;Munich • 1918 • p. 111 (ill., &lt;sup&gt;2&lt;/sup&gt;1920; &lt;sup&gt;3&lt;/sup&gt;1920; &lt;sup&gt;4&lt;/sup&gt;1922, p. 130 [ill.]).&lt;/p&gt;
&lt;p&gt;&lt;span class="nummerierung text-black-small"&gt;1919&lt;/span&gt;&lt;span class="text-black-bold"&gt;Ambroise Vollard&lt;/span&gt;&amp;nbsp;&lt;span class="text-darkgrey-bold"&gt;&lt;em&gt;Paul Cézanne&lt;/em&gt;&lt;/span&gt;&amp;nbsp;Paris • 1919 • p. 181 (ill.).&lt;/p&gt;
&lt;p&gt;&lt;span class="nummerierung text-black-small"&gt;1919&lt;/span&gt;&lt;span class="text-black-bold"&gt;Max Deri&lt;/span&gt;&amp;nbsp;&lt;span class="text-darkgrey-bold"&gt;&lt;em&gt;Die Malerei im XIX. Jahrhundert, Entwicklungsgeschichtliche Darstellung auf psychologischer Grundlage&lt;/em&gt;&lt;/span&gt;&amp;nbsp;Berlin • 1919 • vol. 1 • p. 200–201; vol. 2, fig. 44.&lt;/p&gt;
&lt;p&gt;&lt;span class="nummerierung text-black-small"&gt;1920&lt;/span&gt;&lt;span class="text-black-bold"&gt;Joachim Gasquet&lt;/span&gt;&amp;nbsp;&lt;span class="text-darkgrey-bold"&gt;«Ce qu'il m'a dit ...»&lt;/span&gt;&amp;nbsp;in &lt;span class="text-darkgrey-bold"&gt;&lt;em&gt;L'Amour de l'art&lt;/em&gt;&lt;/span&gt; (1) • 1920 • p. 257 (ill.).&lt;/p&gt;
&lt;p&gt;&lt;span class="nummerierung text-black-small"&gt;1922&lt;/span&gt;&lt;span class="text-black-bold"&gt;André Fontainas • Louis Vauxcelles&lt;/span&gt;&amp;nbsp;&lt;span class="text-darkgrey-bold"&gt;&lt;em&gt;Histoire générale de l'Art français de la Révolution à nos jours, La peinture, la gravure, le dessin&lt;/em&gt;&lt;/span&gt;&amp;nbsp;Paris • 1922 • vol. 1 • p. 223 (ill.).&lt;/p&gt;
&lt;p&gt;&lt;span class="nummerierung text-black-small"&gt;1923&lt;/span&gt;&lt;span class="text-black-bold"&gt;Julius Meier-Graefe&lt;/span&gt;&amp;nbsp;&lt;span class="text-darkgrey-bold"&gt;&lt;em&gt;Paul Cézanne&lt;/em&gt;&lt;/span&gt;&amp;nbsp;Munich • &lt;sup&gt;5&lt;/sup&gt;1923 • p. 45 (ill.).&lt;/p&gt;
&lt;p&gt;&lt;span class="nummerierung text-black-small"&gt;1923&lt;/span&gt;&lt;span class="text-black-bold"&gt;Georges Rivière&lt;/span&gt;&amp;nbsp;&lt;span class="text-darkgrey-bold"&gt;&lt;em&gt;Le Maître Paul Cézanne&lt;/em&gt;&lt;/span&gt;&amp;nbsp;Paris • 1923 • p. 216.&lt;/p&gt;
&lt;p&gt;&lt;span class="nummerierung text-black-small"&gt;1924&lt;/span&gt;&lt;span class="text-black-bold"&gt;Julius Meier-Graefe&lt;/span&gt;&amp;nbsp;&lt;span class="text-darkgrey-bold"&gt;&lt;em&gt;Entwicklungsgeschichte der modernen Kunst&lt;/em&gt;&lt;/span&gt;&amp;nbsp;vol. 3 • Munich • &lt;sup&gt;2&lt;/sup&gt;1924 • p. 574.&lt;/p&gt;
&lt;p&gt;&lt;span class="nummerierung text-black-small"&gt;1934&lt;/span&gt;&lt;span class="text-black-bold"&gt;George Besson&lt;/span&gt;&amp;nbsp;&lt;span class="text-darkgrey-bold"&gt;&lt;em&gt;La peinture française au XIX&lt;sup&gt;e&lt;/sup&gt; siècle&lt;/em&gt;&lt;/span&gt;&amp;nbsp;Paris • 1934 • fig. 25.&lt;/p&gt;
&lt;p&gt;&lt;span class="nummerierung text-black-small"&gt;1936&lt;/span&gt;&lt;span class="text-black-bold"&gt;Georges Besson&lt;/span&gt;&amp;nbsp;&lt;span class="text-darkgrey-bold"&gt;«Paul Cézanne: 1839–1906»&lt;/span&gt; in &lt;span class="text-darkgrey-bold"&gt;&lt;em&gt;Estampes&lt;/em&gt;&lt;/span&gt;&amp;nbsp;(4 November) • 1936 • fig. 1.&lt;/p&gt;
&lt;p&gt;&lt;span class="nummerierung text-black-small"&gt;1936&lt;/span&gt;&lt;span class="text-black-bold"&gt;Elie Faure&lt;/span&gt;&amp;nbsp;&lt;span class="text-darkgrey-bold"&gt;&lt;em&gt;Cézanne&lt;/em&gt;&lt;/span&gt;&amp;nbsp;Paris • 1936 • front cover ill.&lt;/p&gt;
&lt;p&gt;&lt;span class="nummerierung text-black-small"&gt;1936&lt;/span&gt;&lt;span class="text-black-bold"&gt;Lionello Venturi&lt;/span&gt;&amp;nbsp;&lt;span class="text-darkgrey-bold"&gt;&lt;em&gt;Cézanne, Son art, son œuvre&lt;/em&gt;&lt;/span&gt;&amp;nbsp;Paris • 1936 • vol. 1, no. 516, vol. 2, fig. 159.&lt;/p&gt;
&lt;p&gt;&lt;span class="nummerierung text-black-small"&gt;1936&lt;/span&gt;&lt;span class="text-black-bold"&gt;John Rewald&lt;/span&gt;&amp;nbsp;&lt;span class="text-darkgrey-bold"&gt;«Iconographie de Cézanne, vu par lui-même»&lt;/span&gt; in &lt;span class="text-darkgrey-bold"&gt;&lt;em&gt;L'Amour de l'art&lt;/em&gt; &lt;/span&gt;(17) • 1936 • fig. 6.&lt;/p&gt;
&lt;p&gt;&lt;span class="nummerierung text-black-small"&gt;1937&lt;/span&gt;&lt;span class="text-black-bold"&gt;Fritz Novotny&lt;/span&gt;&amp;nbsp;&lt;span class="text-darkgrey-bold"&gt;&lt;em&gt;Cézanne&lt;/em&gt;&lt;/span&gt;&amp;nbsp;Vienna • 1937 • fig. 49.&lt;/p&gt;
&lt;p&gt;&lt;span class="nummerierung text-black-small"&gt;1938&lt;/span&gt;&lt;span class="text-black-bold"&gt;Georges Huisman&lt;/span&gt;&amp;nbsp;&lt;span class="text-darkgrey-bold"&gt;&lt;em&gt;Histoire générale de l'art&lt;/em&gt;&lt;/span&gt;&amp;nbsp;Paris • 1938 • vol. 4 • p. 235 (&lt;sup&gt;2&lt;/sup&gt;1947; &lt;sup&gt;3&lt;/sup&gt;1952).&lt;/p&gt;
&lt;p&gt;&lt;span class="nummerierung text-black-small"&gt;1939&lt;/span&gt;&lt;span class="text-black-bold"&gt;Albert C. Barnes • Violette de Mazia&lt;/span&gt;&amp;nbsp;&lt;span class="text-darkgrey-bold"&gt;&lt;em&gt;The Art of Cézanne&lt;/em&gt;&lt;/span&gt;&amp;nbsp;Merion (Pennsylvania) • 1939 • pp. 216 (ill.), 339, no. 88.&lt;/p&gt;
&lt;p&gt;&lt;span class="nummerierung text-black-small"&gt;1942&lt;/span&gt;&lt;span class="text-black-bold"&gt;Georges Rivière&lt;/span&gt;&amp;nbsp;&lt;span class="text-darkgrey-bold"&gt;&lt;em&gt;Cézanne, Le peintre solitaire&lt;/em&gt;&lt;/span&gt;&amp;nbsp;Paris • &lt;sup&gt;2&lt;/sup&gt;1942 • p. 149 (ill.).&lt;/p&gt;
&lt;p&gt;&lt;span class="nummerierung text-black-small"&gt;1944&lt;/span&gt;&lt;span class="text-black-bold"&gt;Edward Alden Jewell&lt;/span&gt;&amp;nbsp;&lt;span class="text-darkgrey-bold"&gt;&lt;em&gt;Paul Cézanne&lt;/em&gt;&lt;/span&gt;&amp;nbsp;New York • 1944 • p. 25 (ill.).&lt;/p&gt;
&lt;p&gt;&lt;span class="nummerierung text-black-small"&gt;1944&lt;/span&gt;&lt;span class="text-black-bold"&gt;Carlo Ludovico Ragghianti&lt;/span&gt;&amp;nbsp;&lt;em&gt;I&lt;span class="text-darkgrey-bold"&gt;mpressionismo&lt;/span&gt;&lt;/em&gt;&amp;nbsp;Turin • 1944 • (&lt;sup&gt;2&lt;/sup&gt;1947; French edition: &lt;em&gt;Impressionnisme&lt;/em&gt;, Turin 1947, p. 47 [ill.]).&lt;/p&gt;
&lt;p&gt;&lt;span class="nummerierung text-black-small"&gt;1946&lt;/span&gt;&lt;span class="text-black-bold"&gt;Göran Schildt&lt;/span&gt;&amp;nbsp;&lt;span class="text-darkgrey-bold"&gt;&lt;em&gt;Cézanne&lt;/em&gt;&lt;/span&gt;&amp;nbsp;Stockholm • 1946 • fig. 1.&lt;/p&gt;
&lt;p&gt;&lt;span class="nummerierung text-black-small"&gt;1947&lt;/span&gt;&lt;span class="text-black-bold"&gt;Sheldon Cheney&lt;/span&gt;&amp;nbsp;&lt;span class="text-darkgrey-bold"&gt;&lt;em&gt;The Story of Modern Art&lt;/em&gt;&lt;/span&gt;&amp;nbsp;New York • 1947 • p. 225 (ill.).&lt;/p&gt;
&lt;p&gt;&lt;span class="nummerierung text-black-small"&gt;1948&lt;/span&gt;&lt;span class="text-black-bold"&gt;Bernard Dorival&lt;/span&gt;&amp;nbsp;&lt;span class="text-darkgrey-bold"&gt;&lt;em&gt;Cézanne&lt;/em&gt;&lt;/span&gt;&amp;nbsp;Paris • 1948 • p. 162, fig. 106 (English edition: New York 1948).&lt;/p&gt;
&lt;p&gt;&lt;span class="nummerierung text-black-small"&gt;1948&lt;/span&gt;&lt;span class="text-black-bold"&gt;Gotthard Jedlicka&lt;/span&gt;&amp;nbsp;&lt;span class="text-darkgrey-bold"&gt;&lt;em&gt;Cézanne&lt;/em&gt;&lt;/span&gt;&amp;nbsp;Berne • 1948 • fig. 30.&lt;/p&gt;
&lt;p&gt;&lt;span class="nummerierung text-black-small"&gt;1950&lt;/span&gt;&lt;span class="text-black-bold"&gt;Francis Jourdain&lt;/span&gt;&amp;nbsp;&lt;span class="text-darkgrey-bold"&gt;&lt;em&gt;Cézanne&lt;/em&gt;&lt;/span&gt;&amp;nbsp;Paris &amp;amp; New York • 1950, (ill.).&lt;/p&gt;
&lt;p&gt;&lt;span class="nummerierung text-black-small"&gt;1952&lt;/span&gt;&lt;span class="text-black-bold"&gt;Meyer Schapiro&lt;/span&gt;&amp;nbsp;&lt;span class="text-darkgrey-bold"&gt;&lt;em&gt;Paul Cézanne&lt;/em&gt;&lt;/span&gt;&amp;nbsp;New York • 1952 • pp. 64–65 (ill.; &lt;sup&gt;2&lt;/sup&gt;1962 &lt;sup&gt;3&lt;/sup&gt;1965; French edition: Paris 1956 • German edition: Cologne 1956; &lt;sup&gt;2&lt;/sup&gt;1957; &lt;sup&gt;3&lt;/sup&gt;1960; &lt;sup&gt;4&lt;/sup&gt;1965; &lt;sup&gt;5&lt;/sup&gt;1974; &lt;sup&gt;6&lt;/sup&gt;1977; &lt;sup&gt;8&lt;/sup&gt;1986; &lt;sup&gt;9&lt;/sup&gt;2003).&lt;/p&gt;
&lt;p&gt;&lt;span class="nummerierung text-black-small"&gt;1953&lt;/span&gt;&lt;span class="text-black-bold"&gt;Camille Pissarro&lt;/span&gt;&amp;nbsp;&lt;span class="text-darkgrey-bold"&gt;&lt;em&gt;Briefe an seinen Sohn Lucien&lt;/em&gt;&lt;/span&gt;&amp;nbsp;Erlenbach/Zurich • 1953 • fig. 24.&lt;/p&gt;
&lt;p&gt;&lt;span class="nummerierung text-black-small"&gt;1955&lt;/span&gt;&lt;span class="text-black-bold"&gt;Michelangelo Masciotta&lt;/span&gt;&amp;nbsp;&lt;em&gt;&lt;span class="text-darkgrey-bold"&gt;Portraits d'artistes par eux-mêmes XIV&lt;sup&gt;e&lt;/sup&gt;–XX&lt;sup&gt;e&lt;/sup&gt; siècle&lt;/span&gt;&amp;nbsp;&lt;/em&gt;Milan • 1955 • p. 11 (ill.).&lt;/p&gt;
&lt;p&gt;&lt;span class="nummerierung text-black-small"&gt;1958&lt;/span&gt;&lt;span class="text-black-bold"&gt;Doris Wild&lt;/span&gt;&amp;nbsp;&lt;span class="text-darkgrey-bold"&gt;«Zur Ausstellung der Sammlung Bührle»&lt;/span&gt; in &lt;span class="text-darkgrey-bold"&gt;&lt;em&gt;Alte und neue Kunst&lt;/em&gt; &lt;/span&gt;(9) • 1958 • pp. 20–21 (ill.).&lt;/p&gt;
&lt;p&gt;&lt;span class="nummerierung text-black-small"&gt;1959&lt;/span&gt;&lt;span class="text-black-bold"&gt;John Rewald&lt;/span&gt;&amp;nbsp;&lt;span class="text-darkgrey-bold"&gt;&lt;em&gt;Cézanne, Geffroy et Gasquet, suivi de souvernis sur Cézanne de Louis Aurenche et de lettres inédites&lt;/em&gt;&lt;/span&gt;&amp;nbsp;Paris • 1959 • fig. 5.&lt;/p&gt;
&lt;p&gt;&lt;span class="nummerierung text-black-small"&gt;1959&lt;/span&gt;&lt;span class="text-black-bold"&gt;Denys Sutton&lt;/span&gt;&amp;nbsp;&lt;span class="text-darkgrey-bold"&gt;«The Bührle Collection»&lt;/span&gt; in &lt;span class="text-darkgrey-bold"&gt;&lt;em&gt;The Connoisseur&lt;/em&gt;&lt;/span&gt; (143) • 1959 • p. 146.&lt;/p&gt;
&lt;p&gt;&lt;span class="nummerierung text-black-small"&gt;1960&lt;/span&gt;&lt;span class="text-black-bold"&gt;Sono Uchida&lt;/span&gt;&amp;nbsp;&lt;span class="text-darkgrey-bold"&gt;&lt;em&gt;Cézanne&lt;/em&gt;&lt;/span&gt; [in Japanese] • Tokyo • 1960 • p. 45 (ill.).&lt;/p&gt;
&lt;p&gt;&lt;span class="nummerierung text-black-small"&gt;1961&lt;/span&gt;&lt;span class="text-black-bold"&gt;Fritz Novotny&lt;/span&gt;&amp;nbsp;&lt;span class="text-darkgrey-bold"&gt;&lt;em&gt;Cézanne&lt;/em&gt;&lt;/span&gt;&amp;nbsp;London • 1961 • fig. 18 (German edition: Cologne 1961).&lt;/p&gt;
&lt;p&gt;&lt;span class="nummerierung text-black-small"&gt;1963&lt;/span&gt;&lt;span class="text-black-bold"&gt;Margaret Harold • Gus Baker&lt;/span&gt;&amp;nbsp;&lt;span class="text-darkgrey-bold"&gt;&lt;em&gt;Portraits b&lt;/em&gt;&lt;em&gt;y the Masters&lt;/em&gt;&lt;/span&gt;&amp;nbsp;Fort Lauderdale (Florida) • 1963 • p. 28 (ill.).&lt;/p&gt;
&lt;p&gt;&lt;span class="nummerierung text-black-small"&gt;1966&lt;/span&gt;&lt;span class="text-black-bold"&gt;Kurt Leonhard&lt;/span&gt;&amp;nbsp;&lt;span class="text-darkgrey-bold"&gt;&lt;em&gt;Paul Cézanne in Selbstzeugnissen und Bilddokumenten&lt;/em&gt;&lt;/span&gt;&amp;nbsp;Reinbek/Hamburg • 1966 • p. 38 (ill.; various later editions).&lt;/p&gt;
&lt;p&gt;&lt;span class="nummerierung text-black-small"&gt;1969&lt;/span&gt;&lt;span class="text-black-bold"&gt;Frank Elgar&lt;/span&gt;&amp;nbsp;&lt;span class="text-darkgrey-bold"&gt;&lt;em&gt;Cézanne&lt;/em&gt;&lt;/span&gt;&amp;nbsp;London • 1969 • (&lt;sup&gt;2&lt;/sup&gt;1974; American edition: New York 1970; &lt;sup&gt;2&lt;/sup&gt;1975, fig. 61 • French edition: Paris 1968; &lt;sup&gt;2&lt;/sup&gt;1988 • German edition: Stuttgart 1969 • Spanish edition: Barcelone 1969 • Portuguese edition: Lisbon 1974).&lt;/p&gt;
&lt;p&gt;&lt;span class="nummerierung text-black-small"&gt;1969&lt;/span&gt;&lt;span class="text-black-bold"&gt;Chuij Ikegami&lt;/span&gt;&amp;nbsp;&lt;span class="text-darkgrey-bold"&gt;&lt;em&gt;Cézanne&lt;/em&gt;&lt;/span&gt; [in Japanese] • Tokyo • 1969 • «Planches en noir-blanc» • fig. 21.&lt;/p&gt;
&lt;p&gt;&lt;span class="nummerierung text-black-small"&gt;1969&lt;/span&gt;&lt;span class="text-darkgrey-bold"&gt;&lt;em&gt;Schätze aus Museen und Sammlungen in Zürich&lt;/em&gt;&lt;/span&gt;&amp;nbsp;Zurich • 1969 • pp. 304–305 (ill.).&lt;/p&gt;
&lt;p&gt;&lt;span class="nummerierung text-black-small"&gt;1969&lt;/span&gt;&lt;span class="text-black-bold"&gt;Jack Lindsay&lt;/span&gt;&amp;nbsp;&lt;span class="text-darkgrey-bold"&gt;&lt;em&gt;Cézanne, His Life and Art&lt;/em&gt;&lt;/span&gt;&amp;nbsp;London • 1969 • pp. 104 (ill.), 233.&lt;/p&gt;
&lt;p&gt;&lt;span class="nummerierung text-black-small"&gt;1969&lt;/span&gt;&lt;span class="text-black-bold"&gt;Jack Lindsay&lt;/span&gt;&amp;nbsp;&lt;span class="text-darkgrey-bold"&gt;«Cézanne and Zola»&lt;/span&gt; in &lt;span class="text-darkgrey-bold"&gt;&lt;em&gt;Art and Artists&lt;/em&gt;&lt;/span&gt; (September) 1969, p. 27 (ill.).&lt;/p&gt;
&lt;p&gt;&lt;span class="nummerierung text-black-small"&gt;1970&lt;/span&gt;&lt;span class="text-black-bold"&gt;Wayne Andersen&lt;/span&gt;&amp;nbsp;&lt;span class="text-darkgrey-bold"&gt;&lt;em&gt;Cézanne's Portrait Drawings&lt;/em&gt;&lt;/span&gt;&amp;nbsp;Cambridge (Massachusetts) &amp;amp; London • 1970 • fig. 29.&lt;/p&gt;
&lt;p&gt;&lt;span class="nummerierung text-black-small"&gt;1970&lt;/span&gt;&lt;span class="text-black-bold"&gt;Alfonso Gatto • Sandra Orienti&lt;/span&gt;&lt;em&gt;&amp;nbsp;&lt;span class="text-darkgrey-bold"&gt;L'opera completa di Cézanne&lt;/span&gt;&lt;/em&gt;&amp;nbsp;Milan • 1970 • no. 525 (ill.; &lt;sup&gt;2&lt;/sup&gt;1979; English edition: Ian Dunlop, Sandra Orienti, &lt;em&gt;The Complete Paintings of Cézanne,&lt;/em&gt; Middlesex &amp;amp; New York 1970; &lt;sup&gt;2&lt;/sup&gt;1972; &lt;sup&gt;3&lt;/sup&gt;1985 • German edition: Oskar Bätschmann, Sandra Orienti, &lt;em&gt;Das Gesamtwerk von Cézanne&lt;/em&gt;, Lucerne etc. 1970 • Spanish edition: &lt;em&gt;La obra pictórica completa de Cézanne&lt;/em&gt;, Barcelona 1970; &lt;sup&gt;2&lt;/sup&gt;1977 • French edition: Sandra Orienti, Gaëtan Picon, &lt;em&gt;Tout l'œuvre peint de Cézanne,&lt;/em&gt; Paris 1975; &lt;sup&gt;2&lt;/sup&gt;1995).&lt;/p&gt;
&lt;p&gt;&lt;span class="nummerierung text-black-small"&gt;1972&lt;/span&gt;&lt;span class="text-black-bold"&gt;Shumon Miura etc.&lt;/span&gt;&amp;nbsp;&lt;em&gt;&lt;span class="text-darkgrey-bold"&gt;Cézanne&lt;/span&gt; &lt;/em&gt;[in Japanese] • Tokyo • 1972 • no. 17, fig. 17.&lt;/p&gt;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54 (ill.; &lt;sup&gt;2&lt;/sup&gt;1986).&lt;/p&gt;
&lt;p&gt;&lt;span class="nummerierung text-black-small"&gt;1973&lt;/span&gt;&lt;span class="text-black-bold"&gt;Meyer Schapiro&lt;/span&gt;&amp;nbsp;&lt;span class="text-darkgrey-bold"&gt;&lt;em&gt;Paul Cézanne&lt;/em&gt;&lt;/span&gt;&amp;nbsp;Paris • 1973 • fig. 22.&lt;/p&gt;
&lt;p&gt;&lt;span class="nummerierung text-black-small"&gt;1976&lt;/span&gt;&lt;span class="text-black-bold"&gt;Diane Lesko&lt;/span&gt;&amp;nbsp;&lt;span class="text-darkgrey-bold"&gt;«Cézanne's 'Bather' and a Found Self-Portrait»&lt;/span&gt; in &lt;span class="text-darkgrey-bold"&gt;&lt;em&gt;Artforum&lt;/em&gt;&lt;/span&gt; (December) • 1976 • p. 56 (ill., right).&lt;/p&gt;
&lt;p&gt;&lt;span class="nummerierung text-black-small"&gt;1977&lt;/span&gt;&lt;span class="text-black-bold"&gt;Nobuyuki Senzoku, Takeshi Kashiwa&lt;/span&gt;&amp;nbsp;&lt;span class="text-darkgrey-bold"&gt;&lt;em&gt;Cézanne&lt;/em&gt;&lt;/span&gt;&amp;nbsp;Tokyo • 1977 • no. 13 (ill.).&lt;/p&gt;
&lt;p&gt;&lt;span class="nummerierung text-black-small"&gt;1978&lt;/span&gt;&lt;span class="text-black-bold"&gt;Lionello Venturi&lt;/span&gt;&amp;nbsp;&lt;span class="text-darkgrey-bold"&gt;&lt;em&gt;Cézanne&lt;/em&gt;&lt;/span&gt;&amp;nbsp;Geneva • 1978 • p. 102 (ill.; &lt;sup&gt;2&lt;/sup&gt;1991, p. 96 [ill.]).&lt;/p&gt;
&lt;p&gt;&lt;span class="nummerierung text-black-small"&gt;1978&lt;/span&gt;&lt;span class="text-black-bold"&gt;Sophie Monneret&lt;/span&gt;&amp;nbsp;&lt;span class="text-darkgrey-bold"&gt;&lt;em&gt;L'Impressionnisme et son époque, Dictionnaire international illustré&lt;/em&gt;&lt;/span&gt;&amp;nbsp;vol. 1 • Paris 1978 • p. 124 (entry for Cézanne).&lt;/p&gt;
&lt;p&gt;&lt;span class="nummerierung text-black-small"&gt;1981&lt;/span&gt;&lt;span class="text-black-bold"&gt;Judith Wechsler&lt;/span&gt;&amp;nbsp;&lt;span class="text-darkgrey-bold"&gt;&lt;em&gt;The Interpretation of Cézanne&lt;/em&gt;&lt;/span&gt;&amp;nbsp;Ann Arbor (Michigan) • 1981 • p. 65.&lt;/p&gt;
&lt;p&gt;&lt;span class="nummerierung text-black-small"&gt;1982&lt;/span&gt;&lt;span class="text-black-bold"&gt;Hugh J. Silverman&lt;/span&gt;&amp;nbsp;&lt;span class="text-darkgrey-bold"&gt;«Cézanne's Mirror Stage»&lt;/span&gt; in &lt;span class="text-darkgrey-bold"&gt;&lt;em&gt;Journal of Aesthetics and Art Criticism&lt;/em&gt;&lt;/span&gt; (40) • 1982 • p. 374–375.&lt;/p&gt;
&lt;p&gt;&lt;span class="nummerierung text-black-small"&gt;1982&lt;/span&gt;&lt;span class="text-black-bold"&gt;Jean Arouye&lt;/span&gt;&amp;nbsp;&lt;span class="text-darkgrey-bold"&gt;&lt;em&gt;La Provence de Cézanne&lt;/em&gt;&lt;/span&gt;&amp;nbsp;Aix-en-Provence • 1982 • frontispiece.&lt;/p&gt;
&lt;p&gt;&lt;span class="nummerierung text-black-small"&gt;1984&lt;/span&gt;&lt;span class="text-black-bold"&gt;Pascal Bonafoux&lt;/span&gt;&amp;nbsp;&lt;span class="text-darkgrey-bold"&gt;&lt;em&gt;Les peintres et l'autoportrait&lt;/em&gt;&lt;/span&gt;&amp;nbsp;Geneva • 1984 • p. 121 (ill. bottom; German edition: &lt;em&gt;Der Maler im Selbstbildnis&lt;/em&gt;, Geneva 1985).&lt;/p&gt;
&lt;p&gt;&lt;span class="nummerierung text-black-small"&gt;1984&lt;/span&gt;&lt;span class="text-black-bold"&gt;Peter Handke&lt;/span&gt;&amp;nbsp;&lt;span class="text-darkgrey-bold"&gt;&lt;em&gt;Die Lehre der Sainte-Victoire&lt;/em&gt;&lt;/span&gt;&amp;nbsp;Frankfurt/Main • 1984 • p. 64.&lt;/p&gt;
&lt;p&gt;&lt;span class="nummerierung text-black-small"&gt;1986&lt;/span&gt;&lt;span class="text-black-bold"&gt;Guy Cogeval&lt;/span&gt;&amp;nbsp;&lt;span class="text-darkgrey-bold"&gt;&lt;em&gt;Les annés post-impressionnistes&lt;/em&gt;&lt;/span&gt;&amp;nbsp;Paris • 1986 • p. 17, fig. 34.&lt;/p&gt;
&lt;p&gt;&lt;span class="nummerierung text-black-small"&gt;1986&lt;/span&gt;&lt;span class="text-black-bold"&gt;Melissa MacQuillan&lt;/span&gt;&amp;nbsp;&lt;span class="text-darkgrey-bold"&gt;&lt;em&gt;Impressionist Portraits&lt;/em&gt;&lt;/span&gt;&amp;nbsp;London • 1986 • p. 181 (ill.; French Edition: &lt;em&gt;Les portraits impressionnistes&lt;/em&gt;, Paris 1986 • German edition: &lt;em&gt;Porträtmalerei der französischen Impressionisten&lt;/em&gt;, Rosenheim 1986).&lt;/p&gt;
&lt;p&gt;&lt;span class="nummerierung text-black-small"&gt;1986&lt;/span&gt;&lt;span class="text-black-bold"&gt;John Rewald&lt;/span&gt;&amp;nbsp;&lt;span class="text-darkgrey-bold"&gt;&lt;em&gt;Cézanne, A Biography&lt;/em&gt;&lt;/span&gt;&amp;nbsp;New York • 1986 • p. 190 (ill.).&lt;/p&gt;
&lt;p&gt;&lt;span class="nummerierung text-black-small"&gt;1986&lt;/span&gt;&lt;span class="text-black-bold"&gt;Matthias Arnold&lt;/span&gt;&amp;nbsp;&lt;span class="text-darkgrey-bold"&gt;«Cézanne und van Gogh, Die beiden grossen Postimpressionisten, Ein Vergleich, Teil I»&lt;/span&gt; in &lt;span class="text-darkgrey-bold"&gt;&lt;em&gt;Weltkunst&lt;/em&gt;&lt;/span&gt; (56) • 1986 • p. 22, fig. 1.&lt;/p&gt;
&lt;p&gt;&lt;span class="nummerierung text-black-small"&gt;1988&lt;/span&gt;&lt;span class="text-black-bold"&gt;Hajo Düchting&lt;/span&gt;&amp;nbsp;&lt;span class="text-darkgrey-bold"&gt;&lt;em&gt;Paul Cézanne 1839–1906, Natur wird Kunst&lt;/em&gt;&lt;/span&gt;&amp;nbsp;Cologne • 1988 • (&lt;sup&gt;2&lt;/sup&gt;2003, p. 130 [ill.]; English edition: &lt;em&gt;Paul Cézanne 1839–1906, Nature into Art, &lt;/em&gt;New York 1999 • French edition: &lt;em&gt;Paul Cézanne 1839–1906, De la nature à l'art&lt;/em&gt;, Cologne 1990; &lt;sup&gt;2&lt;/sup&gt;1993; &lt;sup&gt;3&lt;/sup&gt;1999; &lt;sup&gt;4&lt;/sup&gt;2003).&lt;/p&gt;
&lt;p&gt;&lt;span class="nummerierung text-black-small"&gt;1988&lt;/span&gt;&lt;span class="text-darkgrey-bold"&gt;&lt;em&gt;Van Gogh à Paris&lt;/em&gt;&lt;/span&gt;&amp;nbsp;(exh. cat.) • Musée d'Orsay • Paris • 1988 • entry for cat. no. 68, fig. b.&lt;/p&gt;
&lt;p&gt;&lt;span class="nummerierung text-black-small"&gt;1990&lt;/span&gt;&lt;span class="text-black-bold"&gt;Françoise Cachin (ed.)&lt;/span&gt; &lt;span class="text-darkgrey-bold"&gt;&lt;em&gt;L'art du XIX&lt;sup&gt;e&lt;/sup&gt; siècle 1850–1905&amp;nbsp;&lt;/em&gt;&lt;/span&gt;Paris • 1990 • fig. 71.&lt;/p&gt;
&lt;p&gt;&lt;span class="nummerierung text-black-small"&gt;1990&lt;/span&gt;&lt;span class="text-darkgrey-bold"&gt;&lt;em&gt;Sainte-Victoire, Cézanne, 1990&lt;/em&gt;&lt;/span&gt;&amp;nbsp;(exh. cat.) • Musée Granet • Aix-en-Provence • 1990 • fig. 43.&lt;/p&gt;
&lt;p&gt;&lt;span class="nummerierung text-black-small"&gt;1990&lt;/span&gt;&lt;span class="text-darkgrey-bold"&gt;&lt;em&gt;Cézanne and Poussin, The Classical Vision of Landscape&lt;/em&gt;&lt;/span&gt;&amp;nbsp;(exh. cat.) • National Gallery of Scotland • Edinburgh • 1990 • fig. 2.&lt;/p&gt;
&lt;p&gt;&lt;span class="nummerierung text-black-small"&gt;1995&lt;/span&gt;&lt;span class="text-black-bold"&gt;Emil Maurer&lt;/span&gt;&lt;em&gt;&amp;nbsp;&lt;span class="text-darkgrey-bold"&gt;Stiftung Sammlung E.G. Bührle, Zürich&lt;/span&gt;&lt;/em&gt;&amp;nbsp;Bern • 1994 • p. 10–11 (ill.; English edition: &lt;em&gt;Foundation E.G. Bührle Collection, Zurich&lt;/em&gt;, Bern 1995).&lt;/p&gt;
&lt;p&gt;&lt;span class="nummerierung text-black-small"&gt;1995&lt;/span&gt;&lt;span class="text-darkgrey-bold"&gt;&lt;em&gt;Cézanne, Die Pariser Selbstbildnisse&lt;/em&gt;&lt;/span&gt;&amp;nbsp;(exh. cat.) • Kunsthalle Hamburg • 1995 • p. 118 (ill.).&lt;/p&gt;
&lt;p&gt;&lt;span class="nummerierung text-black-small"&gt;1995&lt;/span&gt;&lt;span class="text-black-bold"&gt;Joseph J. Rishel&lt;/span&gt;&amp;nbsp;&lt;span class="text-darkgrey-bold"&gt;«A Century of Cézanne Criticism, II. From 1907 to the Present»&lt;/span&gt; in &lt;span class="text-darkgrey-bold"&gt;&lt;em&gt;Cézanne&lt;/em&gt;&lt;/span&gt;&amp;nbsp;(exh. cat.) • Philadelphia Museum of Art etc. • 1995 • p. 72 (ill.).&lt;/p&gt;
&lt;p&gt;&lt;span class="nummerierung text-black-small"&gt;1995&lt;/span&gt;&lt;span class="text-black-bold"&gt;Walter Feilchenfeldt&lt;/span&gt;&amp;nbsp;&lt;span class="text-darkgrey-bold"&gt;«Cézanne's Collectors, From Zola to Annenberg»&lt;/span&gt; in &lt;em&gt;&lt;span class="text-darkgrey-bold"&gt;Cézanne&lt;/span&gt;&lt;/em&gt;&amp;nbsp;(exh. cat.) • Philadelphia Museum of Art etc. • 1995 • p. 578 (French edition: &lt;em&gt;Paul Cézanne, Une rétrospective, &lt;/em&gt;Grand Palais, Paris • German edition: Walter Feilchenfeldt, «Cézannes Sammler, Von Zola bis Annenberg», in &lt;em&gt;«By Appointment Only», Schriften zu Kunst und Kunsthandel, Cézanne und van Gogh, &lt;/em&gt;Wädenswil 2005, p. 194 [ill.]).&lt;/p&gt;
&lt;p&gt;&lt;span class="nummerierung text-black-small"&gt;1996&lt;/span&gt;&lt;span class="text-black-bold"&gt;John Rewald&lt;/span&gt;&amp;nbsp;&lt;span class="text-darkgrey-bold"&gt;&lt;em&gt;The Paintings of Paul Cézanne, A Catalogue Raisonné&lt;/em&gt;&lt;/span&gt;&amp;nbsp;London &amp;amp; New York • 1996 • vol. 1, no. 670; vol. 2, fig. 670.&lt;/p&gt;
&lt;p&gt;&lt;span class="nummerierung text-black-small"&gt;1996&lt;/span&gt;&lt;span class="text-black-bold"&gt;John Richardson&lt;/span&gt;&amp;nbsp;&lt;em&gt;&lt;span class="text-darkgrey-bold"&gt;A Life of Picasso&lt;/span&gt;&amp;nbsp;&lt;/em&gt;vol. 2&amp;nbsp;&lt;span class="text-darkgrey-bold"&gt;&lt;em&gt;1907–1917&lt;/em&gt;&lt;/span&gt;&amp;nbsp;New York • 1996 • p. 387 (ill.).&lt;/p&gt;
&lt;p&gt;&lt;span class="nummerierung text-black-small"&gt;1996&lt;/span&gt;&lt;span class="text-black-bold"&gt;Kirk Varnedoe&lt;/span&gt;&amp;nbsp;&lt;span class="text-darkgrey-bold"&gt;«Picasso's Self-Portraits»&lt;/span&gt; in &lt;span class="text-darkgrey-bold"&gt;&lt;em&gt;Picasso and Portraiture, Representation and Transformation&lt;/em&gt;&lt;/span&gt;&amp;nbsp;(exh. cat.) • Museum of Modern Art, New York • 1996 • p. 136 (ill. lower left; French edition: [exh. cat.] Grand Palais, Paris, &lt;em&gt;Picasso et le portrait&lt;/em&gt;).&lt;/p&gt;
&lt;p&gt;&lt;span class="nummerierung text-black-small"&gt;1997&lt;/span&gt;&lt;span class="text-black-bold"&gt;Carol Zemel&lt;/span&gt;&amp;nbsp;&lt;span class="text-darkgrey-bold"&gt;&lt;em&gt;Van Gogh's Progress, Utopia, Modernity and Late-Nineteenth-Century Art&lt;/em&gt;&lt;/span&gt;&amp;nbsp;Berkley etc. • 1997 • p. 151, fig. 90.&lt;/p&gt;
&lt;p&gt;&lt;span class="nummerierung text-black-small"&gt;1997&lt;/span&gt;&lt;span class="text-black-bold"&gt;Görel Cavalli Björkman • Ulf Linde&lt;/span&gt;&amp;nbsp;&lt;span class="text-darkgrey-bold"&gt;&lt;em&gt;Cézanne i blickpunkten&lt;/em&gt;&lt;/span&gt;&amp;nbsp;exh. cat. • Nationalmuseum Stockholm • 1997 • entry for cat. no. 65, p. 133 (ill.).&lt;/p&gt;
&lt;p&gt;&lt;span class="nummerierung text-black-small"&gt;1998&lt;/span&gt;&lt;span class="text-black-bold"&gt;Christian Bührle&lt;/span&gt;&amp;nbsp;&lt;span class="text-darkgrey-bold"&gt;«Die Stiftung Sammlung Emil G. Bührle in Zürich»&lt;/span&gt; in &lt;span class="text-darkgrey-bold"&gt;&lt;em&gt;Die Kunst zu sammeln, Schweizer Kunstsammlungen seit 1848; L'art de collectionner, Collections d'art en Suisse depuis 1848; L'arte di collezionare, Collezioni svizzere d'arte dal 1848&lt;/em&gt;&lt;/span&gt;&amp;nbsp;Swiss Institute for Art Research (ed.) • Zurich • 1998 • p. 137, fig. 8.&lt;/p&gt;
&lt;p&gt;&lt;span class="nummerierung text-black-small"&gt;2000&lt;/span&gt;&lt;span class="text-black-bold"&gt;Mary Tompkins Lewis&lt;/span&gt;&amp;nbsp;&lt;span class="text-darkgrey-bold"&gt;&lt;em&gt;Cézanne&lt;/em&gt;&lt;/span&gt;&amp;nbsp;London • 2000 • p. 245, fig. 151.&lt;/p&gt;
&lt;p&gt;&lt;span class="nummerierung text-black-small"&gt;2001&lt;/span&gt;&lt;span class="text-black-bold"&gt;Heather McPherson&lt;/span&gt;&amp;nbsp;&lt;span class="text-darkgrey-bold"&gt;&lt;em&gt;The Modern Portrait in Nineteenth-Century France&lt;/em&gt;&lt;/span&gt;&amp;nbsp;Cambridge • 2001 • pp. 124, 135–137, 142, 244 (n. 106), fig. 72, pl. 4 (&amp;amp; jacket ill.).&lt;/p&gt;
&lt;p&gt;&lt;span class="nummerierung text-black-small"&gt;2001&lt;/span&gt;&lt;span class="text-black-bold"&gt;Steven Platzman&lt;/span&gt;&amp;nbsp;&lt;span class="text-darkgrey-bold"&gt;&lt;em&gt;Cézanne, The Self-Portraits&lt;/em&gt;&lt;/span&gt;&amp;nbsp;Berkley &amp;amp; London • 2001 • pp. 176 (ill.)–178, no. 22 (ill.; German edition: &lt;em&gt;Cézanne, Die Selbstporträts,&lt;/em&gt; Munich 2001).&lt;/p&gt;
&lt;p&gt;&lt;span class="nummerierung text-black-small"&gt;2002&lt;/span&gt;&lt;span class="text-black-bold"&gt;Carol Armstrong&lt;/span&gt;&amp;nbsp;&lt;em&gt;&lt;span class="text-darkgrey-bold"&gt;Manet, Manette&lt;/span&gt;&lt;/em&gt;&amp;nbsp;New Haven &amp;amp; London • 2002 • p. 316, fig. 171.&lt;/p&gt;
&lt;p&gt;&lt;span class="nummerierung text-black-small"&gt;2002&lt;/span&gt;&lt;span class="text-black-bold"&gt;Elizabeth Cowling&lt;/span&gt;&amp;nbsp;&lt;span class="text-darkgrey-bold"&gt;&lt;em&gt;Picasso, Style and Meaning&lt;/em&gt;&lt;/span&gt;&amp;nbsp;London &amp;amp; New York • 2002 • p. 159, fig. 135.&lt;/p&gt;
&lt;p&gt;&lt;span class="nummerierung text-black-small"&gt;2002&lt;/span&gt;&lt;span class="text-black-bold"&gt;Grytzko Mascioni&lt;/span&gt;&amp;nbsp;&lt;span class="text-darkgrey-bold"&gt;«Verso l'autoritratto, schizzo preliminare della genesi della figurazione e dell'autofigurazione umana»&lt;/span&gt; in &lt;span class="text-darkgrey-bold"&gt;&lt;em&gt;L'autoritratto, Opere di Maestri del '900 dalla Collezione Raimondo Rezzonico&lt;/em&gt;&lt;/span&gt;&amp;nbsp;(exh. cat.) • Pinacoteca communale (Casa Rusca) • Locarno • 2002 • p. 71 (ill. bottom).&lt;/p&gt;
&lt;p&gt;&lt;span class="nummerierung text-black-small"&gt;2002&lt;/span&gt;&lt;span class="text-darkgrey-bold"&gt;&lt;em&gt;Matisse, Picasso&lt;/em&gt;&lt;/span&gt;&amp;nbsp;(exh. cat.) • Tate Modern • London etc. • 2002 • p. 344, fig. 15.&lt;/p&gt;
&lt;p&gt;&lt;span class="nummerierung text-black-small"&gt;2003&lt;/span&gt;&lt;span class="text-black-bold"&gt;Société Paul Cézanne (ed.)&lt;/span&gt; &lt;span class="text-darkgrey-bold"&gt;&lt;em&gt;Atelier Cézanne, 1902/2002, Le centenaire&lt;/em&gt;&lt;/span&gt;&amp;nbsp;Aix-en-Provence • 2003 • (English edition: &lt;em&gt;Cézanne's Studio&lt;/em&gt;, p. 8 [ill.]).&lt;/p&gt;
&lt;p&gt;&lt;span class="nummerierung text-black-small"&gt;2005&lt;/span&gt;&lt;span class="text-black-bold"&gt;Lukas Gloor • Marco Goldin (ed.)&lt;/span&gt;&amp;nbsp;&lt;em&gt;&lt;span class="text-darkgrey-bold"&gt;Foundation E.G. Bührle Collection, Zurich, Catalogue&lt;/span&gt;&lt;/em&gt;&amp;nbsp;vol. 3 • Conegliano &amp;amp; Zurich • 2005 • no. 114 (ill.; German edition: &lt;em&gt;Stiftung Sammlung E.G. Bührle, Katalog&lt;/em&gt; • Italian edition: &lt;em&gt;Fondazione Collezione E.G. Bührle, Catalogo&lt;/em&gt;).&lt;/p&gt;
&lt;p&gt;&lt;span class="nummerierung text-black-small"&gt;2009&lt;/span&gt;&lt;span class="text-black-bold"&gt;Stéphane Guégan etc.&lt;/span&gt;&amp;nbsp;&lt;em&gt;&lt;span class="text-darkgrey-bold"&gt;L'autoportrait dans l'histoire de l'art de Rembrandt à Warhol, L'intimité révélée de 50 artistes&lt;/span&gt;&lt;/em&gt;&amp;nbsp;Paris • 2009 • p. 118 (ill. top.).&lt;/p&gt;
&lt;p&gt;&lt;span class="nummerierung text-black-small"&gt;2009&lt;/span&gt;&lt;span class="text-black-bold"&gt;Susan Sidlauskas&lt;/span&gt;&amp;nbsp;&lt;span class="text-darkgrey-bold"&gt;&lt;em&gt;Cézanne's Other, The Portraits of Hortense&lt;/em&gt;&lt;/span&gt;&amp;nbsp;Berkley etc. • 2009 • p. 136, fig. 34.&lt;/p&gt;
&lt;p&gt;&lt;span class="nummerierung text-black-small"&gt;2009&lt;/span&gt;&lt;span class="text-black-bold"&gt;John Elderfield&lt;/span&gt;&amp;nbsp;&lt;span class="text-darkgrey-bold"&gt;«Picasso's Extreme Cézanne»&lt;/span&gt; in &lt;span class="text-darkgrey-bold"&gt;&lt;em&gt;Cézanne and Beyond&lt;/em&gt;&lt;/span&gt;&amp;nbsp;(exh. cat.) • Philadelphia Museum of Art • 2009 • p. 207 (ill.).&lt;/p&gt;
&lt;p&gt;&lt;span class="nummerierung text-black-small"&gt;2010&lt;/span&gt;&lt;span class="text-black-bold"&gt;Michael Fried&lt;/span&gt;&amp;nbsp;&lt;em&gt;&lt;span class="text-darkgrey-bold"&gt;The Moment of Caravaggio&lt;/span&gt;&lt;/em&gt;&amp;nbsp;Oxford &amp;amp; Princeton (New Jersey) • 2010 • p. 35, fig. 1.42.&lt;/p&gt;
&lt;p&gt;&lt;span class="nummerierung text-black-small"&gt;2011&lt;/span&gt;&lt;span class="text-black-bold"&gt;Philippe Cézanne&lt;/span&gt;&amp;nbsp;&lt;span class="text-darkgrey-bold"&gt;«Paul Cézanne, L'homme»&lt;/span&gt; in &lt;em&gt;&lt;span class="text-darkgrey-bold"&gt;Cézanne et Paris&lt;/span&gt;&lt;/em&gt;&amp;nbsp;(exh. cat.) • Musée du Luxembourg • Paris • 2011 • fig. 2.&lt;/p&gt;
&lt;p&gt;&lt;span class="nummerierung text-black-small"&gt;2011&lt;/span&gt;&lt;span class="text-black-bold"&gt;Alain Girard&lt;/span&gt;&amp;nbsp;&lt;span class="text-darkgrey-bold"&gt;&lt;em&gt;Albert André 1869–1954, peintre, Un contemporain de toujours&lt;/em&gt;&lt;/span&gt;&amp;nbsp;(exh. cat.) • Site du Pont du Gard, Bagnols-sur-Cèze • 2011 • p. 36 (ill. lower right, the painting in the studio of Albert André at Laudun, 1939/42).&lt;/p&gt;
&lt;p&gt;&lt;span class="nummerierung text-black-small"&gt;2012&lt;/span&gt;&lt;span class="text-black-bold"&gt;Alex Danchev&lt;/span&gt;&amp;nbsp;&lt;span class="text-darkgrey-bold"&gt;&lt;em&gt;Cézanne, A Life&lt;/em&gt;&lt;/span&gt;&amp;nbsp;London • 2012 • fig. 9.&lt;/p&gt;
&lt;p&gt;&lt;span class="nummerierung text-black-small"&gt;2013&lt;/span&gt;&lt;span class="text-black-bold"&gt;Claudia Albes&lt;/span&gt;&amp;nbsp;&lt;em&gt;&lt;span class="text-darkgrey-bold"&gt;Erzählen, Argumentieren, Beschreiben, Zur Theorie und Interpretation moderner Prosatexte am Beispiel von Peter Handkes&lt;/span&gt; &lt;/em&gt;&lt;span class="text-darkgrey-bold"&gt;Lehre der Sainte-Victoire&lt;/span&gt; • Trier • 2013 • p. 213.&lt;/p&gt;
&lt;p&gt;&lt;span class="nummerierung text-black-small"&gt;2013&lt;/span&gt;&lt;span class="text-black-bold"&gt;Maria Teresa Benedetti&lt;/span&gt;&amp;nbsp;&lt;span class="text-darkgrey-bold"&gt;«Gli artisti italiani e Cézanne»&lt;/span&gt; in &lt;span class="text-darkgrey-bold"&gt;&lt;em&gt;Cézanne e gli artisti italiani del '900&lt;/em&gt;&lt;/span&gt;&amp;nbsp;(exh. cat.) • Complesso del Vittoriano • Rome • 2013 • p. 62, fig. 78.&lt;/p&gt;
&lt;p&gt;&lt;span class="nummerierung text-black-small"&gt;2019&lt;/span&gt;&lt;span class="text-black-bold"&gt;Joseph Leo Koerner&amp;nbsp;&lt;/span&gt;&lt;span class="text-darkgrey-bold"&gt;«The Presence of the Past»&lt;/span&gt; in &lt;span class="text-darkgrey-bold"&gt;Lucian Freud, The Self-portraits&lt;/span&gt; (exh. cat.) • Royal Academy of Art, London&amp;nbsp;• Museum of Fine Arts, Boston 2019&lt;span class="text-darkgrey-bold"&gt;–&lt;/span&gt;2020&amp;nbsp;• p. 19, fig. 4.&lt;/p&gt;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269 (ill.).&lt;/p&gt;</t>
  </si>
  <si>
    <t>BU 0123</t>
  </si>
  <si>
    <t>Die Heimführung der Verwundeten</t>
  </si>
  <si>
    <t>Retour des blessés</t>
  </si>
  <si>
    <t>37.5 x 51.5 cm</t>
  </si>
  <si>
    <t>Signiert &amp; datiert unten rechts: Th. Chassériau 1853</t>
  </si>
  <si>
    <t>Sandoz 226</t>
  </si>
  <si>
    <t>&lt;p class="Body"&gt;&lt;span class="nummerierung text-black-small"&gt;1&lt;/span&gt;&lt;span class="text-black-bold"&gt;Baron Arthur Chassériau&lt;/span&gt;&amp;nbsp;&lt;span class="text-darkgrey-bold"&gt;Paris&amp;nbsp;&lt;/span&gt;The artist's cousin, AStEGB, Inventory Card Chassériau, &lt;em&gt;Retour de blessés.&lt;/em&gt;&lt;/p&gt;
&lt;p class="Body"&gt;&lt;span class="nummerierung text-black-small"&gt;2&lt;/span&gt;&lt;span class="text-black-bold"&gt;Dr. Fritz Nathan&lt;/span&gt;&lt;span class="text-darkgrey-bold"&gt;&amp;nbsp;Zurich • by 1953&amp;nbsp;&lt;/span&gt;AStEGB, Entry Book II, 18 February 1953.&lt;/p&gt;
&lt;p class="Body"&gt;&lt;span class="nummerierung text-black-small"&gt;3&lt;/span&gt;&lt;span class="text-black-bold"&gt;Emil Bührle&lt;/span&gt;&amp;nbsp;&lt;span class="text-darkgrey-bold"&gt;Zurich • 11 March 1953 until [d.] 28 November 1956&amp;nbsp;&lt;/span&gt;Acquired from the above for CHF 28.000, Entry Book as above, with mention of price and reference to the date of purchase.&lt;/p&gt;
&lt;p class="Body"&gt;&lt;span class="nummerierung text-black-small"&gt;4&lt;/span&gt;&lt;span class="text-black-bold"&gt;Given by the heirs of Emil Bührle to the Foundation E.G. Bührle Collection&lt;/span&gt;&amp;nbsp;&lt;span class="text-darkgrey-bold"&gt;Zurich&amp;nbsp;• 1960&lt;/span&gt;&amp;nbsp;Inv. 123&lt;/p&gt;</t>
  </si>
  <si>
    <t>&lt;p&gt;&lt;span class="text-black-bold"&gt;&lt;span class="nummerierung text-black-small"&gt;1954&lt;/span&gt;Das Pferd in der Kunst&lt;/span&gt;&amp;nbsp;&lt;span class="text-darkgrey-bold"&gt;Kunstmuseum St. Gallen • 1954&lt;/span&gt;&amp;nbsp;no. 17.&amp;nbsp;&lt;/p&gt;
&lt;p&gt;&lt;span class="nummerierung text-black-small"&gt;1958&lt;/span&gt;&lt;span class="text-black-bold"&gt;Hauptwerke der Sammlung Emil Georg Bührle–Zürich&lt;/span&gt;&amp;nbsp;&lt;span class="text-darkgrey-bold"&gt;Haus der Kunst&amp;nbsp;•&amp;nbsp;Munich&amp;nbsp;• 1958–59&lt;/span&gt;&amp;nbsp;no. 11. &amp;nbsp;&lt;/p&gt;
&lt;p&gt;&lt;span class="nummerierung text-black-small"&gt;2017&lt;/span&gt;&lt;span class="text-black-bold"&gt;Gefeiert &amp;amp; verspottet, Französische Malerei 1820–1880&lt;/span&gt;&amp;nbsp;&lt;span class="text-darkgrey-bold"&gt;Kunsthaus Zurich&amp;nbsp;•&amp;nbsp;2017–18&lt;/span&gt;&amp;nbsp;no. 13.&lt;/p&gt;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</si>
  <si>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19 (ill.; &lt;sup&gt;2&lt;/sup&gt;1986).&lt;/p&gt;
&lt;p&gt;&lt;span class="nummerierung text-black-small"&gt;1974&lt;/span&gt;&lt;span class="text-black-bold"&gt;Marc Sandoz&lt;/span&gt;&amp;nbsp;&lt;span class="text-darkgrey-bold"&gt;&lt;em&gt;Théodore Chassériau 1819–1856, Catalogue raisonné des peintures et estampes&lt;/em&gt;&lt;/span&gt;&amp;nbsp;Paris • 1974 • no. 226, fig. 191.&lt;/p&gt;
&lt;p&gt;&lt;span class="nummerierung text-black-small"&gt;2005&lt;/span&gt;&lt;span class="text-black-bold"&gt;Lukas Gloor, Marco Goldin (ed.)&lt;/span&gt; &lt;em&gt;&lt;span class="text-darkgrey-bold"&gt;Foundation E.G. Bührle Collection, Zurich, Catalogue&lt;/span&gt;&lt;/em&gt;&amp;nbsp;vol. 2 • Conegliano &amp;amp; Zurich • 2005 • no. 35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275 (ill.).&lt;/p&gt;</t>
  </si>
  <si>
    <t>Santo Domingo, 1819–1856, Paris</t>
  </si>
  <si>
    <t>D.P573</t>
  </si>
  <si>
    <t>BU 0138</t>
  </si>
  <si>
    <t>121 x 152 cm</t>
  </si>
  <si>
    <t>Constable-Links 224</t>
  </si>
  <si>
    <t>&lt;p&gt;&lt;span class="nummerierung text-black-small"&gt;1&lt;/span&gt;&lt;span class="text-black-bold"&gt;John Campbell, 2&lt;sup&gt;nd&lt;/sup&gt; Duke of Argyll &amp;amp; 1&lt;sup&gt;st&lt;/sup&gt; Duke of Greenwich&lt;/span&gt;&amp;nbsp;&lt;span class="text-darkgrey-bold"&gt;Adderbury House •&amp;nbsp;Oxfordshire • until [d.] 1743&lt;/span&gt;&lt;span class="text-darkgrey-bold"&gt; &lt;/span&gt;Stephen Lloyd, «Italian Paintings in the Scottish Collections of the Dukes of Buccleuch &amp;amp; Queensberry», in &lt;em&gt;Journal of the Scottish Society for Art History&lt;/em&gt; (8) 2003, pp. 39, 41.&lt;/p&gt;
&lt;p&gt;&lt;span class="nummerierung text-black-small"&gt;2&lt;/span&gt;&lt;span class="text-black-bold"&gt;The Dukes of Buccleuch &amp;amp; Queensberry&lt;/span&gt;&amp;nbsp;&lt;span class="text-darkgrey-bold"&gt;Dalkeith Palace, Edinburgh • 1743–1952/53&amp;nbsp;&lt;/span&gt;The marriage of Caroline, daughter of John Campbell, 2&lt;sup&gt;nd&lt;/sup&gt; Duke of Argyll &amp;amp; 1&lt;sup&gt;st&lt;/sup&gt; Duke of Greenwich, to Francis, Earl of Dalkeith, led to the transfer of her father's important art collection from Adderbury House to Dalkeith Palace, the residence of the Dukes of Bucchleuch, where the paintings remained at least until the early 20&lt;sup&gt;th&lt;/sup&gt; century, Lloyd as above, n. (1). A reference in Constable/Links no. 224 indicating that, since the 1920s, the present painting hung in the office of H. M. Treasury in London, is corroborated by AStEGB, Letter from F. K. Lloyd, Marlborough Fine Art Ltd., London, to Emil Bührle, 28 January 1953, referring to the Canalettos from the Duke of Buccleuch's collection, hanging as a «loan»&amp;nbsp;in the private office of (Rab) Butler, Chancellor of the Exchequer.&lt;/p&gt;
&lt;p&gt;&lt;span class="nummerierung text-black-small"&gt;3&lt;/span&gt;&lt;span class="text-black-bold"&gt;Edward Speelman and&amp;nbsp;&lt;/span&gt;&lt;span class="text-darkgrey-bold"&gt;&lt;span class="text-black-bold"&gt;Marlborough Fine Art Ltd.&lt;/span&gt;&amp;nbsp;London • 1952/53&amp;nbsp;&lt;/span&gt;Constable/Links no. 224; all six Buccleuch Canalettos were purchased jointly by Edward Speelman and Marlborough Fine Art Ltd., Information given by Mr. Anthony Speelman, London, son of Edward Speelman, to Foundation E.G. Bührle Collection, 23 November 2009, and confirmed by Marlborough International Fine Art, 24 August 2012.&lt;/p&gt;
&lt;p&gt;&lt;span class="nummerierung text-black-small"&gt;4&lt;/span&gt;&lt;span class="text-black-bold"&gt;Emil Bührle&lt;/span&gt;&amp;nbsp;&lt;span class="text-darkgrey-bold"&gt;Zurich • 20 April 1953 until [d.] 28 November 1956&amp;nbsp;&lt;/span&gt;Acquired from Marlborough Fine Art Ltd., London, AStEGB, Invoice from Trafo Anstalt für Handel und Finanz, Vaduz, to Emil Bührle, 20 April 1953 for four&amp;nbsp;paintings (two&amp;nbsp;views of Venice by Canaletto, &lt;em&gt;Flowers and Lemons&lt;/em&gt;&amp;nbsp;by Picasso, and &lt;em&gt;The Prodigal Son&lt;/em&gt; by Puvis de Chavannes, Emil Bührle Collection, Inv. 138, 139, 77, 42) for a total sum of CHF 420.000; AStEGB, Receipt for the total amount of CHF 420.000 for all four&amp;nbsp;paintings, signed by F. K. Lloyd [Head of Marlborough Fine Art Ltd., London], 20 April 1953.&lt;/p&gt;
&lt;p&gt;&lt;span class="nummerierung text-black-small"&gt;5&lt;/span&gt;&lt;span class="text-black-bold"&gt;Given by the heirs of Emil Bührle to the Foundation E.G. Bührle Collection&lt;/span&gt;&amp;nbsp;&lt;span class="text-darkgrey-bold"&gt;Zurich • 1960&amp;nbsp;&lt;/span&gt;Inv. 138&amp;nbsp;&lt;/p&gt;</t>
  </si>
  <si>
    <t>&lt;p&gt;&lt;span class="nummerierung text-black-small"&gt;1840&lt;/span&gt;&lt;span class="text-black-bold"&gt;Pictures by Italian, Spanish, Flemish, Dutch, French and English Masters with which the Proprietors Have Favoured the Institution&lt;/span&gt;&amp;nbsp;&lt;span class="text-darkgrey-bold"&gt;British Institution for Promoting the Fine Arts in the United Kingdom (Pall-Mall)&amp;nbsp;•&amp;nbsp;London&amp;nbsp;• &amp;nbsp;1840&lt;/span&gt;&amp;nbsp;no. 76 (?).&amp;nbsp;&lt;/p&gt;
&lt;p&gt;&lt;span class="nummerierung text-black-small"&gt;1955&lt;/span&gt;&lt;span class="text-black-bold"&gt;Alte Meister aus der Sammlung E. Bührle, Zürich&amp;nbsp;&lt;/span&gt;&lt;span class="text-darkgrey-bold"&gt;Jegenstorf Castle&amp;nbsp;•&amp;nbsp;Jegenstorf (Bern) • 1955&amp;nbsp;&lt;/span&gt;no. 30.&lt;/p&gt;
&lt;p&gt;&lt;span class="nummerierung text-black-small"&gt;1955&lt;/span&gt;&lt;span class="text-black-bold"&gt;Schönheit des 18. Jahrhunderts&lt;/span&gt;&amp;nbsp;&lt;span class="text-darkgrey-bold"&gt;Kunsthaus Zurich • 1955&lt;/span&gt;&amp;nbsp;no. 58.&lt;/p&gt;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88.&lt;/p&gt;
&lt;p&gt;&lt;span class="nummerierung text-black-small"&gt;1958&lt;/span&gt;&lt;span class="text-black-bold"&gt;Hauptwerke der Sammlung Emil Georg Bührle–Zürich&lt;/span&gt;&amp;nbsp;&lt;span class="text-darkgrey-bold"&gt;Haus der Kunst&amp;nbsp;• Munich&amp;nbsp;• 1958–59&amp;nbsp;&lt;/span&gt;no. 9.&amp;nbsp;&lt;/p&gt;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D.C.&amp;nbsp;•&amp;nbsp;Musée des beaux-arts de Montréal&amp;nbsp;•&amp;nbsp;Yokohama Museum of Art&amp;nbsp;•&amp;nbsp;Royal Academy of Arts, London&amp;nbsp;• 1990–9&lt;/span&gt;&amp;nbsp;no. 9.&amp;nbsp;&lt;/p&gt;
&lt;p&gt;&lt;span class="nummerierung text-black-small"&gt;2010&lt;/span&gt;&lt;span class="text-black-bold"&gt;Van Gogh, Cézanne, Monet, Die Sammlung Bührle zu Gast im Kunsthaus Zürich&lt;/span&gt;&amp;nbsp;&lt;span class="text-darkgrey-bold"&gt;Kunsthaus Zurich • 2010&lt;/span&gt;&amp;nbsp;no. 138.&amp;nbsp;&lt;/p&gt;
&lt;p&gt;&lt;span class="nummerierung text-black-small"&gt;2016&lt;/span&gt;&lt;span class="text-black-bold"&gt;Von Dürer bis van Gogh, Sammlung Bührle trifft Wallraf&lt;/span&gt;&amp;nbsp;&lt;span class="text-darkgrey-bold"&gt;Wallraf-Richartz-Museum &amp;amp; Fondation Corboud • Cologne&amp;nbsp;• 2016–17&lt;/span&gt;&amp;nbsp;no. 32.&lt;/p&gt;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 2018&lt;/span&gt;&amp;nbsp;no. 9.&lt;/p&gt;</t>
  </si>
  <si>
    <t>&lt;p&gt;&lt;span class="nummerierung text-black-small"&gt;1854&lt;/span&gt;&lt;span class="text-black-bold"&gt;Gustav Friedrich Waagen&lt;/span&gt;&amp;nbsp;&lt;span class="text-darkgrey-bold"&gt;&lt;em&gt;Treasures of Art in Great Britain&lt;/em&gt;&lt;/span&gt;&amp;nbsp;London • 1854 • vol. 3, p. 314.&lt;/p&gt;
&lt;p&gt;&lt;span class="nummerierung text-black-small"&gt;1857&lt;/span&gt;&lt;span class="text-black-bold"&gt;Gustav Friedrich Waagen&lt;/span&gt;&amp;nbsp;&lt;span class="text-darkgrey-bold"&gt;&lt;em&gt;Galleries and Cabinets of Art in Great Britain&lt;/em&gt; &lt;em&gt;[…] Supplemental Volume to the Treasures of Art in Great Britain&lt;/em&gt;&lt;/span&gt;&amp;nbsp;London • 1857 • p. 437.&lt;/p&gt;
&lt;p&gt;&lt;span class="nummerierung text-black-small"&gt;1890&lt;/span&gt;&lt;span class="text-black-bold"&gt;A. Francis Stewart&lt;/span&gt;&amp;nbsp;&lt;em&gt;&lt;span class="text-darkgrey-bold"&gt;Catalogue of Pictures at Dalkeith House&lt;/span&gt;&lt;/em&gt;&amp;nbsp;1890.&lt;/p&gt;
&lt;p&gt;&lt;span class="nummerierung text-black-small"&gt;1911&lt;/span&gt;&lt;span class="text-black-bold"&gt;Henry Scott&amp;nbsp;•&amp;nbsp;Hew Hamilton Dalrympe&lt;/span&gt;&amp;nbsp;&lt;em&gt;&lt;span class="text-darkgrey-bold"&gt;Catalogue of the Pictures at Dalkeith House&lt;/span&gt;&lt;/em&gt;&amp;nbsp;1911.&lt;/p&gt;
&lt;p&gt;&lt;span class="nummerierung text-black-small"&gt;1912&lt;/span&gt;&lt;span class="text-black-bold"&gt;Algernon Graves&lt;/span&gt;&amp;nbsp;&lt;span class="text-darkgrey-bold"&gt;&lt;em&gt;Summary of and Index to Waagen&lt;/em&gt;&lt;/span&gt;&amp;nbsp;London • 1912 • p. 27.&lt;/p&gt;
&lt;p&gt;&lt;span class="nummerierung text-black-small"&gt;1913&lt;/span&gt;&lt;span class="text-black-bold"&gt;Algernon Graves&lt;/span&gt;&amp;nbsp;&lt;span class="text-darkgrey-bold"&gt;&lt;em&gt;A Century of Loan Exhibitions&lt;/em&gt;&lt;/span&gt;&amp;nbsp;1813–1912 • vol. 1 • A–G • London • 1913 • p. 143 (?).&lt;/p&gt;
&lt;p&gt;&lt;span class="nummerierung text-black-small"&gt;1955&lt;/span&gt;&lt;span class="text-black-bold"&gt;Max Huggler&lt;/span&gt;&amp;nbsp;&lt;span class="text-darkgrey-bold"&gt;«Alte Meister aus der Sammlung Bührle im Schloss Jegenstorf»&lt;/span&gt;&amp;nbsp;in &lt;span class="text-darkgrey-bold"&gt;&lt;em&gt;Schweizer Monatshefte&lt;/em&gt;&lt;/span&gt; (35) • 1955 • pp. 268–269.&lt;/p&gt;
&lt;p&gt;&lt;span class="nummerierung text-black-small"&gt;1962&lt;/span&gt;&lt;span class="text-black-bold"&gt;W. G. Constable&lt;/span&gt;&amp;nbsp;&lt;em&gt;&lt;span class="text-darkgrey-bold"&gt;Canaletto, Giovanni Antonio Canal 1697–1768&lt;/span&gt;&lt;/em&gt;&amp;nbsp;Oxford • 1962 • vol. 2 • no. 224 (W. G. Constable, J. G. Links, &lt;sup&gt;2&lt;/sup&gt;1976; &lt;sup&gt;3&lt;/sup&gt;1989).&lt;/p&gt;
&lt;p&gt;&lt;span class="nummerierung text-black-small"&gt;1968&lt;/span&gt;&lt;span class="text-black-bold"&gt;Giuseppe Berto&amp;nbsp;• Lionello Puppi&lt;/span&gt;&amp;nbsp;&lt;em&gt;&lt;span class="text-darkgrey-bold"&gt;L'opera completa del Canaletto&lt;/span&gt;&lt;/em&gt;&amp;nbsp;Milan • 1968&amp;nbsp;• no. 172 (ill.; &lt;sup&gt;2&lt;/sup&gt;1981; German edition: &lt;em&gt;Das Gesamtwerk von Canaletto&lt;/em&gt;, Lucerne etc.).&lt;/p&gt;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142 (ill.;&lt;sup&gt;2&lt;/sup&gt;1986).&lt;/p&gt;
&lt;p&gt;&lt;span class="nummerierung text-black-small"&gt;1978&lt;/span&gt;&lt;span class="text-darkgrey-bold"&gt;«Repertorium venezianischer Gemälde in öffentlichem Schweizer Besitz»&lt;/span&gt;&amp;nbsp;in &lt;span class="text-darkgrey-bold"&gt;&lt;em&gt;Venezianische Kunst in der Schweiz und in Liechtenstein&lt;/em&gt;&lt;/span&gt;&amp;nbsp;(exh. cat.) • Seedamm-Kulturzentrum, Pfäffikon (Schwyz) • 1978 • no. R16 (ill.; French edition: «Répertoire des peintures vénitiennes appartenant aux collections publiques de Suisse», in &lt;em&gt;Art vénitien en Suisse et au Liechtenstein&lt;/em&gt;, [exh. cat.] Musée d'art et d'histoire, Geneva 1978).&lt;/p&gt;
&lt;p&gt;&lt;span class="nummerierung text-black-small"&gt;1985&lt;/span&gt;&lt;span class="text-black-bold"&gt;André Corboz&lt;/span&gt;&amp;nbsp;&lt;span class="text-darkgrey-bold"&gt;Canaletto, &lt;em&gt;Una Venezia immaginaria&lt;/em&gt;&lt;/span&gt;&amp;nbsp;Milan 1985 • vol. 2 • no. P 182 (ill.).&lt;/p&gt;
&lt;p&gt;&lt;span class="nummerierung text-black-small"&gt;1994&lt;/span&gt;&lt;span class="text-black-bold"&gt;Emil Maurer&lt;/span&gt;&lt;em&gt;&amp;nbsp;&lt;span class="text-darkgrey-bold"&gt;Stiftung Sammlung E.G. Bührle, Zürich&lt;/span&gt;&lt;/em&gt;&amp;nbsp;Bern • 1994 • p. 25 (English edition: &lt;em&gt;Foundation E.G. Bührle Collection, Zurich&lt;/em&gt;, Bern 1995).&lt;/p&gt;
&lt;p&gt;&lt;span class="nummerierung text-black-small"&gt;2003&lt;/span&gt;&lt;span class="text-black-bold"&gt;Stephen Lloyd&lt;/span&gt;&amp;nbsp;&lt;span class="text-darkgrey-bold"&gt;«Italian Paintings in the Scottish Collections of the Dukes of Buccleuch &amp;amp; Queensberry»&lt;/span&gt;&amp;nbsp;in &lt;span class="text-darkgrey-bold"&gt;&lt;em&gt;Journal of the Scottish Society for Art History&lt;/em&gt;&lt;/span&gt; (8) • 2003 • p. 41, n. 28.&lt;/p&gt;
&lt;p&gt;&lt;span class="nummerierung text-black-small"&gt;2005&lt;/span&gt;&lt;span class="text-black-bold"&gt;Lukas Gloor, Marco Goldin (ed.)&lt;/span&gt; &lt;em&gt;&lt;span class="text-darkgrey-bold"&gt;Foundation E.G. Bührle Collection, Zurich, Catalogue&amp;nbsp;&lt;/span&gt;&lt;/em&gt;vol. 1 • Conegliano &amp;amp; Zurich • 2005 • no. 4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(ed.)&amp;nbsp;•&amp;nbsp;Munich&amp;nbsp;• 2021&amp;nbsp;•&amp;nbsp;no. 281 (ill.).&lt;/p&gt;</t>
  </si>
  <si>
    <t>Venedig, 1697–1768, Venedig</t>
  </si>
  <si>
    <t>BU 0139</t>
  </si>
  <si>
    <t>Constable-Links 172</t>
  </si>
  <si>
    <t>&lt;p class="Body"&gt;&lt;span class="nummerierung text-black-small"&gt;1&lt;/span&gt;&lt;span class="text-black-bold"&gt;John Campbell, 2&lt;sup&gt;nd&lt;/sup&gt; Duke of Argyll &amp;amp; 1&lt;sup&gt;st&lt;/sup&gt; Duke of&lt;/span&gt;&lt;span class="text-black-bold"&gt; Greenwich&lt;/span&gt;&amp;nbsp;&lt;span class="text-darkgrey-bold"&gt;Adderbury House&amp;nbsp;•&amp;nbsp;Oxfordshire •&amp;nbsp;until [d.] 1743&lt;/span&gt;&lt;span class="text-darkgrey-bold"&gt; &lt;/span&gt;Stephen Lloyd, "Italian Paintings in the Scottish Collections of the Dukes of Buccleuch &amp;amp; Queensberry", in &lt;em&gt;Journal of the Scottish Society for Art History&lt;/em&gt; (8) 2003, pp. 39, 41.&lt;/p&gt;
&lt;p class="Body"&gt;&lt;span class="nummerierung text-black-small"&gt;2&lt;/span&gt;&lt;span class="text-black-bold"&gt;The Dukes of Buccleuch &amp;amp; Queensberry&lt;/span&gt;&amp;nbsp;&lt;span class="text-darkgrey-bold"&gt;Dalkeith Palace, Edinburgh •&amp;nbsp;1743–1952/53&amp;nbsp;&lt;/span&gt;The marriage of Caroline, daughter of John Campbell, 2&lt;sup&gt;nd&lt;/sup&gt; Duke of Argyll &amp;amp; 1&lt;sup&gt;st&lt;/sup&gt; Duke of Greenwich, to Francis, Earl of Dalkeith, led to the transfer of her father's important art collection from Adderbury House to Dalkeith Palace, the residence of the Dukes of Buccleuch, where the paintings remained at least until the early 20th century, Lloyd, as above, n.(1).&lt;/p&gt;
&lt;p class="Body"&gt;&lt;span class="nummerierung text-black-small"&gt;3&lt;/span&gt;&lt;span class="text-black-bold"&gt;Edward Speelman and M&lt;/span&gt;&lt;span class="text-darkgrey-bold"&gt;&lt;span class="text-black-bold"&gt;arlborough Fine Art Ltd.&lt;/span&gt;&amp;nbsp;London • 1952/53&amp;nbsp;&lt;/span&gt;Constable/Links no. 172; all six Buccleuch Canalettos were purchased jointly by Edward Speelman and Marlborough Fine Art Ltd., Information given by Mr. Anthony Speelman, London, son of Edward Speelman, to Foundation E.G. Bührle Collection, 23 November 2009, and confirmed by Marlborough International Fine Art, 24 August 2012.&lt;/p&gt;
&lt;p class="Body"&gt;&lt;span class="nummerierung text-black-small"&gt;4&lt;/span&gt;&lt;span class="text-black-bold"&gt;Emil Bührle&lt;/span&gt;&amp;nbsp;&lt;span class="text-darkgrey-bold"&gt;Zurich •&amp;nbsp;20 April 1953 until [d.] 28 November 1956&amp;nbsp;&lt;/span&gt;Acquired from Marlborough Fine Art Ltd., London, AStEGB, Invoice from Trafo Anstalt für Handel und Finanz, Vaduz, to Emil Bührle, 20 April 1953 for four&amp;nbsp;paintings (two&amp;nbsp;views of Venice by Canaletto, &lt;em&gt;Flowers and Lemons&lt;/em&gt;&amp;nbsp;by Picasso, and &lt;em&gt;The Prodigal Son&lt;/em&gt; by Puvis de Chavannes, Emil Bührle Collection, Inv. 138, 139, 77, 42) for a total sum of CHF 420.000; AStEGB, Receipt for the total amount of CHF 420.000 for all four&amp;nbsp;paintings, signed by F. K. Lloyd [Head of Marlborough Fine Art Ltd., London], 20 April 1953.&lt;/p&gt;
&lt;p class="Body"&gt;&lt;span class="nummerierung text-black-small"&gt;5&lt;/span&gt;&lt;span class="text-black-bold"&gt;Given by the heirs of Emil Bührle to the Foundation E.G. Bührle Collection&lt;/span&gt;&amp;nbsp;&lt;span class="text-darkgrey-bold"&gt;Zurich&amp;nbsp;• 1960&lt;/span&gt;&amp;nbsp;Inv. 139.&lt;/p&gt;</t>
  </si>
  <si>
    <t>&lt;p&gt;&lt;span class="nummerierung text-black-small"&gt;1840&lt;/span&gt;&lt;span class="text-black-bold"&gt;Pictures by Italian, Spanish, Flemish, Dutch, French and English Masters with which the Proprietors Have Favoured the Institution&lt;/span&gt;&amp;nbsp;&lt;span class="text-darkgrey-bold"&gt;British Institution for Promoting the Fine Arts in the United Kingdom (Pall-Mall) • London • 1840&lt;/span&gt;&amp;nbsp;no. 103 (?).&lt;/p&gt;
&lt;p&gt;&lt;span class="nummerierung text-black-small"&gt;1955&lt;/span&gt;&lt;span class="text-black-bold"&gt;Alte Meister aus der Sammlung E. Bührle, Zürich&lt;/span&gt;&amp;nbsp;&lt;span class="text-darkgrey-bold"&gt;Jegenstorf Castle&amp;nbsp;•&amp;nbsp;Jegenstorf (Bern) • 1955&lt;/span&gt;&amp;nbsp;no. 31.&lt;/p&gt;
&lt;p&gt;&lt;span class="nummerierung text-black-small"&gt;1955&lt;/span&gt;&lt;span class="text-black-bold"&gt;Schönheit des 18. Jahrhunderts&lt;/span&gt;&amp;nbsp;&lt;span class="text-darkgrey-bold"&gt;Kunsthaus Zurich • 1955&lt;/span&gt;&amp;nbsp;no. 59.&lt;/p&gt;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87.&lt;/p&gt;
&lt;p&gt;&lt;span class="nummerierung text-black-small"&gt;1958&lt;/span&gt;&lt;span class="text-black-bold"&gt;Hauptwerke der Sammlung Emil Georg Bührle–Zürich&lt;/span&gt;&amp;nbsp;&lt;span class="text-darkgrey-bold"&gt;Haus der Kunst&amp;nbsp;• Munich • 1958–59&lt;/span&gt;&amp;nbsp;no. 10.&lt;/p&gt;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London&amp;nbsp;• 1990–91&lt;/span&gt;&amp;nbsp;no. 8.&lt;/p&gt;
&lt;p&gt;&lt;span class="nummerierung text-black-small"&gt;2010&lt;/span&gt;&lt;span class="text-black-bold"&gt;Van Gogh, Cézanne, Monet, Die Sammlung Bührle zu Gast im Kunsthaus Zürich&lt;/span&gt;&amp;nbsp;&lt;span class="text-darkgrey-bold"&gt;Kunsthaus Zurich • 2010&lt;/span&gt;&amp;nbsp;no. 139.&lt;/p&gt;
&lt;p&gt;&lt;span class="nummerierung text-black-small"&gt;2016&lt;/span&gt;&lt;span class="text-black-bold"&gt;Von Dürer bis van Gogh, Sammlung Bührle trifft Wallraf&lt;/span&gt;&amp;nbsp;&lt;span class="text-darkgrey-bold"&gt;Wallraf-Richartz-Museum &amp;amp; Fondation Corboud&amp;nbsp;•&amp;nbsp;Cologne • 2016–17&lt;/span&gt;&amp;nbsp;no. 32.&lt;/p&gt;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 2018&lt;/span&gt;&amp;nbsp;no. 10.&lt;/p&gt;</t>
  </si>
  <si>
    <t>&lt;p&gt;&lt;span class="nummerierung text-black-small"&gt;1854&lt;/span&gt;&lt;span class="text-black-bold"&gt;Gustav Friedrich Waagen&lt;/span&gt;&amp;nbsp;&lt;span class="text-darkgrey-bold"&gt;&lt;em&gt;Treasures of Art in Great Britain&lt;/em&gt;&lt;/span&gt;&amp;nbsp;London • 1854&amp;nbsp;• vol. 3, p. 314.&lt;/p&gt;
&lt;p&gt;&lt;span class="nummerierung text-black-small"&gt;1857&lt;/span&gt;&lt;span class="text-black-bold"&gt;Gustav Friedrich Waagen&lt;/span&gt;&amp;nbsp;&lt;em&gt;&lt;span class="text-darkgrey-bold"&gt;Galleries and Cabinets of Art in Great Britain […] Supplemental Volume to the Treasures of Art in Great Britain&lt;/span&gt;&lt;/em&gt;&amp;nbsp;London&amp;nbsp;• 1857&amp;nbsp;• p. 437.&lt;/p&gt;
&lt;p&gt;&lt;span class="nummerierung text-black-small"&gt;1890&lt;/span&gt;&lt;span class="text-black-bold"&gt;A. Francis Stewart&lt;/span&gt;&amp;nbsp;&lt;em&gt;&lt;span class="text-darkgrey-bold"&gt;Catalogue of Pictures at Dalkeith House&lt;/span&gt;&lt;/em&gt;&amp;nbsp;1890.&lt;/p&gt;
&lt;p&gt;&lt;span class="nummerierung text-black-small"&gt;1911&lt;/span&gt;&lt;span class="text-black-bold"&gt;Henry Scott&amp;nbsp;•&amp;nbsp;Hew Hamilton Dalrympe&lt;/span&gt;&amp;nbsp;&lt;em&gt;&lt;span class="text-darkgrey-bold"&gt;Catalogue of the Pictures at Dalkeith House&lt;/span&gt;&lt;/em&gt;&amp;nbsp;1911&amp;nbsp;• no. 178.&lt;/p&gt;
&lt;p&gt;&lt;span class="nummerierung text-black-small"&gt;1912&lt;/span&gt;&lt;span class="text-black-bold"&gt;Algernon Graves&lt;/span&gt;&amp;nbsp;&lt;span class="text-darkgrey-bold"&gt;&lt;em&gt;Summary of and Index to Waagen&lt;/em&gt;&lt;/span&gt;&amp;nbsp;London&amp;nbsp;• 1912&amp;nbsp;• p. 27.&lt;/p&gt;
&lt;p&gt;&lt;span class="nummerierung text-black-small"&gt;1955&lt;/span&gt;&lt;span class="text-black-bold"&gt;Algernon Graves&lt;/span&gt;&amp;nbsp;&lt;span class="text-darkgrey-bold"&gt;&lt;em&gt;A Century of Loan Exhibitions&lt;/em&gt;&lt;/span&gt;&amp;nbsp;1813–1912&amp;nbsp;•&amp;nbsp;vol. 1&amp;nbsp;• A–G, London 1913&amp;nbsp;• p. 143 (?).&lt;/p&gt;
&lt;p&gt;&lt;span class="nummerierung text-black-small"&gt;1955&lt;/span&gt;&lt;span class="text-black-bold"&gt;Max Huggler&lt;/span&gt;&amp;nbsp;&lt;span class="text-darkgrey-bold"&gt;«Alte Meister aus der Sammlung Bührle im Schloss Jegenstorf»&lt;/span&gt;&amp;nbsp;in &lt;span class="text-darkgrey-bold"&gt;&lt;em&gt;Schweizer Monatshefte&lt;/em&gt;&lt;/span&gt; (35) • 1955&amp;nbsp;• pp. 268–269.&lt;/p&gt;
&lt;p&gt;&lt;span class="nummerierung text-black-small"&gt;1962&lt;/span&gt;&lt;span class="text-black-bold"&gt;W. G. Constable&lt;/span&gt;&amp;nbsp;&lt;span class="text-darkgrey-bold"&gt;&lt;em&gt;Canaletto, Giovanni Antonio Canal 1697–1768&lt;/em&gt;&lt;/span&gt;&amp;nbsp;Oxford 1962&amp;nbsp;• vol. 1, p. 119 (n. 1), vol. 2, no. 172 (W. G. Constable, J. G. Links, &lt;sup&gt;2&lt;/sup&gt;1976; &lt;sup&gt;3&lt;/sup&gt;1989).&lt;/p&gt;
&lt;p&gt;&lt;span class="nummerierung text-black-small"&gt;1968&lt;/span&gt;&lt;span class="text-black-bold"&gt;Giuseppe Berto • Lionello Puppi&lt;/span&gt;&amp;nbsp;&lt;span class="text-darkgrey-bold"&gt;&lt;em&gt;L'opera completa del Canaletto&lt;/em&gt;&lt;/span&gt;&amp;nbsp;Milan • 1968&amp;nbsp;• no. 173 (ill.; 21981; German edition: &lt;em&gt;Das Gesamtwerk&lt;/em&gt; &lt;em&gt;von Canaletto&lt;/em&gt;, Lucerne etc.).&lt;/p&gt;
&lt;p&gt;&lt;span class="nummerierung text-black-small"&gt;1969&lt;/span&gt;&lt;span class="text-darkgrey-bold"&gt;&lt;em&gt;Schätze aus Museen und Sammlungen in Zürich&lt;/em&gt;&lt;/span&gt;&amp;nbsp;Zurich • 1969&amp;nbsp;• pp. 296–297 (ill.).&lt;/p&gt;
&lt;p&gt;&lt;span class="nummerierung text-black-small"&gt;1978&lt;/span&gt;&lt;span class="text-darkgrey-bold"&gt;«Repertorium venezianischer Gemälde in öffentlichem Schweizer Besitz»&lt;/span&gt;&amp;nbsp;in &lt;span class="text-darkgrey-bold"&gt;&lt;em&gt;Venezianische Kunst in der Schweiz und in Liechtenstein&lt;/em&gt;&lt;/span&gt;&amp;nbsp;(exh. cat.) • Seedamm-Kulturzentrum, Pfäffikon (Schwyz) • 1978&amp;nbsp;• no. R15 (ill.; French edition: «Répertoire des peintures vénitiennes appartenant aux collections publiques de Suisse», in &lt;em&gt;Art vénitien en Suisse et au Liechtenstein&lt;/em&gt;, [exh. cat.] Musée d'art et d'histoire, Geneva 1978).&lt;/p&gt;
&lt;p&gt;&lt;span class="nummerierung text-black-small"&gt;1985&lt;/span&gt;&lt;span class="text-black-bold"&gt;André Corboz&lt;/span&gt;&amp;nbsp;&lt;span class="text-darkgrey-bold"&gt;Canaletto, &lt;em&gt;Una Venezia immaginaria&lt;/em&gt;&lt;/span&gt;&amp;nbsp;Milan • 1985 • vol. 1&amp;nbsp;• pp. 240, 251, vol. 2, no. P 183.&lt;/p&gt;
&lt;p&gt;&lt;span class="nummerierung text-black-small"&gt;1998&lt;/span&gt;&lt;span class="text-black-bold"&gt;Christian Bührle&lt;/span&gt;&amp;nbsp;&lt;span class="text-darkgrey-bold"&gt;«Die Stiftung Sammlung Emil G. Bührle in Zürich»&lt;/span&gt;&amp;nbsp;in &lt;span class="text-darkgrey-bold"&gt;&lt;em&gt;Die Kunst zu sammeln, Schweizer Kunstsammlungen seit 1848&amp;nbsp;•&amp;nbsp;L'art de collectionner, Collections d'art en Suisse depuis 1848 • L'arte di collezionare, Collezioni svizzere d'arte dal 1848&lt;/em&gt;&lt;/span&gt;&amp;nbsp;Swiss Institute for Art Research (ed.)&amp;nbsp;• Zurich • 1998&amp;nbsp;• fig. 4.&lt;/p&gt;
&lt;p&gt;&lt;span class="nummerierung text-black-small"&gt;2003&lt;/span&gt;&lt;span class="text-black-bold"&gt;Stephen Lloyd&lt;/span&gt;&amp;nbsp;&lt;span class="text-darkgrey-bold"&gt;«Italian Paintings in the Scottish Collections of the Dukes of Buccleuch &amp;amp; Queensberry»&lt;/span&gt;&amp;nbsp;in &lt;span class="text-darkgrey-bold"&gt;&lt;em&gt;Journal of the Scottish Society for Art&lt;/em&gt; &lt;em&gt;History&lt;/em&gt;&lt;/span&gt; (8) • 2003&amp;nbsp;• fig. 2, p. 41, n. 28.&lt;/p&gt;
&lt;p&gt;&lt;span class="nummerierung text-black-small"&gt;2005&lt;/span&gt;&lt;span class="text-black-bold"&gt;Lukas Gloor, Marco Goldin (ed.)&amp;nbsp;&lt;/span&gt;&lt;em&gt;&lt;span class="text-darkgrey-bold"&gt;Foundation E.G. Bührle Collection, Zurich, Catalogue&amp;nbsp;&lt;/span&gt;&lt;/em&gt;&amp;nbsp;vol. • Conegliano &amp;amp; Zurich • 2005&amp;nbsp;• no. 3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(ed.)&amp;nbsp;•&amp;nbsp;Munich&amp;nbsp;• 2021&amp;nbsp;•&amp;nbsp;no. 282 (ill.).&lt;/p&gt;</t>
  </si>
  <si>
    <t>BU 0077</t>
  </si>
  <si>
    <t>Blumen und Zitronen</t>
  </si>
  <si>
    <t>Signiert oben rechts: Picasso; datiert rückseitig: 8. VII. 1941</t>
  </si>
  <si>
    <t>Zervos, XI-160</t>
  </si>
  <si>
    <t>&lt;p class="Body"&gt;&lt;span class="nummerierung text-black-small"&gt;1&lt;/span&gt;&lt;span class="text-black-bold"&gt;Marlborough Fine Art Ltd.&lt;/span&gt;&amp;nbsp;&lt;span class="text-darkgrey-bold"&gt;London •&amp;nbsp;by 1953&amp;nbsp;&lt;/span&gt;AStEGB, Invoice from Trafo Anstalt für Handel und Finanz, Vaduz [Marlborough Fine Art Ltd., London], made out to Emil Bührle, 20 April 1953 for four&amp;nbsp;paintings (two&amp;nbsp;views of Venice by Canaletto, &lt;em&gt;Flowers and Lemons&lt;/em&gt;&amp;nbsp;by Picasso, and &lt;em&gt;The Prodigal Son&lt;/em&gt; by Puvis de Chavannes, Emil Bührle Collection, Inv. 138, 139, 77, 42), and including &lt;em&gt;Flowers and Lemons&lt;/em&gt; by Picasso) for the&amp;nbsp;total sum of CHF 420.000.&lt;/p&gt;
&lt;p class="Body"&gt;&lt;span class="nummerierung text-black-small"&gt;2&lt;/span&gt;&lt;span class="text-black-bold"&gt;Emil Bührle&lt;/span&gt;&amp;nbsp;&lt;span class="text-darkgrey-bold"&gt;Zurich •&amp;nbsp;20 April 1953 until [d.] 28 November 1956&amp;nbsp;&lt;/span&gt;Acquired from the above, AStEGB, Receipt for the total amount of CHF 420.000 for all 4 paintings as above n. (1), signed by F. K. Lloyd [Marlborough Fine Art Ltd., London], 20 April 1953.&lt;/p&gt;
&lt;p class="Body"&gt;&lt;span class="nummerierung text-black-small"&gt;3&lt;/span&gt;&lt;span class="text-black-bold"&gt;Given by the heirs of Emil Bührle to the Foundation E.G. Bührle Collection&lt;/span&gt;&amp;nbsp;&lt;span class="text-darkgrey-bold"&gt;Zurich&amp;nbsp;• 1960&lt;/span&gt;&amp;nbsp;Inv. 77.&lt;/p&gt;</t>
  </si>
  <si>
    <t>&lt;p&gt;&lt;span class="nummerierung text-black-small"&gt;1953&lt;/span&gt;&lt;span class="text-black-bold"&gt;Important French Masters of the XIX&lt;sup&gt;th&lt;/sup&gt; and XX&lt;sup&gt;th&lt;/sup&gt; Centuries&lt;/span&gt;&amp;nbsp;&lt;span class="text-darkgrey-bold"&gt;Marlborough Fine Art Ltd.&amp;nbsp;•&amp;nbsp;London •&amp;nbsp;1953&lt;/span&gt;&amp;nbsp;no. 22.&lt;/p&gt;
&lt;p&gt;&lt;span class="nummerierung text-black-small"&gt;1955&lt;/span&gt;&lt;span class="text-black-bold"&gt;Picasso 1900–1955&lt;/span&gt;&amp;nbsp;&lt;span class="text-darkgrey-bold"&gt;Haus der Kunst, Munich&amp;nbsp;•&amp;nbsp;Rheinisches Museum, Cologne&amp;nbsp;•&amp;nbsp;Kunsthalle Hamburg&amp;nbsp;•&amp;nbsp;1955–56&lt;/span&gt;&amp;nbsp;no. 86.&lt;/p&gt;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Zurich&amp;nbsp;•&amp;nbsp;1958&lt;/span&gt;&amp;nbsp;no. 308.&lt;/p&gt;
&lt;p&gt;&lt;span class="nummerierung text-black-small"&gt;2010&lt;/span&gt;&lt;span class="text-black-bold"&gt;Van Gogh, Cézanne, Monet, Die Sammlung Bührle zu Gast im Kunsthaus Zürich&lt;/span&gt;&amp;nbsp;&lt;span class="text-darkgrey-bold"&gt;Kunsthaus Zurich&amp;nbsp;•&amp;nbsp;2010&lt;/span&gt;&amp;nbsp;no. 77.&lt;/p&gt;
&lt;p&gt;&lt;span class="nummerierung text-black-small"&gt;2013&lt;/span&gt;&lt;span class="text-black-bold"&gt;Cubisti, Cubismo&lt;/span&gt;&amp;nbsp;&lt;span class="text-darkgrey-bold"&gt;Complesso del Vittoriano&amp;nbsp;•&amp;nbsp;Rome 2013&lt;/span&gt;&amp;nbsp;no. 71.&lt;/p&gt;
&lt;p&gt;&lt;span class="nummerierung text-black-small"&gt;2016&lt;/span&gt;&lt;span class="text-black-bold"&gt;Von Dürer bis van Gogh, Sammlung Bührle trifft Wallraf&lt;/span&gt;&amp;nbsp;&lt;span class="text-darkgrey-bold"&gt;Wallraf-Richartz-Museum &amp;amp; Fondation Corboud&amp;nbsp;•&amp;nbsp;Cologne&amp;nbsp;•&amp;nbsp;2016–17&lt;/span&gt;&amp;nbsp;no. 23.&lt;/p&gt;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Museum&amp;nbsp;•&amp;nbsp;2018&lt;/span&gt;&amp;nbsp;no. 63.&lt;/p&gt;
&lt;p&gt;&lt;span class="nummerierung text-black-small"&gt;2019&lt;/span&gt;&lt;span class="text-black-bold"&gt;La Collection Emil Bührle&lt;/span&gt; &lt;span class="text-darkgrey-bold"&gt;Musée Maillol • Paris • 2019 &lt;/span&gt;no. 57.&lt;/p&gt;</t>
  </si>
  <si>
    <t>&lt;p&gt;&lt;span class="nummerierung text-black-small"&gt;1942&lt;/span&gt;&lt;span class="text-black-bold"&gt;Joan Merli&lt;/span&gt;&amp;nbsp;&lt;em&gt;&lt;span class="text-darkgrey-bold"&gt;Picasso&amp;nbsp;&lt;/span&gt;&amp;nbsp;&lt;/em&gt;Buenos Aires • 1942 • fig. 564 (&lt;sup&gt;2&lt;/sup&gt;1948).&lt;/p&gt;
&lt;p&gt;&lt;span class="nummerierung text-black-small"&gt;1960&lt;/span&gt;&lt;span class="text-black-bold"&gt;Christian Zervos&lt;/span&gt;&amp;nbsp;&lt;span class="text-darkgrey-bold"&gt;&lt;em&gt;Pablo Picasso&lt;/em&gt;&lt;/span&gt;&amp;nbsp; vol. 11&amp;nbsp;,&lt;span class="text-darkgrey-bold"&gt;&lt;em&gt;Œuvres de 1940 à 1941&amp;nbsp;&lt;/em&gt;&lt;/span&gt; Paris • 1960 • fig. 71, no. 160 (&lt;sup&gt;2&lt;/sup&gt;1984).&lt;/p&gt;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139 (ill.; &lt;sup&gt;2&lt;/sup&gt;1986).&lt;/p&gt;
&lt;p&gt;&lt;span class="nummerierung text-black-small"&gt;1994&lt;/span&gt;&lt;span class="text-black-bold"&gt;Emil Maurer&lt;/span&gt;&lt;em&gt;&amp;nbsp;&lt;span class="text-darkgrey-bold"&gt;Stiftung Sammlung E.G. Bührle, Zürich&amp;nbsp;&lt;/span&gt;&lt;/em&gt;&amp;nbsp;Bern • 1994 • p. 52 (English edition: &lt;em&gt;Foundation E.G. Bührle Collection, Zurich&lt;/em&gt;, Bern 1995).&lt;/p&gt;
&lt;p&gt;&lt;span class="nummerierung text-black-small"&gt;1998&lt;/span&gt;&lt;span class="text-black-bold"&gt;Christian Bührle&lt;/span&gt;&amp;nbsp;&lt;span class="text-darkgrey-bold"&gt;«Die Stiftung Sammlung Emil G. Bührle in Zürich»&lt;/span&gt; in &lt;span class="text-darkgrey-bold"&gt;&lt;em&gt;Die Kunst zu sammeln, Schweizer Kunstsammlungen seit 1848&amp;nbsp;• L'art de collectionner, Collections d'art en Suisse depuis 1848&amp;nbsp;• L'arte di collezionare, Collezioni svizzere d'arte dal 1848&amp;nbsp;&lt;/em&gt;&lt;/span&gt;&amp;nbsp;Swiss Institute for Art Research (ed.) • Zurich • 1998 • p. 137.&lt;/p&gt;
&lt;p&gt;&lt;span class="nummerierung text-black-small"&gt;1999&lt;/span&gt;&lt;span class="text-black-bold"&gt;The Picasso Project (ed.)&lt;/span&gt; &lt;span class="text-darkgrey-bold"&gt;&lt;em&gt;Picasso's Paintings, Watercolors, Drawings and Sculpture, A Comprehensive Illustrated Catalogue 1885–1973&amp;nbsp;•&amp;nbsp;&lt;/em&gt;&lt;/span&gt;&lt;em&gt;&lt;span class="text-darkgrey-bold"&gt;Nazi Occupation 1940–1944&amp;nbsp;&amp;nbsp;&lt;/span&gt;&lt;/em&gt;San Francisco • 1999 • no. 41-118 (ill.).&lt;/p&gt;
&lt;p&gt;&lt;span class="nummerierung text-black-small"&gt;2004&lt;/span&gt;&lt;span class="text-black-bold"&gt;Lukas Gloor&amp;nbsp;• Marco Goldin (ed.)&lt;/span&gt; &lt;span class="text-darkgrey-bold"&gt;&lt;em&gt;Foundation E.G. Bührle Collection, Zurich, Catalogue&amp;nbsp;&lt;/em&gt;&lt;/span&gt;&amp;nbsp;vol. 3 • Conegliano &amp;amp; Zurich • 2004 • no. 142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&lt;em&gt;T&lt;span class="text-darkgrey-bold"&gt;he Emil Bührle Collection:&amp;nbsp;History, Full Catalogue&amp;nbsp;and 70 Masterpieces&lt;/span&gt;&lt;/em&gt;&amp;nbsp;Swiss Institute for Art Research, Zurich (ed.)&amp;nbsp;•&amp;nbsp;Munich • 2021 •&amp;nbsp;no. 283 (ill.).&lt;/p&gt;
&lt;p&gt;&lt;span class="nummerierung text-black-small"&gt;2021&lt;/span&gt;&lt;span class="text-black-bold"&gt;John Richardson&lt;/span&gt; &lt;em&gt;&lt;span class="text-darkgrey-bold"&gt;A Life of Picasso, The Minotaur&amp;nbsp;Years, 1933–1943&lt;/span&gt;&lt;/em&gt; New York • 2021 • Color insert.&lt;/p&gt;</t>
  </si>
  <si>
    <t>Málaga, 1881–1973, Mougins</t>
  </si>
  <si>
    <t>BU 0082</t>
  </si>
  <si>
    <t>Der verlorene Sohn</t>
  </si>
  <si>
    <t>L'Enfant prodigue</t>
  </si>
  <si>
    <t>130 x 96 cm</t>
  </si>
  <si>
    <t>Signiert &amp; datiert unten links: P. Puvis de Chavannes 1879</t>
  </si>
  <si>
    <t>Brown Price 261</t>
  </si>
  <si>
    <t>&lt;p class="Body"&gt;&lt;span class="nummerierung text-black-small"&gt;1&lt;/span&gt;&lt;span class="text-black-bold"&gt;Durand-Ruel&lt;/span&gt;&amp;nbsp;&lt;span class="text-darkgrey-bold"&gt;Paris&amp;nbsp;• 1880–1883&lt;/span&gt;&amp;nbsp;Acquired from the artist, Brown Price no. 261.&lt;/p&gt;
&lt;p class="Body"&gt;&lt;span class="nummerierung text-black-small"&gt;2&lt;/span&gt;&lt;span class="text-black-bold"&gt;Henry Lerolle&lt;/span&gt;&amp;nbsp;&lt;span class="text-darkgrey-bold"&gt;Paris • 1883–[d.] 1929&lt;/span&gt;&amp;nbsp;Acquired from the above, and kept in Lerolle's possession until the end of his life, Brown Price no. 261, n. 1.&lt;/p&gt;
&lt;p class="Body"&gt;&lt;span class="nummerierung text-black-small"&gt;3&lt;/span&gt;&lt;span class="text-black-bold"&gt;The estate of Henry Lerolle&lt;/span&gt;&amp;nbsp;&lt;span class="text-darkgrey-bold"&gt;Paris&lt;/span&gt; &lt;span class="text-darkgrey-bold"&gt;•&amp;nbsp;1929–(?)&lt;/span&gt;&amp;nbsp;Shaw Research Library, National Gallery of Victoria, Melbourne, Australia, Fulton Bequest Papers, Archive Box 2/39, Correspondence and Conferences 1945–1948, Translation of a letter from H. Joly, Paris, to Professor Randolph Schwabe, London, 1 March 1947 (Information kindly provided by Benjamin K. Thomas, Department of Fine Arts, University of Melbourne, Melbourne, Australia, 6 September 2006), offering &lt;em&gt;The Prodigal Son&lt;/em&gt; for acquistion by the National Gallery of Victoria&amp;nbsp;through&amp;nbsp;the Fulton Bequest for which Schwabe acted as an advisor. Joly states&amp;nbsp;that he was able to acquire the painting only after Lerolle's death, but doesn't specify when.&lt;/p&gt;
&lt;p class="Body"&gt;&lt;span class="nummerierung text-black-small"&gt;4&lt;/span&gt;&lt;span class="text-black-bold"&gt;H. Joly&lt;/span&gt;&amp;nbsp;&lt;span class="text-darkgrey-bold"&gt;Paris&lt;/span&gt;&amp;nbsp;Acquired from the above, Letter&amp;nbsp;as above, n. (3). In 1944,&amp;nbsp;the painting was offered at a sale in Paris, consigned perhaps by Joly, and bought in, unless Joly&amp;nbsp;would have acquired it only then,&amp;nbsp;&lt;em&gt;Tableaux et dessins anciens […], tableaux modernes […], &lt;/em&gt;L'Enfant prodigue&lt;em&gt; par Puvis de Chavannes […], Vente à Paris,&lt;/em&gt; Hôtel Drouot, Paris (10 May 1944), no.26.&lt;/p&gt;
&lt;p class="Body"&gt;&lt;span class="nummerierung text-black-small"&gt;5&lt;/span&gt;&lt;span class="text-black-bold"&gt;Art trade&lt;/span&gt;&amp;nbsp;&lt;span class="text-darkgrey-bold"&gt;Paris&amp;nbsp;• 1952&lt;/span&gt; &lt;em&gt;Tableaux modernes […], Vente à Paris&lt;/em&gt;, Hôtel Drouot, Paris (28 November 1952), no. 109.&lt;/p&gt;
&lt;p class="Body"&gt;&lt;span class="nummerierung text-black-small"&gt;6&lt;/span&gt;&lt;span class="text-black-bold"&gt;Henri Puvis de Chavannes&lt;/span&gt;&amp;nbsp;&lt;span class="text-darkgrey-bold"&gt;Paris • 1952/53&lt;/span&gt;&amp;nbsp;Nephew of the artist, acquired at the above sale (?), or acting as an agent after the painting was bought in, Information given by Marlborough International Fine Art to Foundation E.G. Bührle Collection, 24 and 29 August 2012; H. Joly, in his Letter as above, n. (3), mentions that he was close to Henri Puvis de Chavannes.&lt;/p&gt;
&lt;p class="Body"&gt;&lt;span class="nummerierung text-black-small"&gt;7&lt;/span&gt;&lt;span class="text-black-bold"&gt;Marlborough Fine Art Ltd.&lt;/span&gt;&amp;nbsp;&lt;span class="text-darkgrey-bold"&gt;London&lt;/span&gt; Acquired from the above between November 1952 and March 1953, Information given by Marlborough International Fine Art to Foundation E.G. Bührle Collection, 24 and 29 August 2012; AStEGB, Invoice from Trafo Anstalt für Handel und Finanz, Vaduz [Marlborough Fine Art Ltd., London], made out to Emil Bührle, 20 April 1953 for 4 paintings (two&amp;nbsp;views of Venice by Canaletto, &lt;em&gt;Flowers and Lemons&lt;/em&gt;&amp;nbsp;by Picasso, and &lt;em&gt;The Prodigal Son&lt;/em&gt; by Puvis de Chavannes, Emil Bührle Collection, Inv. 138, 139, 77, 42), for a total sum of CHF&amp;nbsp;420.000.&lt;/p&gt;
&lt;p class="Body"&gt;&lt;span class="nummerierung text-black-small"&gt;8&lt;/span&gt;&lt;span class="text-black-bold"&gt;Emil Bührle&lt;/span&gt;&amp;nbsp;&lt;span class="text-darkgrey-bold"&gt;Zurich • 20 April 1953 until [d.] 28 November 1956&lt;/span&gt;&amp;nbsp;Acquired from the above, AStEGB, Receipt for the total amount of CHF 420.000 for all four&amp;nbsp;paintings as above n. (5), signed by F. K. Lloyd [Head of Marlborough Fine Art Ltd., London], 20 April 1953.&lt;/p&gt;
&lt;p class="Body"&gt;&lt;span class="nummerierung text-black-small"&gt;9&lt;/span&gt;&lt;span class="text-black-bold"&gt;Given by the heirs of Emil Bührle to the Foundation E.G. Bührle Collection&lt;/span&gt;&amp;nbsp;&lt;span class="text-darkgrey-bold"&gt;Zurich • 1960&lt;/span&gt;&amp;nbsp;Inv. 82.&lt;/p&gt;</t>
  </si>
  <si>
    <t>&lt;p&gt;&lt;span class="nummerierung text-black-small"&gt;1879&lt;/span&gt;&lt;span class="text-black-bold"&gt;Ouvrages de peinture, sculpture, gravure, lithographie et architecture des artistes vivants…&lt;em&gt; &lt;/em&gt;[Salon de 1879]&lt;/span&gt;&amp;nbsp;&lt;span class="text-darkgrey-bold"&gt;Société des artistes français (Palais des Champs-Elysées)&amp;nbsp;•&amp;nbsp;Paris • 1879&lt;/span&gt;&amp;nbsp;no. 2488.&lt;/p&gt;
&lt;p&gt;&lt;span class="nummerierung text-black-small"&gt;1883&lt;/span&gt;&lt;span class="text-black-bold"&gt;Ouvrages de peinture, sculpture, architecture, gravure, lithographie des artistes vivants… [Salon/Exposition Nationale de 1883]&lt;/span&gt;&amp;nbsp;&lt;span class="text-darkgrey-bold"&gt;Palais des Champs-Elysées&amp;nbsp;•&amp;nbsp;Paris&amp;nbsp;• 1883&lt;/span&gt;&amp;nbsp;no. 592.&lt;/p&gt;
&lt;p&gt;&lt;span class="nummerierung text-black-small"&gt;1887&lt;/span&gt;&lt;span class="text-black-bold"&gt;Exposition de tableaux, pastels, dessins par M. Puvis de Chavannes&lt;/span&gt;&amp;nbsp;&lt;span class="text-darkgrey-bold"&gt;Galerie Durand-Ruel •&amp;nbsp;Paris&amp;nbsp;• 1887&lt;/span&gt;&amp;nbsp;no. 10.&lt;/p&gt;
&lt;p&gt;&lt;span class="nummerierung text-black-small"&gt;1889&lt;/span&gt;&lt;span class="text-black-bold"&gt;Exposition centennale [de l'art français 1789–1889, peintures]&lt;/span&gt;&lt;em&gt;&amp;nbsp;&lt;/em&gt;&lt;span class="text-darkgrey-bold"&gt;Exposition Universelle Internationale (Palais du Champ de Mars)&amp;nbsp;•&amp;nbsp;Paris • 1889&lt;/span&gt;&amp;nbsp;no. 559.&lt;/p&gt;
&lt;p&gt;&lt;span class="nummerierung text-black-small"&gt;1894&lt;/span&gt;&lt;span class="text-black-bold"&gt;Salon de la Libre Esthétique&lt;/span&gt;&amp;nbsp;&lt;span class="text-darkgrey-bold"&gt;Brussels&amp;nbsp;• 1894&lt;/span&gt;&amp;nbsp;no. 368.&lt;/p&gt;
&lt;p&gt;&lt;span class="nummerierung text-black-small"&gt;1899&lt;/span&gt;&lt;span class="text-black-bold"&gt;Exposition de tableaux, esquisses et dessins de Puvis de Chavannes&lt;/span&gt;&amp;nbsp;&lt;span class="text-darkgrey-bold"&gt;Galerie Durand-Ruel&amp;nbsp;•&amp;nbsp;Paris&amp;nbsp;• 1899&lt;/span&gt;&amp;nbsp;no. 21.&lt;/p&gt;
&lt;p&gt;&lt;span class="nummerierung text-black-small"&gt;1904&lt;/span&gt;&lt;span class="text-black-bold"&gt;2&lt;sup&gt;ème&lt;/sup&gt; Exposition, Salle Pierre Puvis de Chavannes&lt;/span&gt;&amp;nbsp;&lt;span class="text-darkgrey-bold"&gt;Salon d'Automne (Grand Palais)&amp;nbsp;•&amp;nbsp;Paris&amp;nbsp;• 1904&lt;/span&gt;&amp;nbsp;no. 32.&lt;/p&gt;
&lt;p&gt;&lt;span class="nummerierung text-black-small"&gt;1906&lt;/span&gt;&lt;span class="text-black-bold"&gt;Ausstellung französischer Meister&lt;/span&gt;&amp;nbsp;&lt;span class="text-darkgrey-bold"&gt;Galerie Paul Cassirer&amp;nbsp;•&amp;nbsp;Berlin&amp;nbsp;• 1906&lt;/span&gt;&amp;nbsp;no. 22.&lt;/p&gt;
&lt;p&gt;&lt;span class="nummerierung text-black-small"&gt;1930&lt;/span&gt;&lt;span class="text-black-bold"&gt;Cent ans de peinture française&lt;/span&gt;&amp;nbsp;&lt;span class="text-darkgrey-bold"&gt;Galerie Georges Petit&amp;nbsp;•&amp;nbsp;Paris&amp;nbsp;• 1930&lt;/span&gt;&amp;nbsp;no. 11.&lt;/p&gt;
&lt;p&gt;&lt;span class="nummerierung text-black-small"&gt;1934&lt;/span&gt;&lt;span class="text-black-bold"&gt;Exposition de l'art religieux d'aujourd'hui&lt;/span&gt;&lt;em&gt;&amp;nbsp;&lt;/em&gt;&lt;span class="text-darkgrey-bold"&gt;Hôtel des Ducs de Rohan&amp;nbsp;•&amp;nbsp;Paris&amp;nbsp;• 1934&lt;/span&gt;&lt;/p&gt;
&lt;p&gt;&lt;span class="nummerierung text-black-small"&gt;1949&lt;/span&gt;&lt;span class="text-black-bold"&gt;Eugène Carrière et le Symbolisme&lt;/span&gt;&amp;nbsp;&lt;span class="text-darkgrey-bold"&gt;Orangerie des Tuileries&amp;nbsp;•&amp;nbsp;Paris&amp;nbsp;• 1949–50&lt;/span&gt;&amp;nbsp;no. 90.&lt;/p&gt;
&lt;p&gt;&lt;span class="nummerierung text-black-small"&gt;1952&lt;/span&gt;&lt;span class="text-black-bold"&gt;"Dessins" et petits tableaux de Pierre Puvis de Chavannes 1824–1898&lt;/span&gt;&amp;nbsp;&lt;span class="text-darkgrey-bold"&gt;Musée Galliera&amp;nbsp;•&amp;nbsp;Paris&amp;nbsp;• 1952&lt;/span&gt;&amp;nbsp;no. 127.&lt;/p&gt;
&lt;p&gt;&lt;span class="nummerierung text-black-small"&gt;1953&lt;/span&gt;&lt;span class="text-black-bold"&gt;Important French Masters of the XIXth and XXth Centuries&lt;/span&gt;, Marlborough Fine Art Ltd., London 1953, no. 24.&lt;/p&gt;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136.&lt;/p&gt;
&lt;p&gt;&lt;span class="nummerierung text-black-small"&gt;1958&lt;/span&gt;&lt;span class="text-black-bold"&gt;Hauptwerke der Sammlung Emil Georg Bührle–Zürich&lt;/span&gt;&amp;nbsp;&lt;span class="text-darkgrey-bold"&gt;Haus der Kunst&amp;nbsp;•&amp;nbsp;Munich&amp;nbsp;• 1958–59&lt;/span&gt;&amp;nbsp;no. 26.&lt;/p&gt;
&lt;p&gt;&lt;span class="nummerierung text-black-small"&gt;1969&lt;/span&gt;&lt;span class="text-black-bold"&gt;Il sacro e il profano nell'arte dei Simbolisti&lt;/span&gt;&amp;nbsp;&lt;span class="text-darkgrey-bold"&gt;Galleria Civica d'Arte Moderna&amp;nbsp;•&amp;nbsp;Turin&amp;nbsp;• 1969&lt;/span&gt;&amp;nbsp;no. 58; &lt;em&gt;The Sacred and Profane in Symbolist Art&lt;/em&gt;, Art Gallery of Ontario, Toronto 1969 no. 47 (exhibited in Turin only).&lt;/p&gt;
&lt;p&gt;&lt;span class="nummerierung text-black-small"&gt;1976&lt;/span&gt;&lt;span class="text-black-bold"&gt;Puvis de Chavannes 1824–1898&lt;/span&gt;&amp;nbsp;&lt;span class="text-darkgrey-bold"&gt;Grand Palais,&amp;nbsp;Paris&amp;nbsp;•&amp;nbsp;National Gallery of Canada, Ottawa&amp;nbsp;• 1976–77&lt;/span&gt;&amp;nbsp;no. 131.&lt;/p&gt;
&lt;p&gt;&lt;span class="nummerierung text-black-small"&gt;2000&lt;/span&gt;&lt;span class="text-black-bold"&gt;Symbolism in Danish and European Painting 1870–1910&lt;/span&gt;&amp;nbsp;&lt;span class="text-darkgrey-bold"&gt;Statens Museum for Kunst&amp;nbsp;•&amp;nbsp;Copenhagen&amp;nbsp;• 2000–01&lt;/span&gt;&amp;nbsp;no. 5.&lt;/p&gt;
&lt;p&gt;&lt;span class="nummerierung text-black-small"&gt;2002&lt;/span&gt;&lt;span class="text-black-bold"&gt;From Puvis de Chavannes to Matisse and Picasso, Toward Modern Art&lt;/span&gt;&amp;nbsp;&lt;span class="text-darkgrey-bold"&gt;Palazzo Grassi&amp;nbsp;•&amp;nbsp;Venice&amp;nbsp;• 2002&lt;/span&gt;&amp;nbsp;no. 8.&lt;/p&gt;
&lt;p&gt;&lt;span class="nummerierung text-black-small"&gt;2010&lt;/span&gt;&lt;span class="text-black-bold"&gt;Van Gogh, Cézanne, Monet, Die Sammlung Bührle zu Gast im Kunsthaus Zürich&lt;/span&gt;&amp;nbsp;&lt;span class="text-darkgrey-bold"&gt;Kunsthaus Zurich • 2010&lt;/span&gt;&amp;nbsp;no. 82.&lt;/p&gt;</t>
  </si>
  <si>
    <t>&lt;p&gt;&lt;span class="nummerierung text-black-small"&gt;1879&lt;/span&gt;&lt;span class="text-black-bold"&gt;Jean Mériem (Armand Dayot)&lt;/span&gt;&amp;nbsp;&lt;span class="text-darkgrey-bold"&gt;&lt;em&gt;Salon de 1879&lt;/em&gt;&lt;/span&gt;&amp;nbsp;Paris&amp;nbsp;• 1879&amp;nbsp;•&amp;nbsp;p.7.&lt;/p&gt;
&lt;p&gt;&lt;span class="nummerierung text-black-small"&gt;1879&lt;/span&gt;&lt;span class="text-black-bold"&gt;Th. Véron&lt;/span&gt;&amp;nbsp;&lt;span class="text-darkgrey-bold"&gt;&lt;em&gt;Dictionnaire Véron, Salon 1879&lt;/em&gt;&lt;/span&gt;&amp;nbsp;Paris&amp;nbsp;• 1879&amp;nbsp;•&amp;nbsp;pp. 486–487.&lt;/p&gt;
&lt;p&gt;&lt;span class="nummerierung text-black-small"&gt;1888&lt;/span&gt;&lt;span class="text-black-bold"&gt;Joséphin Péladan&lt;/span&gt;&amp;nbsp;&lt;span class="text-darkgrey-bold"&gt;&lt;em&gt;La décadence esthétique, L'art ochlocratique, Salons de 1882 et de 1883&lt;/em&gt;&lt;/span&gt;&amp;nbsp;Paris&amp;nbsp;• 1888&amp;nbsp;•&amp;nbsp;p. 23.&lt;/p&gt;
&lt;p&gt;&lt;span class="nummerierung text-black-small"&gt;1895&lt;/span&gt;&lt;span class="text-black-bold"&gt;Marius Vachon&lt;/span&gt;&amp;nbsp;&lt;span class="text-darkgrey-bold"&gt;&lt;em&gt;Puvis de Chavannes&lt;/em&gt;&lt;/span&gt;&amp;nbsp;Paris&amp;nbsp;• 1895&amp;nbsp;•&amp;nbsp;pp. 68 (ill.), 72–73.&lt;/p&gt;
&lt;p&gt;&lt;span class="nummerierung text-black-small"&gt;1896&lt;/span&gt;&lt;span class="text-black-bold"&gt;Marius Vachon&lt;/span&gt;&amp;nbsp;&lt;span class="text-darkgrey-bold"&gt;&lt;em&gt;Un maître de ce temps, Puvis de Chavannes&lt;/em&gt;&lt;/span&gt;&amp;nbsp;Paris&amp;nbsp;• 1896&amp;nbsp;•&amp;nbsp;pp. 162–163.&lt;/p&gt;
&lt;p&gt;&lt;span class="nummerierung text-black-small"&gt;1899&lt;/span&gt;&lt;span class="text-black-bold"&gt;Arsène Alexandre&lt;/span&gt;&amp;nbsp;&lt;span class="text-darkgrey-bold"&gt;«Puvis de Chavannes, Sa vie et son œuvre»&lt;/span&gt;&amp;nbsp;in &lt;span class="text-darkgrey-bold"&gt;&lt;em&gt;Le Figaro illustré&lt;/em&gt;&lt;/span&gt; (107, February) • 1899&amp;nbsp;•&amp;nbsp;p. 41 (ill.).&lt;/p&gt;
&lt;p&gt;&lt;span class="nummerierung text-black-small"&gt;1904&lt;/span&gt;&lt;span class="text-black-bold"&gt;Maurice Hamel&lt;/span&gt;&amp;nbsp;&lt;span class="text-darkgrey-bold"&gt;«Le Salon d'Automne»&lt;/span&gt;&amp;nbsp;in &lt;span class="text-darkgrey-bold"&gt;&lt;em&gt;Les Arts&lt;/em&gt;&lt;/span&gt; (3, November)&amp;nbsp;• 1904&amp;nbsp;•&amp;nbsp;p. 32 (ill.).&lt;/p&gt;
&lt;p&gt;&lt;span class="nummerierung text-black-small"&gt;1912&lt;/span&gt;&lt;span class="text-black-bold"&gt;André Michel&amp;nbsp;•&amp;nbsp;Jean Laran&lt;/span&gt;&amp;nbsp;&lt;span class="text-darkgrey-bold"&gt;&lt;em&gt;Puvis de Chavannes&lt;/em&gt;&lt;/span&gt;&amp;nbsp;Paris&amp;nbsp;• 1911&amp;nbsp;•&amp;nbsp;pp. 69–70, fig. 27 (English edition: London &amp;amp; Philadelphia 1912).&lt;/p&gt;
&lt;p&gt;&lt;span class="nummerierung text-black-small"&gt;1926&lt;/span&gt;&lt;span class="text-black-bold"&gt;Léon Werth&lt;/span&gt;&amp;nbsp;&lt;span class="text-darkgrey-bold"&gt;&lt;em&gt;Puvis de Chavannes&lt;/em&gt;&lt;/span&gt;&amp;nbsp;Paris&amp;nbsp;• 1926&amp;nbsp;•&amp;nbsp;pp. 26–28, fig. 8.&lt;/p&gt;
&lt;p&gt;&lt;span class="nummerierung text-black-small"&gt;1928&lt;/span&gt;&lt;span class="text-black-bold"&gt;Camille Mauclair&lt;/span&gt;&amp;nbsp;&lt;span class="text-darkgrey-bold"&gt;&lt;em&gt;Puvis de Chavannes&lt;/em&gt;&lt;/span&gt;&amp;nbsp;Paris&amp;nbsp;• 1928&amp;nbsp;•&amp;nbsp;pp. 119–120, fig. 28.&lt;/p&gt;
&lt;p&gt;&lt;span class="nummerierung text-black-small"&gt;1949&lt;/span&gt;&lt;span class="text-black-bold"&gt;Henri Puvis de Chavannes&lt;/span&gt;&amp;nbsp;&lt;span class="text-darkgrey-bold"&gt;«Puvis de Chavannes et la Bourgogne»&lt;/span&gt;&amp;nbsp;in &lt;em&gt;&lt;span class="text-darkgrey-bold"&gt;Bulletin de la société des amis du musée de Dijon&lt;/span&gt;&lt;/em&gt;&amp;nbsp;1949–50&amp;nbsp;•&amp;nbsp;pp. 42–43.&lt;/p&gt;
&lt;p&gt;&lt;span class="nummerierung text-black-small"&gt;1960&lt;/span&gt;&lt;span class="text-black-bold"&gt;Werner Hofmann&lt;/span&gt;&amp;nbsp;&lt;span class="text-darkgrey-bold"&gt;&lt;em&gt;Das Irdische Paradies, Kunst im neunzehnten Jahrhundert&lt;/em&gt;&lt;/span&gt;&amp;nbsp;Munich&amp;nbsp;• 1960&amp;nbsp;•&amp;nbsp;p. 97 (ill.).&lt;/p&gt;
&lt;p&gt;&lt;span class="nummerierung text-black-small"&gt;1963&lt;/span&gt;&lt;span class="text-black-bold"&gt;René Gimpel&lt;/span&gt;&amp;nbsp;&lt;span class="text-darkgrey-bold"&gt;&lt;em&gt;Journal d'un collectionneur machand de tableaux&lt;/em&gt;&lt;/span&gt;&amp;nbsp;Paris&amp;nbsp;• 1963&amp;nbsp;•&amp;nbsp;p. 432 (7 April 1931).&lt;/p&gt;
&lt;p&gt;&lt;span class="nummerierung text-black-small"&gt;1966&lt;/span&gt;&lt;span class="text-black-bold"&gt;Jean-Paul Crespelle&lt;/span&gt;&amp;nbsp;&lt;span class="text-darkgrey-bold"&gt;&lt;em&gt;Les maîtres de la Belle Époque&lt;/em&gt;&lt;/span&gt;&amp;nbsp;Paris&amp;nbsp;• 1966&amp;nbsp;•&amp;nbsp;p. 176.&lt;/p&gt;
&lt;p&gt;&lt;span class="nummerierung text-black-small"&gt;1966&lt;/span&gt;&lt;span class="text-black-bold"&gt;Bruno Toscano&lt;/span&gt;&amp;nbsp;&lt;em&gt;&lt;span class="text-darkgrey-bold"&gt;Simbolismo e intimismo fine secolo&lt;/span&gt;&lt;/em&gt;&amp;nbsp;Milan&amp;nbsp;• 1966&amp;nbsp;•&amp;nbsp;fig. 10.&lt;/p&gt;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28 (ill.;&lt;sup&gt;2&lt;/sup&gt;1986).&lt;/p&gt;
&lt;p&gt;&lt;span class="nummerierung text-black-small"&gt;1975&lt;/span&gt;&lt;span class="text-black-bold"&gt;Richard J. Wattenmaker&lt;/span&gt;&amp;nbsp;&lt;span class="text-darkgrey-bold"&gt;&lt;em&gt;Puvis de Chavannes and the Modern Tradition&lt;/em&gt;&lt;/span&gt;&amp;nbsp;(exh. cat.)&amp;nbsp;• Art Gallery of Ontario&amp;nbsp;•&amp;nbsp;Toronto&amp;nbsp;• 1975&amp;nbsp;•&amp;nbsp;p. 160, fig. 28.&lt;/p&gt;
&lt;p&gt;&lt;span class="nummerierung text-black-small"&gt;1978&lt;/span&gt;&lt;span class="text-black-bold"&gt;Sophie Monneret&lt;/span&gt;&amp;nbsp;&lt;span class="text-darkgrey-bold"&gt;&lt;em&gt;L'Impressionnisme et son époque, Dictionnaire international illustré&lt;/em&gt;&lt;/span&gt;&amp;nbsp;vol. 1&amp;nbsp;•&amp;nbsp;Paris&amp;nbsp;• 1978&amp;nbsp;•&amp;nbsp;p. 332 (entry for Lerolle).&lt;/p&gt;
&lt;p&gt;&lt;span class="nummerierung text-black-small"&gt;1994&lt;/span&gt;&lt;span class="text-black-bold"&gt;Aimée Brown Price&lt;/span&gt;&amp;nbsp;&lt;em&gt;&lt;span class="text-darkgrey-bold"&gt;Pierre Puvis de Chavannes&lt;/span&gt;&amp;nbsp;&lt;/em&gt;(exh. cat.) • Van Gogh Museum&amp;nbsp;•&amp;nbsp;Amsterdam&amp;nbsp;• 1994&amp;nbsp;•&amp;nbsp;pp. 18–19, 161–162.&lt;/p&gt;
&lt;p&gt;&lt;span class="nummerierung text-black-small"&gt;1994&lt;/span&gt;&lt;span class="text-black-bold"&gt;Emil Maurer&lt;/span&gt;&lt;em&gt;&amp;nbsp;&lt;span class="text-darkgrey-bold"&gt;Stiftung Sammlung E.G. Bührle, Zürich&lt;/span&gt;&lt;/em&gt;&amp;nbsp;Bern&amp;nbsp;• 1994&amp;nbsp;•&amp;nbsp;p. 46 (English edition: &lt;em&gt;Foundation E.G. Bührle Collection, Zurich&lt;/em&gt;, Bern 1995).&lt;/p&gt;
&lt;p&gt;&lt;span class="nummerierung text-black-small"&gt;1997&lt;/span&gt;&lt;span class="text-black-bold"&gt;Brian Petrie &lt;/span&gt;&lt;span class="text-darkgrey-bold"&gt;&lt;em&gt;Pierre Puvis de Chavannes&lt;/em&gt;&lt;/span&gt;&amp;nbsp;Hants (UK) &amp;amp; Brookfield (Vermont)&amp;nbsp;• 1997&amp;nbsp;•&amp;nbsp;pp. 103–106, fig. 58.&lt;/p&gt;
&lt;p&gt;&lt;span class="nummerierung text-black-small"&gt;1998&lt;/span&gt;&lt;span class="text-black-bold"&gt;Alec Wildenstein&amp;nbsp;•&amp;nbsp;Marie-Christine Decroocq&lt;/span&gt;&amp;nbsp;&lt;span class="text-darkgrey-bold"&gt;&lt;em&gt;Odilon Redon,&lt;/em&gt; &lt;em&gt;Catalogue raisonné de l'œuvre peint et dessiné&lt;/em&gt;&lt;/span&gt;&amp;nbsp;vol. 4&amp;nbsp;&lt;em&gt;&lt;span class="text-darkgrey-bold"&gt;Etudes et grandes décorations, Supplément&lt;/span&gt;&lt;/em&gt;&amp;nbsp;Paris&amp;nbsp;• 1998&amp;nbsp;•&amp;nbsp;entry for cat. no. 2250 (a drawing with a copy of the Prodigal Son by Redon, ill.).&lt;/p&gt;
&lt;p&gt;&lt;span class="nummerierung text-black-small"&gt;2001&lt;/span&gt;&lt;span class="text-black-bold"&gt;Daniel Wildenstein&lt;/span&gt;&amp;nbsp;&lt;span class="text-darkgrey-bold"&gt;&lt;em&gt;Gauguin, Premier itinéraire d'un sauvage, Catalogue de l'œuvre peint (1873–1888)&lt;/em&gt;&lt;/span&gt;&amp;nbsp;Paris &amp;amp; Milan&amp;nbsp;• 2001&amp;nbsp;•&amp;nbsp;vol. 2, p. 513 (ill.).&lt;/p&gt;
&lt;p&gt;&lt;span class="nummerierung text-black-small"&gt;2002&lt;/span&gt;&lt;span class="text-black-bold"&gt;Jennifer L. Shaw&lt;/span&gt;&amp;nbsp;&lt;span class="text-darkgrey-bold"&gt;&lt;em&gt;Dream States, Puvis de Chavannes, Modernism, and the Fantasy of France&lt;/em&gt;&lt;/span&gt;&amp;nbsp;New Haven &amp;amp; London&amp;nbsp;• 2002&amp;nbsp;•&amp;nbsp;p. 138.&lt;/p&gt;
&lt;p&gt;&lt;span class="nummerierung text-black-small"&gt;2002&lt;/span&gt;&lt;span class="text-black-bold"&gt;Margaret Werth&lt;/span&gt;&amp;nbsp;&lt;span class="text-darkgrey-bold"&gt;&lt;em&gt;The Joy of Life, The Idyllic in French Art, circa 1900&lt;/em&gt;&lt;/span&gt;&amp;nbsp;Berkley etc.&amp;nbsp;• 2002&amp;nbsp;•&amp;nbsp;p. 37, fig. 17.&lt;/p&gt;
&lt;p&gt;&lt;span class="nummerierung text-black-small"&gt;2002&lt;/span&gt;&lt;span class="text-darkgrey-bold"&gt;&lt;em&gt;Aux rives de l'incertain, Histoire et représentation des marais occidentaux du Moyen Âge à nos jours&lt;/em&gt;&lt;/span&gt;&amp;nbsp;(exh. cat.) • Musée Sainte-Croix&amp;nbsp;•&amp;nbsp;Poitiers&amp;nbsp;• 2002–03&amp;nbsp;•&amp;nbsp;p. 171, fig. 10 (entry for cat. no. 61).&lt;/p&gt;
&lt;p&gt;&lt;span class="nummerierung text-black-small"&gt;2005&lt;/span&gt;&lt;span class="text-black-bold"&gt;Lukas Gloor&amp;nbsp;•&amp;nbsp;Marco Goldin (ed.)&lt;/span&gt;&amp;nbsp;&lt;span class="text-darkgrey-bold"&gt;&lt;em&gt;Foundation E.G. Bührle Collection, Zurich, Catalogue&lt;/em&gt;&lt;/span&gt;&amp;nbsp;vol. 2&amp;nbsp;• Conegliano &amp;amp; Zurich&amp;nbsp;• 2005&amp;nbsp;•&amp;nbsp;no. 89 (ill.; German edition: &lt;em&gt;Stiftung Sammlung E.G. Bührle, Katalog&amp;nbsp;&lt;/em&gt;•&amp;nbsp;Italian edition: &lt;em&gt;Fondazione Collezione E.G. Bührle, Catalogo&lt;/em&gt;).&lt;/p&gt;
&lt;p&gt;&lt;span class="nummerierung text-black-small"&gt;2005&lt;/span&gt;&lt;em&gt;&lt;span class="text-darkgrey-bold"&gt;Pierre Puvis de Chavannes, Une voie singulière au siècle de l'Impressionnisme&lt;/span&gt;&amp;nbsp;&lt;/em&gt;(exh. cat.)&lt;em&gt; &lt;/em&gt;•&amp;nbsp;Musée de Picardie&amp;nbsp;•&amp;nbsp;Amiens&amp;nbsp;• 2005–06&amp;nbsp;•&amp;nbsp;p. 182 (entry for cat. no. 172).&lt;/p&gt;
&lt;p&gt;&lt;span class="nummerierung text-black-small"&gt;2006&lt;/span&gt;&lt;span class="text-black-bold"&gt;Emmanuelle Amiot-Saulnier&lt;/span&gt;&amp;nbsp;&lt;span class="text-darkgrey-bold"&gt;«Henry Lerolle (1848–1929), peintre naturaliste et chrétien»&lt;/span&gt;&amp;nbsp;in &lt;span class="text-darkgrey-bold"&gt;&lt;em&gt;Histoire de l'art&lt;/em&gt; &lt;/span&gt;(58) • 2006&amp;nbsp;•&amp;nbsp;p. 89.&lt;/p&gt;
&lt;p&gt;&lt;span class="nummerierung text-black-small"&gt;2010&lt;/span&gt;&lt;span class="text-black-bold"&gt;Aimée Brown Price&lt;/span&gt;&amp;nbsp;&lt;em&gt;&lt;span class="text-darkgrey-bold"&gt;Pierre Puvis de Chavannes&lt;/span&gt;&lt;/em&gt;&amp;nbsp;vol. 1&amp;nbsp;&lt;em&gt;&lt;span class="text-darkgrey-bold"&gt;The Artist and His Art&lt;/span&gt;&lt;/em&gt;&amp;nbsp;p. 95, fig. 115, vol. 2&amp;nbsp;&lt;em&gt;&lt;span class="text-darkgrey-bold"&gt;A Catalogue Raisonné of the Painted Work&lt;/span&gt;&lt;/em&gt;&amp;nbsp;London &amp;amp; New Haven&amp;nbsp;• 2010&amp;nbsp;•&amp;nbsp;no. 261 (ill.).&lt;/p&gt;
&lt;p&gt;&lt;span class="nummerierung text-black-small"&gt;2013&lt;/span&gt;&lt;span class="text-black-bold"&gt;Bernhard Echte&amp;nbsp;•&amp;nbsp;Walter Feilchenfeldt (ed.)&lt;/span&gt;&amp;nbsp;&lt;span class="text-darkgrey-bold"&gt;&lt;em&gt;Kunstsalon Paul Cassirer&lt;/em&gt;&lt;/span&gt;&amp;nbsp;vol. 3&amp;nbsp;&lt;span class="text-darkgrey-bold"&gt;&lt;em&gt;Die Ausstellungen 1905–1908&lt;/em&gt;&lt;/span&gt;&amp;nbsp;Wädenswil&amp;nbsp;• 2013&amp;nbsp;•&amp;nbsp;pp. 196 (ill.)–197, 203.&lt;/p&gt;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284 (ill.).&lt;/p&gt;</t>
  </si>
  <si>
    <t>Lyon, 1824–1898, Paris</t>
  </si>
  <si>
    <t>BU 0175</t>
  </si>
  <si>
    <t>Fabriken beim Mont de Cengle</t>
  </si>
  <si>
    <t>Usines près du Mont de Cengle</t>
  </si>
  <si>
    <t>41 x 55 cm</t>
  </si>
  <si>
    <t>Rewald 132</t>
  </si>
  <si>
    <t>&lt;p&gt;&lt;span class="nummerierung text-black-small"&gt;1&lt;/span&gt;&lt;span class="text-black-bold"&gt;Ambroise Vollard&lt;/span&gt;&amp;nbsp;&lt;span class="text-darkgrey-bold"&gt;Paris&amp;nbsp;&lt;/span&gt;Rewald no. 132.&lt;/p&gt;
&lt;p&gt;&lt;span class="nummerierung text-black-small"&gt;2&lt;/span&gt;&lt;span class="text-black-bold"&gt;Cornelis Hoogendijk&lt;/span&gt;&amp;nbsp;&lt;span class="text-darkgrey-bold"&gt;Amsterdam • until [d.] 1911&amp;nbsp;&lt;/span&gt;Herbert Henkels, «Cézanne en Van Gogh in het Rijksmuseum voor Moderne Kunst in Amsterdam: de collectie van Cornelis Hoogendijk (1866–1911)», in &lt;em&gt;Bulletin van het Rijksmuseum&lt;/em&gt; (41) 1993, nn. 3–4, fig 160.&lt;/p&gt;
&lt;p&gt;&lt;span class="nummerierung text-black-small"&gt;3&lt;/span&gt;&lt;span class="text-black-bold"&gt;The Estate of Cornelis Hoogendijk&lt;/span&gt;&amp;nbsp;&amp;nbsp;&lt;span class="text-darkgrey-bold"&gt;1911–1920&amp;nbsp;&lt;/span&gt;&lt;em&gt;Collection Hoogendijk, Tableaux modernes, aquarelles, dessins, pastels&lt;/em&gt;, (sale cat.) Frederik Muller, Amsterdam (21–22 May 1912), no. 7.&lt;/p&gt;
&lt;p&gt;&lt;span class="nummerierung text-black-small"&gt;4&lt;/span&gt;&lt;span class="text-black-bold"&gt;Auguste Pellerin&lt;/span&gt;&amp;nbsp;&lt;span class="text-darkgrey-bold"&gt;Paris • after 1920 until [d.] 1929&amp;nbsp;&lt;/span&gt;Most of the paintings by Cézanne in the Hoogendijk sale of 1912 remained unsold, since they were at that time the object of a litigation and therefore withheld from the sale. When the litigation was solved in 1920, these paintings were acquired by a syndicate of Paris dealers, including Paul Rosenberg and Joseph Hessel, who subsequently sold them, John Rewald, &lt;em&gt;Cézanne and America&lt;/em&gt;, Princeton (NJ) 1989, p. 269.&lt;/p&gt;
&lt;p&gt;&lt;span class="nummerierung text-black-small"&gt;5&lt;/span&gt;&lt;span class="text-black-bold"&gt;Jean-Victor Pellerin&lt;/span&gt;&amp;nbsp;&lt;span class="text-darkgrey-bold"&gt;Paris&amp;nbsp;&lt;/span&gt;Son of the above, Rewald no. 132.&lt;/p&gt;
&lt;p&gt;&lt;span class="nummerierung text-black-small"&gt;6&lt;/span&gt;&lt;span class="text-black-bold"&gt;Paul Rosenberg&lt;/span&gt;&lt;span class="text-darkgrey-bold"&gt;&amp;nbsp;Paris &amp;amp; New York • by 1939&amp;nbsp;&lt;/span&gt;&lt;em&gt;Exposition Cézanne (1839–1906), organisée à l'occasion de son centenaire&lt;/em&gt;, Galerie Paul Rosenberg, Paris 1939, no. 2.&lt;/p&gt;
&lt;p&gt;&lt;span class="nummerierung text-black-small"&gt;7&lt;/span&gt;&lt;span class="text-black-bold"&gt;Charles Carstairs&amp;nbsp;&lt;/span&gt;&lt;span class="text-darkgrey-bold"&gt;London • 1939&amp;nbsp;&lt;/span&gt;Getty Research Institute, Santa Monica (California) Knoedler Gallery Archive, Stock Book 8, p. 199, no. 2198.&lt;/p&gt;
&lt;p&gt;&lt;span class="nummerierung text-black-small"&gt;8&lt;/span&gt;&lt;span class="text-black-bold"&gt;M. Knoedler &amp;amp; Co., Inc.&lt;/span&gt;&amp;nbsp;&lt;span class="text-darkgrey-bold"&gt;New York • 1939–1940&amp;nbsp;&lt;/span&gt;Acquired from the above in December 1939 for $ 8.300, Knoedler's share being one half, Stock Book as above, n. (7).&lt;/p&gt;
&lt;p&gt;&lt;span class="nummerierung text-black-small"&gt;9&lt;/span&gt;&lt;span class="text-black-bold"&gt;Sam Salz &amp;amp; Erich Maria Remarque&lt;/span&gt;&amp;nbsp;&lt;span class="text-darkgrey-bold"&gt;New York • 1940–&lt;/span&gt;&lt;span class="text-darkgrey-bold"&gt;1946&amp;nbsp;&lt;/span&gt;Acquired from the above in August 1940 for $ 20.000, Stock Book as above n. (7), adding the name of Remarque, in pencil, to the name of Salz, in ink; &lt;em&gt;Remarques Impressionists, Art Collecting and Art Dealing in Exile&lt;/em&gt;, Thomas F. Schneider, Inge Jaehner (ed.), Göttingen &amp;amp; Bristol 2013, no. 54.&lt;/p&gt;
&lt;p&gt;&lt;span class="nummerierung text-black-small"&gt;10&lt;/span&gt;&lt;span class="text-black-bold"&gt;M. Knoedler &amp;amp; Co., Inc.&lt;/span&gt;&amp;nbsp;&lt;span class="text-darkgrey-bold"&gt;New York • 1946&amp;nbsp;&lt;/span&gt;Getty Research Institute, Santa Monica (California) Knoedler Gallery Archive, Stock Book 9, p. 137, no. 3559.&lt;/p&gt;
&lt;p&gt;&lt;span class="nummerierung text-black-small"&gt;11&lt;/span&gt;&lt;span class="text-black-bold"&gt;William F. C. Ewing&lt;/span&gt;&amp;nbsp;&lt;span class="text-darkgrey-bold"&gt;New York • 1946&amp;nbsp;&lt;/span&gt;Stock Book as above, no. (8).&lt;/p&gt;
&lt;p&gt;&lt;span class="nummerierung text-black-small"&gt;12&lt;/span&gt;&lt;span class="text-black-bold"&gt;M. Knoedler &amp;amp; Co., Inc.&lt;/span&gt;&amp;nbsp;&lt;span class="text-darkgrey-bold"&gt;New York • 1946–1953&amp;nbsp;&lt;/span&gt;Stock Book as above, no. (8).&lt;/p&gt;
&lt;p&gt;&lt;span class="nummerierung text-black-small"&gt;13&lt;/span&gt;&lt;span class="text-black-bold"&gt;Dr. Walter Feilchenfeldt&lt;/span&gt;&amp;nbsp;&lt;span class="text-darkgrey-bold"&gt;Zurich • 1953&amp;nbsp;&lt;/span&gt;Acquired from the above, Information given by Mr. Walter Feilchenfeldt, Zurich, son of Dr. Walter Feilchenfeldt, to Foundation E.G. Bührle Collection, Zurich, on 11 January 2016; Getty Research Institute, Santa Monica (California), Knoedler Gallery Archive, Stock Book 10, p. 32, no. 3559, sold on 6 April 1953 for $ 13.000.&lt;/p&gt;
&lt;p&gt;&lt;span class="nummerierung text-black-small"&gt;14&lt;/span&gt;&lt;span class="text-black-bold"&gt;Emil Bührle&lt;/span&gt;&amp;nbsp;&lt;span class="text-darkgrey-bold"&gt;Zurich • 29 May 1953 until [d.] 28 November 1956&amp;nbsp;&lt;/span&gt;Acquired from the above, along with an oil sketch by Rubens (Emil&amp;nbsp;Bührle Collection, Inv. 160), on 29 May 1953, AStEGB, Entry Book II, 22 May 1953; AStEGB, Handwritten note from Emil Bührle to Dr. O. Maurer [Secretary General of Oerlikon Bührle &amp;amp; Co.], n.d., announcing that Dr. Feilchenfeldt will soon come to collect CHF&amp;nbsp;200.000 for the landscape by Cézanne and the Rubens sketch, of which CHF 30.000 are to be transferred to an account with Schweizerische Kreditanstalt, and CHF 170.000 to be handed over in cash («discret»); AStEGB, Letter from Dr. O. Maurer to Industrie- und Handelsbank, Zurich, 29 May 1953, ordering payment of CHF 30.000 to Dr. Feilchenfeldt.&lt;/p&gt;
&lt;p&gt;&lt;span class="nummerierung text-black-small"&gt;15&lt;/span&gt;&lt;span class="text-black-bold"&gt;The Estate of Emil Bührle &lt;/span&gt;&lt;span class="text-darkgrey-bold"&gt;Zurich • 1956–1967&lt;/span&gt;&amp;nbsp;The artworks that were not given to the Foundation E.G. Bührle Collection in 1960 were divided among Emil Bührles’s son, Dr. Dieter Bührle, and his daughter, Hortense Anda-Bührle in 1967.&lt;/p&gt;
&lt;p&gt;&lt;span class="nummerierung text-black-small"&gt;16&lt;/span&gt;&lt;span class="text-black-bold"&gt;Dr. Dieter Bührle&lt;/span&gt;&amp;nbsp;&lt;span class="text-darkgrey-bold"&gt;Zurich • 1967 until [d.] 2012&amp;nbsp;&lt;/span&gt;Son of Emil Bührle and, in 1960, along with his mother Charlotte Bührle-Schalk and his sister Hortense (Anda-)Bührle one of the three founders of the Foundation E.G. Bührle Collection, where he served on the Board from 1960 to 2012.&lt;/p&gt;
&lt;p&gt;&lt;span class="nummerierung text-black-small"&gt;17&lt;/span&gt;&lt;span class="text-black-bold"&gt;Bequest of Dr. Dieter Bührle to Foundation E.G. Bührle Collection&lt;/span&gt;&amp;nbsp;&lt;span class="text-darkgrey-bold"&gt;2012 &lt;/span&gt;Inv. 175.&lt;/p&gt;</t>
  </si>
  <si>
    <t>&lt;p&gt;&lt;span class="nummerierung text-black-small"&gt;1939&lt;/span&gt;&lt;span class="text-black-bold"&gt;Exposition Cézanne (1839–1906), organisée à l'occasion de son centenaire&lt;/span&gt;&amp;nbsp;&lt;span class="text-darkgrey-bold"&gt;Galerie Paul Rosenberg&amp;nbsp;• Paris&amp;nbsp;• 1939&lt;/span&gt;&amp;nbsp;no. 2.&lt;/p&gt;
&lt;p&gt;&lt;span class="nummerierung text-black-small"&gt;1939&lt;/span&gt;&lt;span class="text-black-bold"&gt;Cézanne&lt;/span&gt;&amp;nbsp;&lt;span class="text-darkgrey-bold"&gt;Rosenberg &amp;amp; Helft&amp;nbsp;• London&amp;nbsp;• 1939&lt;/span&gt;&amp;nbsp;no. 2.&lt;/p&gt;
&lt;p&gt;&lt;span class="nummerierung text-black-small"&gt;1941&lt;/span&gt;&lt;span class="text-black-bold"&gt;Aspects of French Paintings from Cézanne to Picasso&lt;/span&gt;&amp;nbsp;&lt;span class="text-darkgrey-bold"&gt;County Museum of Art&amp;nbsp;• Los Angeles&amp;nbsp;• 1941&lt;/span&gt;&amp;nbsp;no. 8.&lt;/p&gt;
&lt;p&gt;&lt;span class="nummerierung text-black-small"&gt;1949&lt;/span&gt;&lt;span class="text-black-bold"&gt;Monet and the Beginnings of Impressionism&lt;/span&gt;&amp;nbsp;&lt;span class="text-darkgrey-bold"&gt;Currier Gallery of Art&amp;nbsp;• Manchester (NH)&amp;nbsp;• 1949&lt;/span&gt;&amp;nbsp;no. 25.&lt;/p&gt;
&lt;p&gt;&lt;span class="nummerierung text-black-small"&gt;1956&lt;/span&gt;&lt;span class="text-black-bold"&gt;Paul Cézanne 1839–1906&lt;/span&gt;&lt;em&gt;&amp;nbsp;&lt;/em&gt;&lt;span class="text-darkgrey-bold"&gt;Kunsthaus Zurich&amp;nbsp;• 1956&lt;/span&gt;&amp;nbsp;no. 7.&lt;/p&gt;
&lt;p&gt;&lt;span class="nummerierung text-black-small"&gt;1956&lt;/span&gt;&lt;span class="text-black-bold"&gt;Paul Cézanne 1839–1906&lt;/span&gt;&amp;nbsp;&lt;span class="text-darkgrey-bold"&gt;Gemeentemuseum&amp;nbsp;• The Hague&amp;nbsp;• 1956&lt;/span&gt;&amp;nbsp;no. 4.&lt;/p&gt;
&lt;p&gt;&lt;span class="nummerierung text-black-small"&gt;1956&lt;/span&gt;&lt;span class="text-black-bold"&gt;Exposition pour commémorer le cinquantenaire de la mort de Cézanne&lt;/span&gt;&amp;nbsp;&lt;span class="text-darkgrey-bold"&gt;Pavillon de Vendôme&amp;nbsp;• Aix-en-Provence&amp;nbsp;• 1956&lt;/span&gt;&amp;nbsp;no. 2.&lt;/p&gt;
&lt;p&gt;&lt;span class="nummerierung text-black-small"&gt;1956&lt;/span&gt;&lt;span class="text-black-bold"&gt;Cézanne, Ausstellung zum Gedenken an sein 50. Todesjahr&lt;/span&gt;&lt;em&gt;&amp;nbsp;&lt;/em&gt;&lt;span class="text-darkgrey-bold"&gt;Wallraf-Richartz-Museum (Kunsthaus Lempertz)&amp;nbsp;• Cologne&amp;nbsp;• 1956–57&lt;/span&gt;&amp;nbsp;no. 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191&lt;/p&gt;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18.&lt;/p&gt;
&lt;p&gt;&lt;span class="nummerierung text-black-small"&gt;1958&lt;/span&gt;&lt;span class="text-black-bold"&gt;Hauptwerke der Sammlung Emil Georg Bührle–Zürich&lt;/span&gt;&amp;nbsp;&lt;span class="text-darkgrey-bold"&gt;Haus der Kunst&amp;nbsp;• Munich&amp;nbsp;• 1958–59&lt;/span&gt;&amp;nbsp;no. 121.&lt;/p&gt;
&lt;p&gt;&lt;span class="nummerierung text-black-small"&gt;1988&lt;/span&gt;&lt;span class="text-black-bold"&gt;Cézanne, The Early Years 1859–1872 (Cézanne, Les années de jeunesse 1859–1872)&lt;/span&gt;&amp;nbsp;&lt;span class="text-darkgrey-bold"&gt;Royal Academy of Arts, London&amp;nbsp;• Musée d'Orsay, Paris&amp;nbsp;• National Gallery of Art, Washington, D.C.&amp;nbsp;• 1988–89&lt;/span&gt;&amp;nbsp;no. 48 (exhibited in London and Paris only).&lt;/p&gt;
&lt;p&gt;&lt;span class="nummerierung text-black-small"&gt;1994&lt;/span&gt;&lt;span class="text-black-bold"&gt;Origins of Impressionism (Impressionnisme, Les origines)&lt;/span&gt;&amp;nbsp;&lt;span class="text-darkgrey-bold"&gt;Musée d'Orsay, Paris&amp;nbsp;• Metropolitan Museum of Art, New York&amp;nbsp;• 1994–95&lt;/span&gt;&amp;nbsp;no. 29 (exhibited in Paris only).&lt;/p&gt;
&lt;p&gt;&lt;span class="nummerierung text-black-small"&gt;2000&lt;/span&gt;&lt;span class="text-black-bold"&gt;La nascita dell'Impressionismo&lt;/span&gt;&amp;nbsp;&lt;span class="text-darkgrey-bold"&gt;Casa dei Carraresi&amp;nbsp;• Treviso&amp;nbsp;• 2000–01&lt;/span&gt;&amp;nbsp;no. 123.&lt;/p&gt;
&lt;p&gt;&lt;span class="nummerierung text-black-small"&gt;2003&lt;/span&gt;&lt;span class="text-black-bold"&gt;L'oro e l'azzurro, I colori del Sud da Cézanne a Bonnard&lt;/span&gt;&amp;nbsp;&lt;span class="text-darkgrey-bold"&gt;Casa dei Carraresi&amp;nbsp;• Treviso&amp;nbsp;• 2003–04&lt;/span&gt;&amp;nbsp;no. 8.&lt;/p&gt;
&lt;p&gt;&lt;span class="nummerierung text-black-small"&gt;2006&lt;/span&gt;&lt;span class="text-black-bold"&gt;Turner e gli impressionisti, La grande storia del paesaggio moderno in Europa&lt;/span&gt;&amp;nbsp;&lt;span class="text-darkgrey-bold"&gt;Museo di Santa Giulia&amp;nbsp;• Brescia&amp;nbsp;• 2006–07&lt;/span&gt;&amp;nbsp;no. 130.&lt;/p&gt;
&lt;p&gt;&lt;span class="nummerierung text-black-small"&gt;2010&lt;/span&gt;&lt;span class="text-black-bold"&gt;Mediterraneo, Da Courbet a Monet a Matisse&lt;/span&gt;&amp;nbsp;&lt;span class="text-darkgrey-bold"&gt;Palazzo Ducale • Genoa&amp;nbsp;• 2010–11&lt;/span&gt;&amp;nbsp;no. 22.&lt;/p&gt;
&lt;p&gt;&lt;span class="nummerierung text-black-small"&gt;2017&lt;/span&gt;&lt;span class="text-black-bold"&gt;Paul Cézanne, Le Chant de la terre&lt;/span&gt;&amp;nbsp;&lt;span class="text-darkgrey-bold"&gt;Fondation Pierre Gianadda&amp;nbsp;• Martigny&amp;nbsp;• 2017&lt;/span&gt;&amp;nbsp;no. 14.&lt;/p&gt;
&lt;p&gt;&lt;span class="nummerierung text-black-small"&gt;2017&lt;/span&gt;&lt;span class="text-black-bold"&gt;Gefeiert &amp;amp; verspottet, Französische Malerei 1820–1880&lt;/span&gt;&amp;nbsp;&lt;span class="text-darkgrey-bold"&gt;Kunsthaus Zurich&amp;nbsp;• 2017–18&lt;/span&gt;&amp;nbsp;no. 12.&lt;/p&gt;</t>
  </si>
  <si>
    <t>&lt;p&gt;&lt;span class="nummerierung text-black-small"&gt;1923&lt;/span&gt;&lt;span class="text-black-bold"&gt;Georges Rivière&lt;/span&gt;&amp;nbsp;&lt;span class="text-darkgrey-bold"&gt;&lt;em&gt;Le maître Paul Cézanne&lt;/em&gt;&lt;/span&gt;&amp;nbsp;Paris&amp;nbsp;• 1923&amp;nbsp;• p. 198.&lt;/p&gt;
&lt;p&gt;&lt;span class="nummerierung text-black-small"&gt;1935&lt;/span&gt;&lt;span class="text-black-bold"&gt;Lionello Venturi&lt;/span&gt;&amp;nbsp;&lt;span class="text-darkgrey-bold"&gt;«L'Impressionismo»&lt;/span&gt; in &lt;span class="text-darkgrey-bold"&gt;&lt;em&gt;Arte&lt;/em&gt;&lt;/span&gt; (March)&amp;nbsp;• 1935&amp;nbsp;• fig. 13.&lt;/p&gt;
&lt;p&gt;&lt;span class="nummerierung text-black-small"&gt;1936&lt;/span&gt;&lt;span class="text-black-bold"&gt;Elie Faure&lt;/span&gt;&amp;nbsp;&lt;span class="text-darkgrey-bold"&gt;&lt;em&gt;Cézanne&lt;/em&gt;&lt;/span&gt;&amp;nbsp;Paris&amp;nbsp;• 1936&amp;nbsp;• fig. 4.&lt;/p&gt;
&lt;p&gt;&lt;span class="nummerierung text-black-small"&gt;1936&lt;/span&gt;&lt;span class="text-black-bold"&gt;Maurice Raynal&lt;/span&gt;&amp;nbsp;&lt;span class="text-darkgrey-bold"&gt;&lt;em&gt;Cézanne&lt;/em&gt;&lt;/span&gt;&amp;nbsp;Paris&amp;nbsp;• 1936&amp;nbsp;• fig. 36.&lt;/p&gt;
&lt;p&gt;&lt;span class="nummerierung text-black-small"&gt;1936&lt;/span&gt;&lt;span class="text-black-bold"&gt;Lionello Venturi&lt;/span&gt;&amp;nbsp;&lt;span class="text-darkgrey-bold"&gt;&lt;em&gt;Cézanne, Son art, son œuvre&lt;/em&gt;&lt;/span&gt;&amp;nbsp;Paris&amp;nbsp;• 1936&amp;nbsp;• vol. 1, &lt;em&gt;Texte&lt;/em&gt;, no. 58, vol. 2, &lt;em&gt;Planches&lt;/em&gt;, fig. 13, bottom.&lt;/p&gt;
&lt;p&gt;&lt;span class="nummerierung text-black-small"&gt;1939&lt;/span&gt;&lt;span class="text-black-bold"&gt;John Rewald&lt;/span&gt;&amp;nbsp;&lt;span class="text-darkgrey-bold"&gt;&lt;em&gt;Cézanne, Sa vie, son œuvre, son amitié pour Zola&lt;/em&gt;&lt;/span&gt;&amp;nbsp;Paris&amp;nbsp;• 1939&amp;nbsp;• fig. 27 (English edition: &lt;em&gt;Cézanne, A Biography&lt;/em&gt;, New York 1948, fig. 33).&lt;/p&gt;
&lt;p&gt;&lt;span class="nummerierung text-black-small"&gt;1939&lt;/span&gt;&lt;span class="text-black-bold"&gt;John Rewald&lt;/span&gt;&amp;nbsp;&lt;span class="text-darkgrey-bold"&gt;«Paul Cézanne: New documents for the years 1870–71»&lt;/span&gt; in &lt;span class="text-darkgrey-bold"&gt;&lt;em&gt;Burlington Magazine&lt;/em&gt;&lt;/span&gt; (74)&amp;nbsp;• 1939&amp;nbsp;• figg. 1, A.&lt;/p&gt;
&lt;p&gt;&lt;span class="nummerierung text-black-small"&gt;1970&lt;/span&gt;&lt;span class="text-black-bold"&gt;Alfonso Gatto • Sandra Orienti&lt;/span&gt;&lt;em&gt;&amp;nbsp;&lt;span class="text-darkgrey-bold"&gt;L'opera completa di Cézanne&lt;/span&gt;&lt;/em&gt;&amp;nbsp;Milan&amp;nbsp;• 1970&amp;nbsp;• no. 114 (ill.; &lt;sup&gt;2&lt;/sup&gt;1979; English edition: Ian Dunlop, Sandra Orienti, &lt;em&gt;The Complete Paintings of Cézanne,&lt;/em&gt; Middlesex &amp;amp; New York 1970; &lt;sup&gt;2&lt;/sup&gt;1972; &lt;sup&gt;3&lt;/sup&gt;1985&amp;nbsp;• German edition: Oskar Bätschmann, Sandra Orienti, &lt;em&gt;Das Gesamtwerk von Cézanne&lt;/em&gt;, Lucerne etc. 1970&amp;nbsp;• Spanish edition: &lt;em&gt;La obra pictórica completa de Cézanne&lt;/em&gt;, Barcelona 1970; &lt;sup&gt;2&lt;/sup&gt;1977&amp;nbsp;• French edition: Sandra Orienti, Gaëtan Picon, &lt;em&gt;Tout l'œuvre peint de Cézanne,&lt;/em&gt; Paris 1975; &lt;sup&gt;2&lt;/sup&gt;1995).&lt;/p&gt;
&lt;p&gt;&lt;span class="nummerierung text-black-small"&gt;1986&lt;/span&gt;&lt;span class="text-black-bold"&gt;John Rewald&lt;/span&gt;&amp;nbsp;&lt;span class="text-darkgrey-bold"&gt;&lt;em&gt;Cézanne, A Biography&lt;/em&gt;&lt;/span&gt;&amp;nbsp;New York&amp;nbsp;• 1986&amp;nbsp;• p. 66 (ill.; German edition: &lt;em&gt;Cézanne, Biographie&lt;/em&gt;, Cologne 1986).&lt;/p&gt;
&lt;p&gt;&lt;span class="nummerierung text-black-small"&gt;1993&lt;/span&gt;&lt;span class="text-black-bold"&gt;Herbert Henkels&lt;/span&gt;&amp;nbsp;&lt;span class="text-darkgrey-bold"&gt;«Cézanne en Van Gogh in het Rijksmuseum voor Moderne Kunst in Amsterdam: De collectie van Cornelis Hoogendijk (1866-1911)»&lt;/span&gt; in &lt;em&gt;&lt;span class="text-darkgrey-bold"&gt;Bulletin van het Rijksmuseum&lt;/span&gt; &lt;/em&gt;(41)&amp;nbsp;• 1993&amp;nbsp;• fig. 160.&lt;/p&gt;
&lt;p&gt;&lt;span class="nummerierung text-black-small"&gt;1996&lt;/span&gt;&lt;span class="text-black-bold"&gt;John Rewald&lt;/span&gt;&amp;nbsp;&lt;span class="text-darkgrey-bold"&gt;&lt;em&gt;The Paintings of Paul Cézanne, A Catalogue Raisonné&lt;/em&gt;&lt;/span&gt;&amp;nbsp;London &amp;amp; New York&amp;nbsp;• 1996&amp;nbsp;• vol. 1, no. 132; vol. 2, p. 45 (ill. top).&lt;/p&gt;
&lt;p&gt;&lt;span class="nummerierung text-black-small"&gt;2001&lt;/span&gt;&lt;span class="text-black-bold"&gt;Inken Freudenberg&lt;/span&gt;&amp;nbsp;&lt;span class="text-darkgrey-bold"&gt;&lt;em&gt;Der Zweifler Cézanne&lt;/em&gt;&lt;/span&gt;&amp;nbsp;Heidelberg&amp;nbsp;• 2001&amp;nbsp;• fig. 45.&lt;/p&gt;
&lt;p&gt;&lt;span class="nummerierung text-black-small"&gt;2003&lt;/span&gt;&lt;span class="text-black-bold"&gt;Nina M. Athanassoglou-Kallmyer&lt;/span&gt;&amp;nbsp;&lt;span class="text-darkgrey-bold"&gt;&lt;em&gt;Cézanne and Provence, The Painter in His Culture&lt;/em&gt;&lt;/span&gt;&amp;nbsp;Chicago &amp;amp; London&amp;nbsp;• 2003&amp;nbsp;• p. 153, fig. 4.4.&lt;/p&gt;
&lt;p&gt;&lt;span class="nummerierung text-black-small"&gt;2008&lt;/span&gt;&lt;span class="text-black-bold"&gt;Maïthé Vallès-Bled&lt;/span&gt;&amp;nbsp;&lt;span class="text-darkgrey-bold"&gt;&lt;em&gt;Vlaminck, Catalogue critique des peintures et céramique de la période fauve&lt;/em&gt;&lt;/span&gt;&amp;nbsp;Paris&amp;nbsp;• 2008&amp;nbsp;• p. 81 (ill. below; entry for no. 16, &lt;em&gt;La Papeterie, Nanterre&lt;/em&gt;, Foundation E.G. Bührle Collection, inv. 112).&lt;/p&gt;
&lt;p&gt;&lt;span class="nummerierung text-black-small"&gt;2009&lt;/span&gt;&lt;span class="text-black-bold"&gt;Hans Janssen&lt;/span&gt;&amp;nbsp;&lt;span class="text-darkgrey-bold"&gt;«'Wanneer men het inner lijke beeldt...!' Mondriaan en de invloed van Picasso en Cézanne op zijn werk»&lt;/span&gt; in &lt;span class="text-darkgrey-bold"&gt;&lt;em&gt;Cézanne, Picasso, Mondriaan in nieuw perspectief&lt;/em&gt;&lt;/span&gt;&amp;nbsp;(exh. cat.)&amp;nbsp;• Gemeentemuseum The Hague&amp;nbsp;• 2009–10&amp;nbsp;• pp. 57–81, fig. 26.&lt;/p&gt;
&lt;p&gt;&lt;span class="nummerierung text-black-small"&gt;2013&lt;/span&gt;&lt;span class="text-black-bold"&gt;Thomas F. Schneider, Inge Jaehner (ed.)&lt;/span&gt; &lt;span class="text-darkgrey-bold"&gt;&lt;em&gt;Remarque's Impressionists, Art Collecting and Art Dealing in Exile • Remarques Impressionisten, Kunstsammeln und Kunsthandel im Exil&lt;/em&gt;&lt;/span&gt;&amp;nbsp;Göttingen &amp;amp; Bristol&amp;nbsp;• 2013&amp;nbsp;• no. 54 (ill.).&lt;/p&gt;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2021&amp;nbsp;•&amp;nbsp;no. 287 (ill.).&lt;/p&gt;</t>
  </si>
  <si>
    <t>BU 0160</t>
  </si>
  <si>
    <t>48 x 63.5 cm</t>
  </si>
  <si>
    <t>Bezeichnet über dem Kopf des Heiligen: S Augustinus</t>
  </si>
  <si>
    <t>Held 28</t>
  </si>
  <si>
    <t>&lt;p class="Body"&gt;&lt;span class="nummerierung text-black-small"&gt;1&lt;/span&gt;&lt;span class="text-black-bold"&gt;François-Xavier de Burtin&lt;/span&gt;&amp;nbsp;&lt;span class="text-darkgrey-bold"&gt;Brussels •&amp;nbsp;until 1802&amp;nbsp;&lt;/span&gt;Allmuth Schuttwolf, «Ernst II. als Förderer Johann Heinrich Wilhelm Tischbeins, Ernst II. als Gemäldesammler», in &lt;em&gt;Die Gothaer Residenz zur Zeit Herzog Ernsts II. von Sachsen-Gotha-Altenburg (1772–1804),&lt;/em&gt; (Ausst.kat.) Museum Friedrichstein, Gotha 2004, p. 9.&lt;/p&gt;
&lt;p class="Body"&gt;&lt;span class="nummerierung text-black-small"&gt;2&lt;/span&gt;&lt;span class="text-black-bold"&gt;Duke Ernst II of Saxe-Gotha-Altenburg&lt;/span&gt;&amp;nbsp;&lt;span class="text-darkgrey-bold"&gt;Castle Friedenstein •&amp;nbsp;Gotha •&amp;nbsp;1802–[d.] 1804&amp;nbsp;&lt;/span&gt;Acquired from the above, together with 3 other oil sketches by Rubens for the Jesuit Church in Antwerp, Schuttwolf, as above (n. 1).&lt;/p&gt;
&lt;p class="Body"&gt;&lt;span class="nummerierung text-black-small"&gt;3&lt;/span&gt;&lt;span class="text-black-bold"&gt;The Dukes of Saxe-Gotha-Altenburg&lt;/span&gt;&amp;nbsp;&lt;span class="text-darkgrey-bold"&gt;Castle Friedenstein •&amp;nbsp;Gotha •&amp;nbsp;until 1825&amp;nbsp;&lt;/span&gt;By inheritance.&lt;/p&gt;
&lt;p class="Body"&gt;&lt;span class="nummerierung text-black-small"&gt;4&lt;/span&gt;&lt;span class="text-black-bold"&gt;The Dukes of Saxe-Coburg and Gotha&lt;/span&gt;&amp;nbsp;&lt;span class="text-darkgrey-bold"&gt;Castle Friedenstein •&amp;nbsp;Gotha (until 1928, then Herzog von Sachsen-Coburg und Gotha'sche Stiftung für Kunst und Wissenschaft •&amp;nbsp;from 1879 until 1945 on deposit at Herzogliches Museum •&amp;nbsp;Gotha)&amp;nbsp;&lt;/span&gt;By inheritance; Duke Carl Eduard of Saxe-Coburg and Gotha was forced into abdication in 1918, but remained the owner of the art collection in Gotha until 1928, when it was turned into a foundation monitored by the State of Thuringia, Allmuth Schuttwolf, &lt;em&gt;Verlustdokumentation der Gothaer Kunstsammlungen&lt;/em&gt;, Bd. 2, &lt;em&gt;Die Gemäldesammlung&lt;/em&gt;, Gotha 2011, pp. 13, 17, no. 345 (ill.).&lt;/p&gt;
&lt;p class="Body"&gt;&lt;span class="nummerierung text-black-small"&gt;5&lt;/span&gt;&lt;span class="text-black-bold"&gt;Removal from Gotha&amp;nbsp;to Coburg&lt;/span&gt;&amp;nbsp;&lt;span class="text-darkgrey-bold"&gt;27 March 1945&lt;/span&gt;&amp;nbsp;Initiated and organized&amp;nbsp;by Eberhard Freiherrr Schenk von Schweinsberg, Director of the Herzogliches Museum in Gotha, with the intention to protect the work against&amp;nbsp;seizure by Russian trophy brigades and to place it in the custody of the ducal family there; the work's&amp;nbsp;removal, along with 2 other oil sketches by Rubens and a portrait by Frans Hals, from Gotha (Thuringia) to nearby Coburg&amp;nbsp;(Bavaria) later helped&amp;nbsp;to withhold these works from the Soviet administration which, according to the Treaty of Yalta,&amp;nbsp;took over&amp;nbsp;the State of Thuringia from the Americans in July 1945, whereas Bavaria remained&amp;nbsp;under American administration, Mirko&amp;nbsp;Krüger, «[...] vor dem Einmarsch der Russen nach Koburg zu transportieren», in: &lt;em&gt;Wieder zurück in Gotha, Die verlorenen Meisterwerke&lt;/em&gt;, (exh. cat.) Herzogliches Museum Stiftung Schloss Friedenstein, Gotha 2021–2022, pp. 68–69, fig. 5.&lt;/p&gt;
&lt;p class="Body"&gt;&lt;span class="nummerierung text-black-small"&gt;6&lt;/span&gt;&lt;span class="text-black-bold"&gt;E. &amp;amp; A. Silberman&lt;/span&gt;&amp;nbsp;&lt;span class="text-darkgrey-bold"&gt;New York •&amp;nbsp;by 1953&amp;nbsp;&lt;/span&gt;Advertisement of E. &amp;amp; A. Silberman Galleries, Inc., New York, illustrating Rubens, &lt;em&gt;Saint Augustine&lt;/em&gt;, in &lt;em&gt;Art Quarterly&lt;/em&gt; (16) 1953, p. 87.&lt;/p&gt;
&lt;p class="Body"&gt;&lt;span class="nummerierung text-black-small"&gt;7&lt;/span&gt;&lt;span class="text-black-bold"&gt;Dr. Walter Feilchenfeldt&lt;/span&gt;&amp;nbsp;&lt;span class="text-darkgrey-bold"&gt;Zurich •&amp;nbsp;1953&amp;nbsp;&lt;/span&gt;Acquired from the above, Information given by Mr. Walter Feilchenfeldt, Zurich, son of Dr. Walter Feilchenfeldt, to Foundation E.G. Bührle Collection, Zurich, on 22 April 2008. This information is corroborated by AStEGB, Letter from E. and A. Silberman Galleries, Inc., New York, to Emil Bührle, 14&amp;nbsp;September 1953, accompanying a publication of another Rubens sketch from the same series, then recently acquired by the Albright Art Gallery, Buffalo (New York).&lt;/p&gt;
&lt;p class="Body"&gt;&lt;span class="nummerierung text-black-small"&gt;8&lt;/span&gt;&lt;span class="text-black-bold"&gt;Emil Bührle&lt;/span&gt;&amp;nbsp;&lt;span class="text-darkgrey-bold"&gt;Zurich •&amp;nbsp;29 May 1953 until [d.] 28 November 1956&amp;nbsp;&lt;/span&gt;Acquired from the above, AStEGB, Entry Book II, 22 May 1953; AStEGB, Handwritten note from Emil Bührle to Dr. O. Maurer [Secretary General of Oerlikon Bührle &amp;amp; Co.], n. d., announcing that Dr. Feilchenfeldt will soon come to collect CHF 200.000 for a landscape by Cézanne (Emil Bührle Collection, Inv. 175), and the Rubens sketch of which CHF 30.000 are to be transferred to an account with Schweizerische Kreditanstalt, and CHF 170.000 to be handed over in cash («discret»); AStEGB, Letter from Dr. O. Maurer to Industrie- und Handelsbank, Zurich, 29 May 1953, ordering payment of CHF 30.000 to Dr. Feilchenfeldt.&lt;/p&gt;
&lt;p class="Body"&gt;&lt;span class="nummerierung text-black-small"&gt;9&lt;/span&gt;&lt;span class="text-black-bold"&gt;Given by the heirs of Emil Bührle to the Foundation E.G. Bührle Collection&lt;/span&gt;&amp;nbsp;&lt;span class="text-darkgrey-bold"&gt;Zurich&amp;nbsp;• 1960&lt;/span&gt;&amp;nbsp;Inv. 160.&lt;/p&gt;</t>
  </si>
  <si>
    <t>&lt;p&gt;&lt;span class="nummerierung text-black-small"&gt;1910&lt;/span&gt;&lt;span class="text-black-bold"&gt;Exposition d'art ancient, L'Art belge au XVII&lt;sup&gt;e&lt;/sup&gt; siècle&lt;/span&gt;&amp;nbsp;&lt;span class="text-darkgrey-bold"&gt;Exposition internationale de Bruxelles 1910 (Nouveau Palais) • Brussels • 1910&lt;/span&gt;&amp;nbsp;no. 364.&lt;/p&gt;
&lt;p&gt;&lt;span class="nummerierung text-black-small"&gt;1937&lt;/span&gt;&lt;span class="text-black-bold"&gt;Esquisses de Rubens (Schetsen van Rubens)&lt;/span&gt;&amp;nbsp;&lt;span class="text-darkgrey-bold"&gt;Musées Royaux des Beaux-Arts de Belgique/Koninklijke Museums voor schoone Kunsten van Belgie • Brussels • 1937&lt;/span&gt;&amp;nbsp;no 63.&lt;/p&gt;
&lt;p&gt;&lt;span class="nummerierung text-black-small"&gt;1955&lt;/span&gt;&lt;span class="text-black-bold"&gt;Alte Meister aus der Sammlung E. Bührle, Zürich&lt;/span&gt;&amp;nbsp;&lt;span class="text-darkgrey-bold"&gt;Jegenstorf Castle • Jegenstorf (Bern) • 1955&lt;/span&gt;&amp;nbsp;no.&amp;nbsp; 19.&lt;/p&gt;
&lt;p&gt;&lt;span class="nummerierung text-black-small"&gt;1955&lt;/span&gt;&lt;span class="text-black-bold"&gt;Meisterwerke flämischer Malerei&lt;/span&gt;&amp;nbsp;&lt;span class="text-darkgrey-bold"&gt;Museum zu Allerheiligen • Schaffhausen • 1955&lt;/span&gt;&amp;nbsp;no. 94.&lt;/p&gt;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64.&lt;/p&gt;
&lt;p&gt;&lt;span class="nummerierung text-black-small"&gt;1958&lt;/span&gt;&lt;span class="text-black-bold"&gt;Hauptwerke der Sammlung Emil Georg Bührle–Zürich&lt;/span&gt;&amp;nbsp;&lt;span class="text-darkgrey-bold"&gt;Haus der Kunst • Munich • 1958–59&lt;/span&gt;&amp;nbsp;no. 140.&lt;/p&gt;
&lt;p&gt;&lt;span class="nummerierung text-black-small"&gt;1963&lt;/span&gt;&lt;span class="text-black-bold"&gt;Sammlung Emil G. Bührle, Französische Meister von Delacroix bis Matisse&lt;/span&gt;&amp;nbsp;&lt;span class="text-darkgrey-bold"&gt;Kunstmuseum Lucerne • 1963&lt;/span&gt;&amp;nbsp;no. 4.&lt;/p&gt;
&lt;p&gt;&lt;span class="nummerierung text-black-small"&gt;1977&lt;/span&gt;&lt;span class="text-black-bold"&gt;P. P. Rubens, Schilderijen, Olieverschetsen, Tekeningen (P. P. Rubens, Gemälde, Ölskizzen, Zeichnungen)&lt;/span&gt;&amp;nbsp;&lt;span class="text-darkgrey-bold"&gt;Museum voor schone Kunsten • Antwerp • 1977&lt;/span&gt;&amp;nbsp;no. 52.&lt;/p&gt;
&lt;p&gt;&lt;span class="nummerierung text-black-small"&gt;2010&lt;/span&gt;&lt;span class="text-black-bold"&gt;Van Gogh, Cézanne, Monet, Die Sammlung Bührle zu Gast im Kunsthaus Zürich&lt;/span&gt;&amp;nbsp;&lt;span class="text-darkgrey-bold"&gt;Kunsthaus Zurich • 2010&lt;/span&gt;&amp;nbsp;no. 160.&lt;/p&gt;</t>
  </si>
  <si>
    <t>&lt;p&gt;&lt;span class="nummerierung text-black-small"&gt;1858&lt;/span&gt;&lt;span class="text-darkgrey-bold"&gt;&lt;em&gt;Katalog des Gothaer Museums&lt;/em&gt;&lt;/span&gt;&amp;nbsp;1858 • vol. 4 • no. 49.&lt;/p&gt;
&lt;p&gt;&lt;span class="nummerierung text-black-small"&gt;1880&lt;/span&gt;&lt;span class="text-black-bold"&gt;Heinrich Justus Schneider&lt;/span&gt;&amp;nbsp;&lt;span class="text-darkgrey-bold"&gt;&lt;em&gt;Herzogliches Museum zu Gotha, Katalog der Herzoglichen Gemäldegalerie&lt;/em&gt;&lt;/span&gt;&amp;nbsp;Gotha • 1880 • no. 86.&lt;/p&gt;
&lt;p&gt;&lt;span class="nummerierung text-black-small"&gt;1886&lt;/span&gt;&lt;span class="text-black-bold"&gt;Max Rooses&lt;/span&gt;&amp;nbsp;&lt;span class="text-darkgrey-bold"&gt;&lt;em&gt;L'œuvre de P. P. Rubens, Histoire et description de ses tableaux et dessins&lt;/em&gt;&lt;/span&gt;&amp;nbsp;vol. 1 • Antwerp • 1886 • no. 30bis (&lt;sup&gt;2&lt;/sup&gt;Soest 1977).&lt;/p&gt;
&lt;p&gt;&lt;span class="nummerierung text-black-small"&gt;1890&lt;/span&gt;&lt;span class="text-black-bold"&gt;Max Rooses&lt;/span&gt;&amp;nbsp;&lt;span class="text-darkgrey-bold"&gt;&lt;em&gt;Rubens' Leben und Werke&lt;/em&gt;&lt;/span&gt;&amp;nbsp;Stuttgart etc. • 1890 • p. 241.&lt;/p&gt;
&lt;p&gt;&lt;span class="nummerierung text-black-small"&gt;1890&lt;/span&gt;&lt;span class="text-black-bold"&gt;Carl Aldenhoven&lt;/span&gt;&amp;nbsp;&lt;span class="text-darkgrey-bold"&gt;&lt;em&gt;Herzogliches Museum zu Gotha, Katalog der Herzoglichen Gemäldegalerie&lt;/em&gt;&lt;/span&gt;&amp;nbsp;Gotha • 1890 • no. 37 (&lt;sup&gt;2&lt;/sup&gt;1910).&lt;/p&gt;
&lt;p&gt;&lt;span class="nummerierung text-black-small"&gt;1905&lt;/span&gt;&lt;span class="text-black-bold"&gt;Adolf Rosenberg&lt;/span&gt;&amp;nbsp;&lt;span class="text-darkgrey-bold"&gt;&lt;em&gt;P. P. Rubens, Des Meisters Gemälde in 551 Abbildungen&lt;/em&gt;&lt;/span&gt;&amp;nbsp;Stuttgart &amp;amp; Leipzig • 1905 • pp. 201 (ill. bottom), 511 (&lt;sup&gt;2&lt;/sup&gt;1906; French edition: &lt;em&gt;P. P. Rubens, L'œuvre du maître,&lt;/em&gt; Paris 1912).&lt;/p&gt;
&lt;p&gt;&lt;span class="nummerierung text-black-small"&gt;1912&lt;/span&gt;&lt;em&gt;&lt;span class="text-darkgrey-bold"&gt;Trésor de l'art belge, Mémorial de l'exposition d'art ancien à Bruxelles en 1910&lt;/span&gt;&amp;nbsp;&lt;/em&gt;vol. 1&amp;nbsp;&lt;em&gt;&lt;span class="text-darkgrey-bold"&gt;Beaux-Arts, Tableaux&lt;/span&gt;&amp;nbsp;&lt;/em&gt;Brussels • 1912 • pp. 51–52, fig. 16.&lt;/p&gt;
&lt;p&gt;&lt;span class="nummerierung text-black-small"&gt;1921&lt;/span&gt;&lt;span class="text-black-bold"&gt;Rudolf Oldenbourg&lt;/span&gt;&amp;nbsp;&lt;span class="text-darkgrey-bold"&gt;&lt;em&gt;P. P. Rubens, Des Meisters Gemälde in 538 Abbildungen&lt;/em&gt;&lt;/span&gt;&amp;nbsp;Berlin &amp;amp; Stuttgart • &lt;sup&gt;4&lt;/sup&gt;1921 • p. 209 (ill., bottom).&lt;/p&gt;
&lt;p&gt;&lt;span class="nummerierung text-black-small"&gt;1939&lt;/span&gt;&lt;span class="text-black-bold"&gt;Leo van Puyvelde&lt;/span&gt;&amp;nbsp;&lt;span class="text-darkgrey-bold"&gt;&lt;em&gt;Skizzen des Peter Paul Rubens&lt;/em&gt;&lt;/span&gt;&amp;nbsp;Frankfurt/Main • 1939 • p. 31, no. 24 (&lt;sup&gt;2&lt;/sup&gt;Basel 1948, p. 27, no. 24; English edition: &lt;em&gt;The Sketches of Rubens&lt;/em&gt;, London 1948; New York 1951; &lt;sup&gt;2&lt;/sup&gt;1954 • French edition: &lt;em&gt;Les esquisses de Rubens, &lt;/em&gt;Basel 1940, p. 26, no. 24; &lt;sup&gt;2&lt;/sup&gt;1948; &lt;sup&gt;3&lt;/sup&gt;1958; &lt;sup&gt;4&lt;/sup&gt;1968).&lt;/p&gt;
&lt;p&gt;&lt;span class="nummerierung text-black-small"&gt;1965&lt;/span&gt;&lt;span class="text-black-bold"&gt;Marianne Bernhard&lt;/span&gt;&amp;nbsp;&lt;span class="text-darkgrey-bold"&gt;&lt;em&gt;Verlorene Werke der Malerei in Deutschland, In Deutschland in&amp;nbsp; der Zeit von 1939 und 1945 zerstörte oder verschollene Gemälde&lt;/em&gt;&lt;/span&gt;&amp;nbsp;Munich • 1965 • p. 128.&lt;/p&gt;
&lt;p&gt;&lt;span class="nummerierung text-black-small"&gt;1968&lt;/span&gt;&lt;span class="text-black-bold"&gt;John Rupert Martin&lt;/span&gt;&amp;nbsp;&lt;span class="text-darkgrey-bold"&gt;&lt;em&gt;The Ceiling Paintings for the Jesuit Church in Antwerp&lt;/em&gt;&lt;/span&gt;&amp;nbsp;London &amp;amp; New York • 1968 • no. 30A, fig. 162.&lt;/p&gt;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160 (ill.;&lt;sup&gt;2&lt;/sup&gt;1986).&lt;/p&gt;
&lt;p&gt;&lt;span class="nummerierung text-black-small"&gt;1980&lt;/span&gt;&lt;span class="text-black-bold"&gt;Julius S. Held&lt;/span&gt;&amp;nbsp;&lt;span class="text-darkgrey-bold"&gt;&lt;em&gt;The Oil Sketches of Peter Paul Rubens, A Critical Catalogue&lt;/em&gt;&lt;/span&gt;&amp;nbsp;Princeton (New Jersey) • 1980 • vol. 1 • no. 28, vol. 2, fig. 32.&lt;/p&gt;
&lt;p&gt;&lt;span class="nummerierung text-black-small"&gt;1994&lt;/span&gt;&lt;span class="text-black-bold"&gt;Emil Maurer&lt;/span&gt;&lt;em&gt;&amp;nbsp;&lt;span class="text-darkgrey-bold"&gt;Stiftung Sammlung E.G. Bührle, Zürich&lt;/span&gt;&lt;/em&gt;&amp;nbsp;Bern • 1994 • p. 18 (English edition: &lt;em&gt;Foundation E.G. Bührle Collection, Zurich&lt;/em&gt;, Bern 1995).&lt;/p&gt;
&lt;p&gt;&lt;span class="nummerierung text-black-small"&gt;2003&lt;/span&gt;&lt;span class="text-black-bold"&gt;Anke Dörrzapf&lt;/span&gt;&amp;nbsp;&lt;span class="text-darkgrey-bold"&gt;«Hoheit liess einpacken»&lt;/span&gt; in &lt;em&gt;&lt;span class="text-darkgrey-bold"&gt;Art&lt;/span&gt; &lt;/em&gt;(July) • 2003 • pp. 86–90.&lt;/p&gt;
&lt;p&gt;&lt;span class="nummerierung text-black-small"&gt;2005&lt;/span&gt;&lt;span class="text-black-bold"&gt;Lukas Gloor • Marco Goldin (ed.)&lt;/span&gt; &lt;em&gt;&lt;span class="text-darkgrey-bold"&gt;Foundation E.G. Bührle Collection, Zurich, Catalogue&lt;/span&gt;&lt;/em&gt;&amp;nbsp;vol. 1 • Conegliano &amp;amp; Zurich • 2005 • no. 19 (ill.; German edition: &lt;em&gt;Stiftung Sammlung E.G. Bührle, Katalog&lt;/em&gt;; Italian edition: &lt;em&gt;Fondazione Collezione E.G. Bührle, Catalogo&lt;/em&gt;).&lt;/p&gt;
&lt;p&gt;&lt;span class="nummerierung text-black-small"&gt;2011&lt;/span&gt;&lt;span class="text-black-bold"&gt;Allmuth Schuttwolf&lt;/span&gt;&amp;nbsp;&lt;span class="text-darkgrey-bold"&gt;&lt;em&gt;Verlustdokumentation der Gothaer Kunstsammlungen&lt;/em&gt;&lt;/span&gt;&amp;nbsp;Bd. 2&amp;nbsp;&lt;span class="text-darkgrey-bold"&gt;&lt;em&gt;Die Gemäldesammlung&lt;/em&gt;&lt;/span&gt;&amp;nbsp;Gotha • 2011 • p. 17, no. 345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288 (ill.).&lt;/p&gt;
&lt;p&gt;&lt;span class="nummerierung text-black-small"&gt;2021&lt;/span&gt;&lt;span class="text-black-bold"&gt;Mirko Krüger&lt;/span&gt;&amp;nbsp;«[...] vor dem Einmarsch der Russen&amp;nbsp;nach Koburg zu transportierender Russen nach Koburg zu transportieren», in: &lt;em&gt;Wieder zurück in Gotha, Die verlorenen Meisterwerke&lt;/em&gt;, (exh. cat.) Herzogliches Museum Stiftung Schloss Friedenstein, Gotha 2021–2022, pp. 68–69, fig. 5.&lt;/p&gt;</t>
  </si>
  <si>
    <t>Siegen, 1577–1640, Antwerpen</t>
  </si>
  <si>
    <t>BU 0134</t>
  </si>
  <si>
    <t>Pferde in der Koppel</t>
  </si>
  <si>
    <t>Bataille de chevaux dans un enclos</t>
  </si>
  <si>
    <t>Öl auf Papier, auf Leinwand</t>
  </si>
  <si>
    <t>24.5 x 33 cm</t>
  </si>
  <si>
    <t>Bazin 1658</t>
  </si>
  <si>
    <t>&lt;p class="CxSpFirst"&gt;&lt;span class="nummerierung text-black-small"&gt;1&lt;/span&gt;&lt;span class="text-black-bold"&gt;Frantz Funck-Brentano &lt;/span&gt;&lt;em&gt;Tableaux anciens &amp;amp; modernes par ou attribués à […] &lt;/em&gt;&lt;em&gt;Géricault&lt;/em&gt; &lt;em&gt;[…]&lt;/em&gt;, Hôtel Drouot, Paris (29 April&amp;nbsp;1921, no. 177, Bazin no. 1658.&lt;/p&gt;
&lt;p class="CxSpFirst"&gt;&lt;span class="nummerierung text-black-small"&gt;2&lt;/span&gt;&lt;span class="text-black-bold"&gt;Dr. Leon Voillemont&lt;/span&gt;&amp;nbsp;&lt;span class="text-darkgrey-bold"&gt;Paris&lt;/span&gt; AStEGB, Invoice from Dr. Fritz Nathan, Zurich, made out to Emil Bührle, 2 July 1953.&lt;/p&gt;
&lt;p class="CxSpFirst"&gt;&lt;span class="nummerierung text-black-small"&gt;3&lt;/span&gt;&lt;span class="text-black-bold"&gt;Dr. Fritz Nathan&lt;/span&gt;&amp;nbsp;&lt;span class="text-darkgrey-bold"&gt;Zurich&lt;/span&gt; Invoice as above, n. (2).&lt;/p&gt;
&lt;p class="CxSpFirst"&gt;&lt;span class="nummerierung text-black-small"&gt;4&lt;/span&gt;&lt;span class="text-black-bold"&gt;Emil Bührle&lt;/span&gt;&amp;nbsp;&lt;span class="text-darkgrey-bold"&gt;Zurich • 2 July 1953 until [d.] 28 November 1956&amp;nbsp;&lt;/span&gt;Acquired from the above for CHF 21.500, Invoice as aboven, n. (2), with stamp «Gut zur Zahlung», initialed by Bührle.&lt;/p&gt;
&lt;p class="CxSpFirst"&gt;&lt;span class="nummerierung text-black-small"&gt;5&lt;/span&gt;&lt;span class="text-black-bold"&gt;Given by the heirs of Emil Bührle to the Foundation E.G. Bührle Collection&lt;/span&gt;&amp;nbsp;&lt;span class="text-darkgrey-bold"&gt;Zurich&amp;nbsp;• 1960&lt;/span&gt;&amp;nbsp;Inv. 134.&lt;/p&gt;</t>
  </si>
  <si>
    <t>&lt;p class="CxSpFirst"&gt;&lt;span class="nummerierung text-black-small"&gt;1951&lt;/span&gt;&lt;span class="text-black-bold"&gt;Quelques précurseurs de l'art contemporain, Goya, Bonington, Géricault, Delacroix&lt;/span&gt;&amp;nbsp;&lt;span class="text-darkgrey-bold"&gt;Galerie Jacques Dubourg • Paris • 1951&lt;/span&gt;&amp;nbsp;no. 30.&lt;/p&gt;
&lt;p class="CxSpMiddle"&gt;&lt;span class="nummerierung text-black-small"&gt;1953&lt;/span&gt;&lt;span class="text-black-bold"&gt;Théodore Géricault 1791–1824&lt;/span&gt;&amp;nbsp;&lt;span class="text-darkgrey-bold"&gt;Kunstmuseum Winterthur • 1953&lt;/span&gt;&amp;nbsp;no. 47.&lt;/p&gt;
&lt;p class="CxSpMiddle"&gt;&lt;span class="nummerierung text-black-small"&gt;1954&lt;/span&gt;&lt;span class="text-black-bold"&gt;Werke der französischen Malerei und Grafik des 19. Jahrhunderts&lt;/span&gt;&amp;nbsp;&lt;span class="text-darkgrey-bold"&gt;Museum Folkwang (Villa Hügel) • Essen&amp;nbsp;• 1954&lt;/span&gt;&amp;nbsp;no. 47.&lt;/p&gt;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1958&lt;/span&gt;&amp;nbsp;no.&amp;nbsp;107.&lt;/p&gt;
&lt;p&gt;&lt;span class="nummerierung text-black-small"&gt;1958&lt;/span&gt;&lt;span class="text-black-bold"&gt;Hauptwerke der Sammlung Emil Georg Bührle – Zürich&lt;/span&gt;&amp;nbsp;&lt;span class="text-darkgrey-bold"&gt;Haus der Kunst • Munich • 1958–59&lt;/span&gt;&amp;nbsp;no. 66.&lt;/p&gt;</t>
  </si>
  <si>
    <t>&lt;p class="CxSpFirst"&gt;&lt;span class="nummerierung text-black-small"&gt;1954&lt;/span&gt;&lt;span class="text-black-bold"&gt;Lorenz Eitner&lt;/span&gt;&amp;nbsp;&lt;span class="text-darkgrey-bold"&gt;«Géricault at Winterthur»&lt;/span&gt; in &lt;span class="text-darkgrey-bold"&gt;&lt;em&gt;Burlington Magazine&lt;/em&gt;&lt;/span&gt; (96) • 1954&amp;nbsp;• p. 259.&lt;/p&gt;
&lt;p class="CxSpMiddle"&gt;&lt;span class="nummerierung text-black-small"&gt;1960&lt;/span&gt;&lt;span class="text-black-bold"&gt;Lorenz Eitner&lt;/span&gt;&amp;nbsp;&lt;em&gt;&lt;span class="text-darkgrey-bold"&gt;Géricault, An Album of Drawings in the Art Institute of Chicago&lt;/span&gt;&lt;/em&gt;&amp;nbsp;Chicago&amp;nbsp;• 1960&amp;nbsp;• p. 27 («folio 21»).&lt;/p&gt;
&lt;p class="CxSpMiddle"&gt;&lt;span class="nummerierung text-black-small"&gt;1971&lt;/span&gt;&lt;em&gt;&lt;span class="text-darkgrey-bold"&gt;Géricault&lt;/span&gt;&lt;/em&gt;&amp;nbsp;(exh. cat.)•&amp;nbsp; Los Angeles County Museum of Art • Los Angeles etc. • 1971–72&amp;nbsp;• entry for cat. no. 65.&lt;/p&gt;
&lt;p&gt;&lt;span class="nummerierung text-black-small"&gt;1973&lt;/span&gt;&lt;span class="text-black-bold"&gt;Leopold Reidemeister etc.&lt;/span&gt;&amp;nbsp;&lt;span class="text-darkgrey-bold"&gt;&lt;em&gt;Stiftung Sammlung Emil G. Bührle, Fondation Collection Emil G. Bührle, Foundation Emil G. Bührle Collection&lt;/em&gt;&lt;/span&gt;&amp;nbsp;Zurich &amp;amp; Munich • 1973&amp;nbsp;• no. 10 (ill.; &lt;sup&gt;2&lt;/sup&gt;1986).&lt;/p&gt;
&lt;p class="CxSpMiddle"&gt;&lt;span class="nummerierung text-black-small"&gt;1978&lt;/span&gt;&lt;span class="text-black-bold"&gt;Philippe Grunchec&amp;nbsp;•&amp;nbsp;Jacques Thuillier&lt;/span&gt;&amp;nbsp;&lt;em&gt;&lt;span class="text-darkgrey-bold"&gt;L'opera completa di Géricault&amp;nbsp;&lt;/span&gt;&amp;nbsp;&lt;/em&gt;Milan • 1978 • no. 98 (ill.; &lt;sup&gt;2&lt;/sup&gt;1981; French edition: &lt;em&gt;Tout l'œuvre peint de Géricault&lt;/em&gt;, Paris 1980; &lt;sup&gt;2&lt;/sup&gt;1991).&lt;/p&gt;
&lt;p class="CxSpMiddle"&gt;&lt;span class="nummerierung text-black-small"&gt;1980&lt;/span&gt;&lt;span class="text-black-bold"&gt;Lorenz Eitner&lt;/span&gt;&amp;nbsp;&lt;span class="text-darkgrey-bold"&gt;«Tout l'œuvre peint de Géricault [review]»&lt;/span&gt; in &lt;span class="text-darkgrey-bold"&gt;&lt;em&gt;Burlington Magazine&lt;/em&gt;&lt;/span&gt; (122) • 1980&amp;nbsp;• p. 206, n. 98.&lt;/p&gt;
&lt;p class="CxSpMiddle"&gt;&lt;span class="nummerierung text-black-small"&gt;1982&lt;/span&gt;&lt;span class="text-black-bold"&gt;Philippe Grunchec&lt;/span&gt;&amp;nbsp;&lt;span class="text-darkgrey-bold"&gt;&lt;em&gt;Géricault, Dessins et aquarelles de chevaux&amp;nbsp;&lt;/em&gt;&lt;/span&gt;&amp;nbsp;Lausanne • 1982&amp;nbsp;• p. 94, fig. B.&lt;/p&gt;
&lt;p class="CxSpMiddle"&gt;&lt;span class="nummerierung text-black-small"&gt;1991&lt;/span&gt;&lt;span class="text-darkgrey-bold"&gt;&lt;em&gt;Géricault&lt;/em&gt;&lt;/span&gt;&amp;nbsp;(exh. cat.) • Grand Palais&amp;nbsp;• Paris • 1991–92&amp;nbsp;• p. 393, entry for cat. no. 248.&lt;/p&gt;
&lt;p class="CxSpMiddle"&gt;&lt;span class="nummerierung text-black-small"&gt;1992&lt;/span&gt;&lt;span class="text-black-bold"&gt;Germain Bazin&lt;/span&gt;&amp;nbsp;&lt;em&gt;&lt;span class="text-darkgrey-bold"&gt;Théodore Géricault, Étude critique et catalogue raisonné&amp;nbsp;&lt;/span&gt;&amp;nbsp;&lt;/em&gt;vol. 5&amp;nbsp;&lt;span class="text-darkgrey-bold"&gt;&lt;em&gt;Le retour à Paris, Synthèse d'expériences plastiques&lt;/em&gt;&lt;/span&gt;&amp;nbsp;Paris • 1992 • no. 1658 (ill.).&lt;/p&gt;
&lt;p&gt;&lt;span class="nummerierung text-black-small"&gt;1994&lt;/span&gt;&lt;span class="text-black-bold"&gt;Emil Maurer&lt;/span&gt;&amp;nbsp;&lt;span class="text-darkgrey-bold"&gt;&lt;em&gt;Stiftung Sammlung E.G. Bührle, Zürich&amp;nbsp;&lt;/em&gt;&lt;/span&gt;&amp;nbsp;Bern • 1994&amp;nbsp;• p. 25 (English edition: &lt;em&gt;Foundation E.G. Bührle Collection, Zurich&lt;/em&gt;, Bern 1995).&lt;/p&gt;
&lt;p&gt;&lt;span class="nummerierung text-black-small"&gt;2005&lt;/span&gt;&lt;span class="text-black-bold"&gt;Lukas Gloor&amp;nbsp;•&amp;nbsp;Marco Goldin (ed.)&lt;/span&gt;&amp;nbsp;&lt;span class="text-darkgrey-bold"&gt;&lt;em&gt;Foundation E.G. Bührle Collection, Zurich, Catalogue&amp;nbsp;&lt;/em&gt;&lt;/span&gt;&lt;em&gt;&amp;nbsp;&lt;/em&gt;vol. 2 •&lt;em&gt; &lt;/em&gt;Conegliano &amp;amp; Zurich • 2005 • no. 66&amp;nbsp; (ill.; German edition: &lt;em&gt;Stiftung Sammlung E.G. Bührle, Zürich, Katalog&amp;nbsp;&lt;/em&gt;• 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290&amp;nbsp;(ill.).&lt;/p&gt;</t>
  </si>
  <si>
    <t>D.703</t>
  </si>
  <si>
    <t>BU 0176</t>
  </si>
  <si>
    <t>Blumen und Früchte</t>
  </si>
  <si>
    <t>Rewald 212</t>
  </si>
  <si>
    <t>&lt;p&gt;&lt;span class="nummerierung text-black-small"&gt;1&lt;/span&gt;&lt;span class="text-black-bold"&gt;Dr. Paul Gachet&lt;/span&gt;&amp;nbsp;&lt;span class="text-darkgrey-bold"&gt;Auvers-sur-Oise • ca. 1873 until [d.] 1909&amp;nbsp;&lt;/span&gt;Acquired from the artist, &lt;em&gt;Cézanne to Van Gogh, The Collection of Doctor Gachet&lt;/em&gt;, (exh. cat.) Metropolitan Museum of Art, New York etc. 1999, p. 201, no. P.G. II-9.&lt;/p&gt;
&lt;p&gt;&lt;span class="nummerierung text-black-small"&gt;2&lt;/span&gt;&lt;span class="text-black-bold"&gt;Paul Gachet Jr.&lt;/span&gt;&amp;nbsp;&lt;span class="text-darkgrey-bold"&gt;Auvers-sur-Oise • 1909 until after 1936&amp;nbsp;&lt;/span&gt;Son of the above, &lt;em&gt;Cézanne to Van Gogh&lt;/em&gt;, as above n. (1).&lt;/p&gt;
&lt;p&gt;&lt;span class="nummerierung text-black-small"&gt;3&lt;/span&gt;&lt;span class="text-black-bold"&gt;B. Pellet&lt;/span&gt;&amp;nbsp;&lt;span class="text-darkgrey-bold"&gt;Paris • after 1936&amp;nbsp;&lt;/span&gt;Acquired from the above, &lt;em&gt;Cézanne to Van Gogh&lt;/em&gt;, as above n. (1).&lt;/p&gt;
&lt;p&gt;&lt;span class="nummerierung text-black-small"&gt;4&lt;/span&gt;&lt;span class="text-black-bold"&gt;Galerie Wildenstein&lt;/span&gt;&amp;nbsp;&lt;span class="text-darkgrey-bold"&gt;Paris • by 1953&amp;nbsp;&lt;/span&gt;AStEGB, Invoice (transcript) from Société Anonyme de Beaux-Arts, Vaduz [Wildenstein], made out to Emil Bührle, 17 July 1953, for seven&amp;nbsp;paintings, including Cézanne, &lt;em&gt;Fleurs et fruits&lt;/em&gt;, for a total amount of $&amp;nbsp;255.000 (+ one separate invoice for an 8&lt;sup&gt;th&lt;/sup&gt; painting at $ 105.000).&lt;/p&gt;
&lt;p&gt;&lt;span class="nummerierung text-black-small"&gt;5&lt;/span&gt;&lt;span class="text-black-bold"&gt;Emil Bührle&lt;/span&gt;&amp;nbsp;&lt;span class="text-darkgrey-bold"&gt;Zurich • 4 August 1953 until [d.] 28 November 1956&amp;nbsp;&lt;/span&gt;Acquired from the above, Invoice as above, n. (4); AStEGB, Correspondence between Emil Bührle and Industrie- und Handelsbank, Zurich, 29–31 July 1953, regarding payment of $ 360.000 to Société Anonyme de Beaux-Arts, Vaduz, for 8 paintings, including Cézanne, &lt;em&gt;Fleurs et fruits&lt;/em&gt;; Letter from Société Anonyme de Beaux-Arts, Vaduz, to Emil Bührle, 4 August 1953, acknowledging receipt of the above amount.&lt;/p&gt;
&lt;p&gt;&lt;span class="nummerierung text-black-small"&gt;6&lt;/span&gt;&lt;span class="text-black-bold"&gt;The estate of Emil Bührle &lt;span class="text-darkgrey-bold"&gt;Zurich • 1&lt;/span&gt;&lt;/span&gt;&lt;span class="text-darkgrey-bold"&gt;&lt;span class="text-darkgrey-bold"&gt;956–1967&lt;/span&gt;&amp;nbsp;&lt;/span&gt;The artworks that were not given to the Foundation E.G. Bührle Collection in 1960 were divided among Emil Bührles’s son, Dr. Dieter Bührle, and his daughter, Hortense Anda-Bührle in 1967.&lt;/p&gt;
&lt;p&gt;&lt;span class="nummerierung text-black-small"&gt;7&lt;/span&gt;&lt;span class="text-black-bold"&gt;Dr. Dieter Bührle&amp;nbsp;&lt;/span&gt;&lt;span class="text-darkgrey-bold"&gt;Zurich • 1967 until [d.] 2012&amp;nbsp;&lt;/span&gt;Son of Emil Bührle and, in 1960, along with his mother Charlotte Bührle-Schalk and his sister Hortense (Anda-)Bührle one of the three founders of the Foundation E.G. Bührle Collection, where he served on the Board from 1960 to 2012.&lt;/p&gt;
&lt;p&gt;&lt;span class="nummerierung text-black-small"&gt;8&lt;/span&gt;&lt;span class="text-black-bold"&gt;Bequest of Dr. Dieter Bührle to Foundation E.G. Bührle Collection&lt;/span&gt;&amp;nbsp;&lt;span class="text-darkgrey-bold"&gt;2012&lt;/span&gt; Inv. 176&lt;/p&gt;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</si>
  <si>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 &lt;/span&gt;no. 216. &amp;nbsp;&lt;/p&gt;
&lt;p&gt;&lt;span class="nummerierung text-black-small"&gt;2002&lt;/span&gt;&lt;span class="text-black-bold"&gt;Cézanne, Il padre dei moderni&lt;/span&gt;&amp;nbsp;&lt;span class="text-darkgrey-bold"&gt;Complesso del Vittoriano&amp;nbsp;•&amp;nbsp;Rome&amp;nbsp;• 2002&amp;nbsp;&lt;/span&gt;p. 117. &amp;nbsp;&lt;/p&gt;
&lt;p&gt;&lt;span class="nummerierung text-black-small"&gt;2017&lt;/span&gt;&lt;span class="text-black-bold"&gt;Chefs-d'oeuvre de la collection Bührle, Manet, Cézanne, Monet, Van Gogh…&lt;/span&gt;&amp;nbsp;&lt;span class="text-darkgrey-bold"&gt;Fondation de l'Hermitage&amp;nbsp;•&amp;nbsp;Lausanne&amp;nbsp;• 2017&lt;/span&gt;&amp;nbsp;no. 13. &amp;nbsp;&lt;/p&gt;
&lt;p&gt;&lt;span class="nummerierung text-black-small"&gt;2017&lt;/span&gt;&lt;span class="text-black-bold"&gt;Gefeiert &amp;amp; verspottet, Französische Malerei 1820–1880&lt;/span&gt;&amp;nbsp;&lt;span class="text-darkgrey-bold"&gt;Kunsthaus Zurich&amp;nbsp;• 2017–18&lt;/span&gt;&amp;nbsp;no. 13.&lt;/p&gt;
&lt;p&gt;&lt;span class="nummerierung text-black-small"&gt;2019&lt;/span&gt;&lt;span class="text-black-bold"&gt;La Collection Emil Bührle&lt;/span&gt; &lt;span class="text-darkgrey-bold"&gt;Musée Maillol • Paris • 2019 &lt;/span&gt;no. 26.&lt;/p&gt;
&lt;p&gt;&lt;span class="nummerierung text-black-small"&gt;2019&lt;/span&gt;&lt;span class="text-black-bold"&gt;Paula Modersohn-Becker, Aufbruch in die Moderne&lt;/span&gt; &lt;span class="text-darkgrey-bold"&gt;Buchheim Museum&amp;nbsp;• Bernried&amp;nbsp;• 2019–20&lt;/span&gt; p. 74.&lt;/p&gt;</t>
  </si>
  <si>
    <t>&lt;p&gt;&lt;span class="nummerierung text-black-small"&gt;1936&lt;/span&gt;&lt;span class="text-black-bold"&gt;Lionello Venturi&lt;/span&gt;&amp;nbsp;&lt;span class="text-darkgrey-bold"&gt;&lt;em&gt;Cézanne, Son art, son œuvre&lt;/em&gt;&lt;/span&gt;&amp;nbsp;Paris&amp;nbsp;• 1936&amp;nbsp;• vol. 1, &lt;em&gt;Texte&lt;/em&gt;, p. 347.&lt;/p&gt;
&lt;p&gt;&lt;span class="nummerierung text-black-small"&gt;1986&lt;/span&gt;&lt;span class="text-black-bold"&gt;John Rewald&lt;/span&gt;&amp;nbsp;&lt;span class="text-darkgrey-bold"&gt;&lt;em&gt;Cézanne, A Biography&lt;/em&gt;&lt;/span&gt;&amp;nbsp;New York&amp;nbsp;• 1986&amp;nbsp;• p. 66 (ill.; German edition: &lt;em&gt;Cézanne, Biographie&lt;/em&gt;, Cologne 1986).&lt;/p&gt;
&lt;p&gt;&lt;span class="nummerierung text-black-small"&gt;1996&lt;/span&gt;&lt;span class="text-black-bold"&gt;John Rewald&lt;/span&gt;&amp;nbsp;&lt;span class="text-darkgrey-bold"&gt;&lt;em&gt;The Paintings of Paul Cézanne, A Catalogue Raisonné&lt;/em&gt;&lt;/span&gt;&amp;nbsp;London &amp;amp; New York&amp;nbsp;• 1996&amp;nbsp;• vol. 1&amp;nbsp;• no. 212; vol. 2, p. 71 (ill. middle left).&lt;/p&gt;
&lt;p&gt;&lt;span class="nummerierung text-black-small"&gt;1999&lt;/span&gt;&lt;span class="text-darkgrey-bold"&gt;&lt;em&gt;Cézanne to Van Gogh, The Collection of Doctor Gachet&lt;/em&gt;&lt;/span&gt;&amp;nbsp;(exh. cat.)&amp;nbsp;• Metropolitan Museum of Art&amp;nbsp;• New York etc.&amp;nbsp;• 1999 • p. 256, no. P.G.II-9 (ill.; French edition: &lt;em&gt;Un ami de Cézanne et Van Gogh, Le docteur Gachet&lt;/em&gt;, Grand Palais, Paris).&lt;/p&gt;
&lt;p&gt;&lt;span class="nummerierung text-black-small"&gt;2006&lt;/span&gt;&lt;span class="text-black-bold"&gt;Alain Mothe etc.&lt;/span&gt;&amp;nbsp;&lt;span class="text-darkgrey-bold"&gt;&lt;em&gt;Cézanne à Auvers-sur-Oise&lt;/em&gt;&lt;/span&gt;&amp;nbsp;Saint-Ouen-L'Aumône&amp;nbsp;• 2006&amp;nbsp;• p. 67 (ill.).&lt;/p&gt;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Masterpieces&lt;/em&gt;&amp;nbsp;&lt;/span&gt;Swiss Institute for Art Research, Zurich (ed.)&amp;nbsp;•&amp;nbsp;Munich • 2021&amp;nbsp;•&amp;nbsp;no. 292 (ill.).&lt;/p&gt;</t>
  </si>
  <si>
    <t>BU 0059</t>
  </si>
  <si>
    <t>Die Schwalben</t>
  </si>
  <si>
    <t>Les Hirondelles</t>
  </si>
  <si>
    <t>Rouart/Wildenstein 190</t>
  </si>
  <si>
    <t>&lt;p class="Body"&gt;&lt;span class="text-black-bold"&gt;&lt;span class="nummerierung text-black-small"&gt;1&lt;/span&gt;Albert Hecht&lt;/span&gt;&amp;nbsp;&lt;span class="text-darkgrey-bold"&gt;Paris • 1873&lt;/span&gt;&amp;nbsp;Acquired from the artist in November 1873, Rouart/Wildenstein no. 190.&lt;/p&gt;
&lt;p class="Body"&gt;&lt;span class="nummerierung text-black-small"&gt;2&lt;/span&gt;&lt;span class="text-black-bold"&gt;Madame A. Hecht&lt;/span&gt;&amp;nbsp;&lt;span class="text-darkgrey-bold"&gt;Paris&amp;nbsp;• by 1902 until at least 1936&lt;/span&gt;&amp;nbsp;Théodore Duret, &lt;em&gt;Histoire d'Edouard Manet et de son œuvre, Avec un catalogue des peintures et des pastels&lt;/em&gt;, Paris 1902, no. 150; &lt;em&gt;Exhibition of Masters of French 19&lt;sup&gt;th&lt;/sup&gt; Century Painting&lt;/em&gt;, New Burlington Galleries, London 1936, no. 39.&lt;/p&gt;
&lt;p class="Body"&gt;&lt;span class="nummerierung text-black-small"&gt;3&lt;/span&gt;&lt;span class="text-black-bold"&gt;Georges Wildenstein&lt;/span&gt;&amp;nbsp;&lt;span class="text-darkgrey-bold"&gt;Paris&amp;nbsp;• by 1953&lt;/span&gt; AStEGB, Invoice (Transcript) from Société Anonyme de Beaux-Arts, Vaduz [Wildenstein], made out to Emil Bührle, 13 July 1953, for 7 pictures, including Manet, &lt;em&gt;Les Hirondelles&lt;/em&gt;, for a total amount of $ 255.000 (+ 1 separate invoice for an 8&lt;sup&gt;th&lt;/sup&gt; painting at $ 105.000).&lt;/p&gt;
&lt;p class="Body"&gt;&lt;span class="nummerierung text-black-small"&gt;4&lt;/span&gt;&lt;span class="text-black-bold"&gt;Emil Bührle&lt;/span&gt;&amp;nbsp;&lt;span class="text-darkgrey-bold"&gt;Zurich • 4 August 1953 until [d.] 28 November 1956&lt;/span&gt;&amp;nbsp;Acquired from the above, Invoice as above; AStEGB, Correspondence between Emil Bührle and Industrie- und Handelsbank, Zurich, 29–31 July 1953, regarding payment of $&amp;nbsp;360.000 to Société Anonyme de Beaux-Arts, Vaduz, for 8 paintings, including Manet, &lt;em&gt;Les Hirondelles&lt;/em&gt;; Letter from Société Anonyme de Beaux-Arts, Vaduz, to Emil Bührle, 4 August 1953, acknowledging receipt of the above amount.&lt;/p&gt;
&lt;p class="Body"&gt;&lt;span class="nummerierung text-black-small"&gt;5&lt;/span&gt;&lt;span class="text-black-bold"&gt;Given by the heirs of Emil Bührle to the Foundation E.G. Bührle Collection&lt;/span&gt;&amp;nbsp;&lt;span class="text-darkgrey-bold"&gt;Zurich&amp;nbsp;• 1960&lt;/span&gt;&amp;nbsp;Inv. 59.&lt;/p&gt;</t>
  </si>
  <si>
    <t>&lt;p&gt;&lt;span class="nummerierung text-black-small"&gt;1884&lt;/span&gt;&lt;span class="text-black-bold"&gt;Exposition des œuvres de Edouard Manet&lt;/span&gt;&amp;nbsp;&lt;span class="text-darkgrey-bold"&gt;Ecole nationale des Beaux-Arts&amp;nbsp;•&amp;nbsp;Paris&amp;nbsp;• 1884&lt;/span&gt;&amp;nbsp;no. 63.&lt;/p&gt;
&lt;p&gt;&lt;span class="nummerierung text-black-small"&gt;1932&lt;/span&gt;&lt;span class="text-black-bold"&gt;Exposition Manet 1832–1883&lt;/span&gt;&amp;nbsp;&lt;span class="text-darkgrey-bold"&gt;Orangerie des Tuileries&amp;nbsp;•&amp;nbsp;Paris&amp;nbsp;• 1932&lt;/span&gt;&amp;nbsp;no. 52.&lt;/p&gt;
&lt;p&gt;&lt;span class="nummerierung text-black-small"&gt;1936&lt;/span&gt;&lt;span class="text-black-bold"&gt;Exhibition of Masters of French 19&lt;sup&gt;th&lt;/sup&gt; Century Painting&lt;/span&gt;&amp;nbsp;&lt;span class="text-darkgrey-bold"&gt;New Burlington Galleries&amp;nbsp;•&amp;nbsp;London&amp;nbsp;• 1936&lt;/span&gt;&amp;nbsp;no. 39.&lt;/p&gt;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145.&lt;/p&gt;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 1958&lt;/span&gt;&amp;nbsp;no. 14.&lt;/p&gt;
&lt;p&gt;&lt;span class="nummerierung text-black-small"&gt;1958&lt;/span&gt;&lt;span class="text-black-bold"&gt;Hauptwerke der Sammlung Emil Georg Bührle–Zürich&lt;/span&gt;&amp;nbsp;&lt;span class="text-darkgrey-bold"&gt;Haus der Kunst&amp;nbsp;•&amp;nbsp;Munich&amp;nbsp;• 1958–59&lt;/span&gt;&amp;nbsp;no. 97.&lt;/p&gt;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15.&lt;/p&gt;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Bührle&lt;/span&gt;&lt;span class="text-darkgrey-bold"&gt;&amp;nbsp;National Gallery of Art, Washington, D.C.&amp;nbsp;•&amp;nbsp;Musée des beaux-arts de Montréal&amp;nbsp;•&amp;nbsp;Yokohama Museum of Art&amp;nbsp;•&amp;nbsp;Royal Academy of Arts, London&amp;nbsp;• 1990–91&lt;/span&gt;&amp;nbsp;no. 24.&lt;/p&gt;
&lt;p&gt;&lt;span class="nummerierung text-black-small"&gt;2002&lt;/span&gt;&lt;span class="text-black-bold"&gt;Edouard Manet und die Impressionisten&lt;/span&gt;&amp;nbsp;&lt;span class="text-darkgrey-bold"&gt;Staatsgalerie Stuttgart&amp;nbsp;• 2002–03&lt;/span&gt;&amp;nbsp;no. 31.&lt;/p&gt;
&lt;p&gt;&lt;span class="nummerierung text-black-small"&gt;2005&lt;/span&gt;&lt;span class="text-black-bold"&gt;Manet&lt;/span&gt;&amp;nbsp;&lt;span class="text-darkgrey-bold"&gt;Complesso del Vittoriano&amp;nbsp;•&amp;nbsp;Rome&amp;nbsp;• 2005–06&lt;/span&gt;&amp;nbsp;no. 97.&lt;/p&gt;
&lt;p&gt;&lt;span class="nummerierung text-black-small"&gt;2010&lt;/span&gt;&lt;span class="text-black-bold"&gt;Van Gogh, Cézanne, Monet, Die Sammlung Bührle zu Gast im Kunsthaus Zürich&lt;/span&gt;&amp;nbsp;&lt;span class="text-darkgrey-bold"&gt;Kunsthaus Zurich&amp;nbsp;• 2010&lt;/span&gt;&amp;nbsp;no. 59.&lt;/p&gt;
&lt;p&gt;&lt;span class="nummerierung text-black-small"&gt;2010&lt;/span&gt;&lt;span class="text-black-bold"&gt;Manet et le Paris moderne&lt;/span&gt;&amp;nbsp;&lt;span class="text-darkgrey-bold"&gt;Mitsubishi Ichigokan Museum&amp;nbsp;•&amp;nbsp;Tokyo&amp;nbsp;• 2010&lt;/span&gt;&amp;nbsp;no. II-7.&lt;/p&gt;
&lt;p&gt;&lt;span class="nummerierung text-black-small"&gt;2013&lt;/span&gt;&lt;span class="text-black-bold"&gt;Manet, Portraying Life&lt;/span&gt;&amp;nbsp;&lt;span class="text-darkgrey-bold"&gt;Royal Academy of Arts&amp;nbsp;•&amp;nbsp;London&amp;nbsp;• 2013&lt;/span&gt;&amp;nbsp;no. 8.&lt;/p&gt;
&lt;p&gt;&lt;span class="nummerierung text-black-small"&gt;2016&lt;/span&gt;&lt;span class="text-black-bold"&gt;Storie dell'impressionismo, I grandi protagonisti da Monet a Renoir da Van Gogh a Gauguin&lt;/span&gt;&amp;nbsp;&lt;span class="text-darkgrey-bold"&gt;Museo di Santa Caterina&amp;nbsp;•&amp;nbsp;Treviso&amp;nbsp;• 2016–17&lt;/span&gt;&amp;nbsp;no. 40.&lt;/p&gt;
&lt;p&gt;&lt;span class="nummerierung text-black-small"&gt;2017&lt;/span&gt;&lt;span class="text-black-bold"&gt;Chefs-d'oeuvre de la collection Bührle, Manet, Cézanne, Monet, Van Gogh…&lt;/span&gt;&amp;nbsp;&lt;span class="text-darkgrey-bold"&gt;Fondation de l'Hermitage&amp;nbsp;•&amp;nbsp;Lausanne&amp;nbsp;• 2017&lt;/span&gt;&amp;nbsp;no. 20.&lt;/p&gt;
&lt;p&gt;&lt;span class="nummerierung text-black-small"&gt;2017&lt;/span&gt;&lt;span class="text-black-bold"&gt;Gefeiert &amp;amp; verspottet, Französische Malerei 1820–1880&lt;/span&gt;&amp;nbsp;&lt;span class="text-darkgrey-bold"&gt;Kunsthaus Zurich&amp;nbsp;• 2017–18&lt;/span&gt;&amp;nbsp;no. 71.&lt;/p&gt;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20.&lt;/p&gt;
&lt;p&gt;&lt;span class="nummerierung text-black-small"&gt;2019&lt;/span&gt;&lt;span class="text-black-bold"&gt;La Collection Emil Bührle&lt;/span&gt; &lt;span class="text-darkgrey-bold"&gt;Musée Maillol • Paris • 2019 &lt;/span&gt;no. 2.&lt;/p&gt;</t>
  </si>
  <si>
    <t>&lt;p&gt;&lt;span class="nummerierung text-black-small"&gt;1874&lt;/span&gt;&lt;span class="text-black-bold"&gt;Stéphane Mallarmé&lt;/span&gt;&amp;nbsp;&lt;span class="text-darkgrey-bold"&gt;«Le jury de peinture pour 1874 et Monsieur Manet»&lt;/span&gt;&amp;nbsp;in &lt;span class="text-darkgrey-bold"&gt;&lt;em&gt;La Renaissance artistique et littéraire&lt;/em&gt;&lt;/span&gt; (12 April) • 1874 •&amp;nbsp;pp. 155–157 (St. M., &lt;em&gt;Œuvres complets&lt;/em&gt;, Paris 1945, pp. 697–698).&lt;/p&gt;
&lt;p&gt;&lt;span class="nummerierung text-black-small"&gt;1884&lt;/span&gt;&lt;span class="text-black-bold"&gt;Edmond Bazire&lt;/span&gt;&lt;em&gt;&amp;nbsp;&lt;span class="text-darkgrey-bold"&gt;Manet&lt;/span&gt;&lt;/em&gt;&amp;nbsp;Paris&amp;nbsp;• 1884&amp;nbsp;•&amp;nbsp;pp. 70–71.&lt;/p&gt;
&lt;p&gt;&lt;span class="nummerierung text-black-small"&gt;1908&lt;/span&gt;&lt;span class="text-black-bold"&gt;Théodore Duret&lt;/span&gt;&amp;nbsp;&lt;span class="text-darkgrey-bold"&gt;«Manet et les impressionnistes»&lt;/span&gt;&amp;nbsp;in &lt;span class="text-darkgrey-bold"&gt;&lt;em&gt;Histoire du paysage en France&lt;/em&gt;&lt;/span&gt;&amp;nbsp;Paris&amp;nbsp;• 1908&amp;nbsp;•&amp;nbsp;p. 308.&lt;/p&gt;
&lt;p&gt;&lt;span class="nummerierung text-black-small"&gt;1902&lt;/span&gt;&lt;span class="text-black-bold"&gt;Théodore Duret&lt;/span&gt;&amp;nbsp;&lt;span class="text-darkgrey-bold"&gt;&lt;em&gt;Histoire d'Edouard Manet et de son œuvre, Avec un catalogue des peintures et des pastels&lt;/em&gt;&lt;/span&gt;&amp;nbsp;Paris&amp;nbsp;• 1902&amp;nbsp;•&amp;nbsp;no. 150 (&lt;sup&gt;2&lt;/sup&gt;1909, &lt;sup&gt;3&lt;/sup&gt;1919, &lt;sup&gt;4&lt;/sup&gt;1926; German edition: &lt;em&gt;Edouard Manet, Sein Leben und seine Kunst&lt;/em&gt;, Berlin 1910&amp;nbsp;•&amp;nbsp;English edition: &lt;em&gt;Manet and the French Impressionists&lt;/em&gt;, London &amp;amp; Philadelphia 1910, p. 233, no. 150; &lt;sup&gt;2&lt;/sup&gt;2009).&lt;/p&gt;
&lt;p&gt;&lt;span class="nummerierung text-black-small"&gt;1924&lt;/span&gt;&lt;span class="text-black-bold"&gt;Jacques-Emile Blanche&lt;/span&gt;&amp;nbsp;&lt;em&gt;&lt;span class="text-darkgrey-bold"&gt;Manet&lt;/span&gt;&lt;/em&gt;&amp;nbsp;Paris&amp;nbsp;• 1924&amp;nbsp;•&amp;nbsp;p. 42 (English edition: London &amp;amp; New York 1925).&lt;/p&gt;
&lt;p&gt;&lt;span class="nummerierung text-black-small"&gt;1926&lt;/span&gt;&lt;span class="text-black-bold"&gt;Etienne Moreau-Nélaton&lt;/span&gt;&amp;nbsp;&lt;span class="text-darkgrey-bold"&gt;&lt;em&gt;Manet raconté par lui-même&lt;/em&gt;&lt;/span&gt;&amp;nbsp;Paris&amp;nbsp;• 1926&amp;nbsp;•&amp;nbsp;vol. 2, pp. 5–6, 11, 129, fig. 172, 345 (the painting exhibited in 1884).&lt;/p&gt;
&lt;p&gt;&lt;span class="nummerierung text-black-small"&gt;1927&lt;/span&gt;&lt;span class="text-black-bold"&gt;Paul Jamot&lt;/span&gt;&amp;nbsp;&lt;span class="text-darkgrey-bold"&gt;«Etudes sur Manet»&lt;/span&gt;&amp;nbsp;in &lt;em&gt;&lt;span class="text-darkgrey-bold"&gt;Gazette des Beaux-Arts&lt;/span&gt; &lt;/em&gt;(69)&amp;nbsp;• 1927&amp;nbsp;•&amp;nbsp;p. 385 (ill.).&lt;/p&gt;
&lt;p&gt;&lt;span class="nummerierung text-black-small"&gt;1931&lt;/span&gt;&lt;span class="text-black-bold"&gt;Adolphe Tabarant&lt;/span&gt;&lt;em&gt;&amp;nbsp;&lt;span class="text-darkgrey-bold"&gt;Manet,&lt;/span&gt;&lt;/em&gt;&lt;span class="text-darkgrey-bold"&gt; &lt;em&gt;Histoire catalographique&lt;/em&gt;&lt;/span&gt;&amp;nbsp;Paris&amp;nbsp;• 1931&amp;nbsp;•&amp;nbsp;no. 189.&lt;/p&gt;
&lt;p&gt;&lt;span class="nummerierung text-black-small"&gt;1932&lt;/span&gt;&lt;span class="text-black-bold"&gt;Paul Jamot • Georges Wildenstein&lt;/span&gt;&amp;nbsp;&lt;span class="text-darkgrey-bold"&gt;&lt;em&gt;Manet&lt;/em&gt;&lt;/span&gt;&amp;nbsp;Paris&amp;nbsp;• 1932&amp;nbsp;•&amp;nbsp;vol. 1, no. 230; vol. 2, fig. &amp;nbsp;374.&lt;/p&gt;
&lt;p&gt;&lt;span class="nummerierung text-black-small"&gt;1947&lt;/span&gt;&lt;span class="text-black-bold"&gt;Michel Florisoone&lt;/span&gt;&amp;nbsp;&lt;span class="text-darkgrey-bold"&gt;&lt;em&gt;Manet&lt;/em&gt;&lt;/span&gt;&amp;nbsp;Monaco&amp;nbsp;• 1947&amp;nbsp;•&amp;nbsp;p. XXIX.&lt;/p&gt;
&lt;p&gt;&lt;span class="nummerierung text-black-small"&gt;1947&lt;/span&gt;&lt;span class="text-black-bold"&gt;Adolphe Tabarant&lt;/span&gt;&amp;nbsp;&lt;span class="text-darkgrey-bold"&gt;&lt;em&gt;Manet et ses œuvres&lt;/em&gt;&lt;/span&gt;&amp;nbsp;Paris&amp;nbsp;• 1947&amp;nbsp;•&amp;nbsp;pp. 216, 241, 244, 491, fig. 199.&lt;/p&gt;
&lt;p&gt;&lt;span class="nummerierung text-black-small"&gt;1948&lt;/span&gt;&lt;span class="text-black-bold"&gt;Maurice Bex&lt;/span&gt;&amp;nbsp;&lt;span class="text-darkgrey-bold"&gt;&lt;em&gt;Manet&lt;/em&gt;&lt;/span&gt;&amp;nbsp;Paris&amp;nbsp;• 1948&amp;nbsp;•&amp;nbsp;fig. 68.&lt;/p&gt;
&lt;p&gt;&lt;span class="nummerierung text-black-small"&gt;1954&lt;/span&gt;&lt;span class="text-black-bold"&gt;George Heard Hamilton&lt;/span&gt;&amp;nbsp;&lt;span class="text-darkgrey-bold"&gt;&lt;em&gt;Manet and His Critics&lt;/em&gt;&lt;/span&gt;&amp;nbsp;New Haven &amp;amp; London&amp;nbsp;• 1954&amp;nbsp;•&amp;nbsp;pp. 172, 175, 182–184, 265, fig. 24 (&lt;sup&gt;2&lt;/sup&gt;New York 1969&amp;nbsp;; &lt;sup&gt;3&lt;/sup&gt;New Haven &amp;amp; London 1986).&lt;/p&gt;
&lt;p&gt;&lt;span class="nummerierung text-black-small"&gt;1962&lt;/span&gt;&lt;span class="text-black-bold"&gt;Pierre Courthion&lt;/span&gt;&amp;nbsp;&lt;span class="text-darkgrey-bold"&gt;&lt;em&gt;Ed. Manet&lt;/em&gt;&lt;/span&gt;&amp;nbsp;Cologne&amp;nbsp;• 1962&amp;nbsp;•&amp;nbsp;fig. 40.&lt;/p&gt;
&lt;p&gt;&lt;span class="nummerierung text-black-small"&gt;1959&lt;/span&gt;&lt;span class="text-black-bold"&gt;Denys Sutton&lt;/span&gt;&amp;nbsp;&lt;span class="text-darkgrey-bold"&gt;«The Bührle Collection»&lt;/span&gt;&amp;nbsp;in &lt;span class="text-darkgrey-bold"&gt;&lt;em&gt;The Connoisseur&lt;/em&gt;&lt;/span&gt; (143) • 1959&amp;nbsp;•&amp;nbsp;p. 143.&lt;/p&gt;
&lt;p&gt;&lt;span class="nummerierung text-black-small"&gt;1967&lt;/span&gt;&lt;span class="text-black-bold"&gt;Sandra Orienti&amp;nbsp;•&amp;nbsp;Marcello Venturi&lt;/span&gt;&amp;nbsp;&lt;span class="text-darkgrey-bold"&gt;&lt;em&gt;L'opera pittorica di Edouard Manet&lt;/em&gt;&lt;/span&gt;&amp;nbsp;Milan&amp;nbsp;• 1967&amp;nbsp;•&amp;nbsp;no. 169 (ill.; English edition: Sandra Orienti, Phoebe Pool, &lt;em&gt;The Complete Paintings of Manet&lt;/em&gt;, New York 1967 • German edition: &lt;em&gt;Das gemalte Werk von Edouard Manet&lt;/em&gt;, Lucerne etc. 1967 • French edition: Denis Rouart, Sandra Orienti, &lt;em&gt;Tout l'œuvre peint d'Edouard Manet&lt;/em&gt;, Paris 1970).&lt;/p&gt;
&lt;p&gt;&lt;span class="nummerierung text-black-small"&gt;1972&lt;/span&gt;&lt;span class="text-black-bold"&gt;Germain Bazin&lt;/span&gt;&amp;nbsp;&lt;span class="text-darkgrey-bold"&gt;&lt;em&gt;Edouard Manet&lt;/em&gt;&lt;/span&gt;&amp;nbsp;Milan&amp;nbsp;• 1972&amp;nbsp;•&amp;nbsp;p. 79 (ill. lower left; French edition: Paris 1974).&lt;/p&gt;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32 (ill.; &lt;sup&gt;2&lt;/sup&gt;1986).&lt;/p&gt;
&lt;p&gt;&lt;span class="nummerierung text-black-small"&gt;1975&lt;/span&gt;&lt;span class="text-black-bold"&gt;Denis Rouart&amp;nbsp;• Daniel Wildenstein&lt;/span&gt;&amp;nbsp;&lt;em&gt;&lt;span class="text-darkgrey-bold"&gt;Edouard Manet, Catalogue raisonné&lt;/span&gt;&lt;/em&gt;&amp;nbsp;Lausanne &amp;amp; Paris • 1975&amp;nbsp;•&amp;nbsp;vol. 1, &lt;em&gt;Peintures&lt;/em&gt;, no. 190 (ill.).&lt;/p&gt;
&lt;p&gt;&lt;span class="nummerierung text-black-small"&gt;1979&lt;/span&gt;&lt;span class="text-black-bold"&gt;Sophie Monneret&lt;/span&gt;&amp;nbsp;&lt;span class="text-darkgrey-bold"&gt;&lt;em&gt;L'Impressionnisme et son époque, Dictionnaire international illustré&lt;/em&gt;&lt;/span&gt;&amp;nbsp;vol. 2&amp;nbsp;•&amp;nbsp;Paris&amp;nbsp;• 1979&amp;nbsp;•&amp;nbsp;p. 20.&lt;/p&gt;
&lt;p&gt;&lt;span class="nummerierung text-black-small"&gt;1983&lt;/span&gt;&lt;span class="text-darkgrey-bold"&gt;&lt;em&gt;Manet 1832–1883&lt;/em&gt;&lt;/span&gt;&amp;nbsp;(exh. cat.)&amp;nbsp;Grand Palais,&amp;nbsp;Paris&amp;nbsp;•&amp;nbsp;Metropolitan Museum of Art, New York&amp;nbsp;• 1983&amp;nbsp;•&amp;nbsp;p. 345.&lt;/p&gt;
&lt;p&gt;&lt;span class="nummerierung text-black-small"&gt;1988&lt;/span&gt;&lt;span class="text-black-bold"&gt;Robert L. Herbert&lt;/span&gt;&lt;span class="text-darkgrey-bold"&gt;&lt;em&gt;&amp;nbsp;Impressionism, Art, Leisure, and Parisian Society&lt;/em&gt;&lt;/span&gt;&amp;nbsp;New Haven &amp;amp; London&amp;nbsp;• 1988&amp;nbsp;•&amp;nbsp;p. 277–278, fig. 282.&lt;/p&gt;
&lt;p&gt;&lt;span class="nummerierung text-black-small"&gt;1991&lt;/span&gt;&lt;span class="text-black-bold"&gt;Françoise Cachin&lt;/span&gt;&amp;nbsp;&lt;span class="text-darkgrey-bold"&gt;&lt;em&gt;Manet&lt;/em&gt;&lt;/span&gt;&amp;nbsp;London&amp;nbsp;• 1991&amp;nbsp;•&amp;nbsp;p. 152, no. 8 (German edition: Cologne). ▪ Eric Darragon, &lt;em&gt;Manet&lt;/em&gt;, Paris 1991, pp. 230, 241, fig. 156.&lt;/p&gt;
&lt;p&gt;&lt;span class="nummerierung text-black-small"&gt;1991&lt;/span&gt;&lt;span class="text-black-bold"&gt;Juliet Wilson-Bareau&lt;/span&gt;&lt;span class="text-darkgrey-bold"&gt;&amp;nbsp;&lt;em&gt;Manet by Himself, Correspondence &amp;amp; Conversation, Paintings, Pastels, Prints &amp;amp; Drawings&lt;/em&gt;&lt;/span&gt;&amp;nbsp;London &amp;amp; Sidney&amp;nbsp;• 1991&amp;nbsp;•&amp;nbsp;p. 310, fig. 123 (&lt;sup&gt;2&lt;/sup&gt;New York 1995; &lt;sup&gt;3&lt;/sup&gt;2004).&lt;/p&gt;
&lt;p&gt;&lt;span class="nummerierung text-black-small"&gt;1994&lt;/span&gt;&lt;span class="text-black-bold"&gt;Emil Maurer&lt;/span&gt;&lt;span class="text-darkgrey-bold"&gt;&lt;em&gt;&amp;nbsp;Stiftung Sammlung E.G. Bührle, Zürich&lt;/em&gt;&lt;/span&gt;&amp;nbsp;Bern&amp;nbsp;• 1994&amp;nbsp;•&amp;nbsp;pp. 12–13 (English edition: &lt;em&gt;Foundation E.G. Bührle Collection, Zurich&lt;/em&gt;, Bern 1995).&lt;/p&gt;
&lt;p&gt;&lt;span class="nummerierung text-black-small"&gt;1996&lt;/span&gt;&lt;span class="text-black-bold"&gt;Michael Fried&lt;/span&gt;&lt;span class="text-darkgrey-bold"&gt;&amp;nbsp;&lt;/span&gt;&lt;em&gt;&lt;span class="text-darkgrey-bold"&gt;Manet's Modernism, or the Face of Painting&lt;/span&gt;&lt;/em&gt;&amp;nbsp;Chicago &amp;amp; London&amp;nbsp;• 1996&amp;nbsp;•&amp;nbsp;p. 617, n. 18 (French edition: &lt;em&gt;Le modernisme de Manet, ou Le visage dans la peinture des années 1860,&lt;/em&gt; Paris 2000, p. 390, n. 19).&lt;/p&gt;
&lt;p&gt;&lt;span class="nummerierung text-black-small"&gt;1998&lt;/span&gt;&lt;span class="text-black-bold"&gt;Christian Bührle&lt;/span&gt;&amp;nbsp;&lt;span class="text-darkgrey-bold"&gt;«Die Stiftung Sammlung Emil G. Bührle in Zürich»&lt;/span&gt;&amp;nbsp;in &lt;span class="text-darkgrey-bold"&gt;&lt;em&gt;Die Kunst zu sammeln, Schweizer Kunstsammlungen seit 1848; L'art de collectionner, Collections d'art en Suisse depuis 1848; L'arte di collezionare, Collezioni svizzere d'arte dal 1848&lt;/em&gt;&lt;/span&gt;&amp;nbsp;Swiss Institute for Art Research (ed.)&amp;nbsp;•&amp;nbsp;Zurich&amp;nbsp;• 1998&amp;nbsp;•&amp;nbsp;fig. 2.&lt;/p&gt;
&lt;p&gt;&lt;span class="nummerierung text-black-small"&gt;2000&lt;/span&gt;&lt;span class="text-darkgrey-bold"&gt;&lt;em&gt;Eugène Boudin (1824–1889), Impressionist der ersten Stunde&lt;/em&gt;&lt;/span&gt;&amp;nbsp;(exh. cat.)&amp;nbsp;• Museum Langmatt&amp;nbsp;•&amp;nbsp;Baden etc.&amp;nbsp;• 2000&amp;nbsp;•&amp;nbsp;p. 31 (ill.).&lt;/p&gt;
&lt;p&gt;&lt;span class="nummerierung text-black-small"&gt;2001&lt;/span&gt;&lt;span class="text-black-bold"&gt;Nancy Locke&lt;/span&gt;&lt;span class="text-darkgrey-bold"&gt;&amp;nbsp;&lt;em&gt;Manet and the Family Romance&lt;/em&gt;&lt;/span&gt;&amp;nbsp;Princeton &amp;amp; Oxford • 2001&amp;nbsp;•&amp;nbsp;p. 54, fig. 17 (&lt;sup&gt;2&lt;/sup&gt;2002).&lt;/p&gt;
&lt;p&gt;&lt;span class="nummerierung text-black-small"&gt;2003&lt;/span&gt;&lt;span class="text-black-bold"&gt;Gilles Néret&lt;/span&gt;&amp;nbsp;&lt;span class="text-darkgrey-bold"&gt;&lt;em&gt;Edouard Manet 1832–1883, The First of the Moderns&lt;/em&gt;&lt;/span&gt;&amp;nbsp;Cologne&amp;nbsp;• 2003&amp;nbsp;•&amp;nbsp;p. 61 (ill., detail; German edition: &lt;em&gt;Edouard Manet 1832–1883, Vorreiter der Moderne&amp;nbsp;&lt;/em&gt;•&amp;nbsp;Spanish edition: &lt;em&gt;Edouard Manet 1832–1883, El primero de los modernos&lt;/em&gt;).&lt;/p&gt;
&lt;p&gt;&lt;span class="nummerierung text-black-small"&gt;2004&lt;/span&gt;&lt;span class="text-black-bold"&gt;John House&lt;/span&gt;&lt;span class="text-darkgrey-bold"&gt;&amp;nbsp;&lt;em&gt;Impressionism, Paint and Politics&lt;/em&gt;&lt;/span&gt;&amp;nbsp;New Haven &amp;amp; London&amp;nbsp;• 2004&amp;nbsp;•&amp;nbsp;p. 61, fig. 47.&lt;/p&gt;
&lt;p&gt;&lt;span class="nummerierung text-black-small"&gt;2005&lt;/span&gt;&lt;span class="text-black-bold"&gt;Lukas Gloor&amp;nbsp;•&amp;nbsp;Marco Goldin (ed.)&lt;/span&gt;&lt;span class="text-darkgrey-bold"&gt;&amp;nbsp;&lt;/span&gt;&lt;em&gt;&lt;span class="text-darkgrey-bold"&gt;Foundation E.G. Bührle Collection, Zurich, Catalogue&lt;/span&gt;&lt;/em&gt;&amp;nbsp;vol. 2&amp;nbsp;•&amp;nbsp;Conegliano &amp;amp; Zurich&amp;nbsp;• 2005&amp;nbsp;•&amp;nbsp;no. 73 (ill.; German edition: &lt;em&gt;Stiftung Sammlung E.G. Bührle, Katalog&lt;/em&gt;; Italian edition: &lt;em&gt;Fondazione Collezione E.G. Bührle, Catalogo&lt;/em&gt;).&lt;/p&gt;
&lt;p&gt;&lt;span class="nummerierung text-black-small"&gt;2006&lt;/span&gt;&lt;span class="text-darkgrey-bold"&gt;&lt;em&gt;Turner e gli impressionisti, La grande storia del paesaggio moderno in Europa&lt;/em&gt;&lt;/span&gt;&amp;nbsp;(exh.cat.)&amp;nbsp;• Museo di Santa Giulia&amp;nbsp;•&amp;nbsp;Brescia • 2006–07&amp;nbsp;•&amp;nbsp;p. 465.&lt;/p&gt;
&lt;p&gt;&lt;span class="nummerierung text-black-small"&gt;2006&lt;/span&gt;&lt;span class="text-black-bold"&gt;Richard R. Brettell&amp;nbsp;•&amp;nbsp;Stephen F. Eisenman&lt;/span&gt;&amp;nbsp;&lt;span class="text-darkgrey-bold"&gt;&lt;em&gt;Nineteenth-Century Art in the Norton Simon Museum&lt;/em&gt;&lt;/span&gt;&amp;nbsp;vol. 1&amp;nbsp;•&amp;nbsp;New Haven &amp;amp; London&amp;nbsp;• 2006&amp;nbsp;•&amp;nbsp;p. 212, fig. 56A.&lt;/p&gt;
&lt;p&gt;&lt;span class="nummerierung text-black-small"&gt;2007&lt;/span&gt;&lt;span class="text-black-bold"&gt;Ross King&lt;/span&gt;&amp;nbsp;&lt;span class="text-darkgrey-bold"&gt;&lt;em&gt;The Judgement of Paris, The Revolutionary Decade that Gave the World Impressionism&lt;/em&gt;&lt;/span&gt;&amp;nbsp;London &amp;amp; New York&amp;nbsp;• 2006&amp;nbsp;• (German edition: &lt;em&gt;Zum Frühstück ins Freie, Manet, Monet und die Ursprünge der modernen Malerei,&lt;/em&gt; Munich 2007, p. 442).&lt;/p&gt;
&lt;p&gt;&lt;span class="nummerierung text-black-small"&gt;2011&lt;/span&gt;&lt;span class="text-black-bold"&gt;James H. Rubin&lt;/span&gt;&lt;span class="text-darkgrey-bold"&gt;&amp;nbsp;&lt;/span&gt;&lt;em&gt;&lt;span class="text-darkgrey-bold"&gt;Manet Initial M, Hand and Eye&lt;/span&gt;&amp;nbsp;&lt;/em&gt;Paris&amp;nbsp;• 2011&amp;nbsp;•&amp;nbsp;pp. 284, 288, no. 131 (ill.; French edition: &lt;em&gt;Manet, Initiale M, L'œil, une main&lt;/em&gt;).&lt;/p&gt;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295&amp;nbsp;(ill.).&lt;/p&gt;</t>
  </si>
  <si>
    <t>Canal en Hollande</t>
  </si>
  <si>
    <t>BU 0118</t>
  </si>
  <si>
    <t>Die Strasse nach Osny in Pontoise, bei Reif</t>
  </si>
  <si>
    <t>Route d'Osny à Pontoise, gelée blanche</t>
  </si>
  <si>
    <t>Signiert &amp; datiert unten links: C. Pissarro 1873</t>
  </si>
  <si>
    <t>Pissarro/Durand-Ruel 287</t>
  </si>
  <si>
    <t>&lt;p class="Body"&gt;&lt;span class="nummerierung text-black-small"&gt;1&lt;/span&gt;&lt;span class="text-black-bold"&gt;Dr. Georges Viau&lt;/span&gt;&amp;nbsp;&lt;span class="text-darkgrey-bold"&gt;Paris • by 1907&lt;/span&gt;&amp;nbsp;&lt;em class="Italic"&gt;Catalogue des tableaux modernes, pastels et aquarelles […] composant la collection de M. Georges Viau,&lt;/em&gt; (sale cat.) Durand-Ruel, Paris (4 March 1907), no. 47.&lt;/p&gt;
&lt;p class="Body"&gt;&lt;span class="nummerierung text-black-small"&gt;2&lt;/span&gt;&lt;span class="text-black-bold"&gt;Marquise de Ganay&lt;/span&gt;&amp;nbsp;&lt;span class="text-darkgrey-bold"&gt;Paris • 1907 until at least 1928&lt;/span&gt;&amp;nbsp;Acquired at the above sale for FF 2.200, Copy of annotated sale cat. as above, n. (1), in the library of the Collection Oskar Reinhart «Am Römerholz», Winterthur; &lt;em&gt;Tableaux par Camille Pissarro&lt;/em&gt;, (exh. cat.) Galerie Durand-Ruel, Paris 1928, not in cat.;&amp;nbsp;Pissarro/Durand-Ruel no. 287.&lt;/p&gt;
&lt;p class="Body"&gt;&lt;span class="nummerierung text-black-small"&gt;3&lt;/span&gt;&lt;span class="text-black-bold"&gt;Mlle de Bayser&lt;/span&gt;&amp;nbsp;&lt;span class="text-darkgrey-bold"&gt;Paris • until 1948&lt;/span&gt;&amp;nbsp;Pissarro/Durand-Ruel no. 287.&lt;/p&gt;
&lt;p class="Body"&gt;&lt;span class="nummerierung text-black-small"&gt;4&lt;/span&gt;&lt;span class="text-black-bold"&gt;Georges Wildenstein&lt;/span&gt;&amp;nbsp;&lt;span class="text-darkgrey-bold"&gt;Paris • 1948–1953&lt;/span&gt;&amp;nbsp;Acquired from the above, Pissarro/Durand-Ruel no. 287; AStEGB, Invoice (Transcript) from Société Anonyme de Beaux-Arts, Vaduz [Wildenstein], made out to Emil Bührle, 13 July 1953, for 7 pictures, including Pissarro, &lt;em&gt;Route d'Osny&lt;/em&gt;, for a total amount of $ 255.000 (+ 1 separate invoice for an 8&lt;sup&gt;th&lt;/sup&gt; painting at $ 105.000).&lt;/p&gt;
&lt;p class="Body"&gt;&lt;span class="nummerierung text-black-small"&gt;5&lt;/span&gt;&lt;span class="text-black-bold"&gt;Emil Bührle&lt;/span&gt;&amp;nbsp;&lt;span class="text-darkgrey-bold"&gt;Zurich • 4 August 1953 until [d.] 28 November 1956&lt;/span&gt;&amp;nbsp;Acquired from the above, Invoice as above, n. (4); AStEGB, Correspondence between Emil Bührle and Industrie- und Handelsbank, Zurich, 29–31 July 1953, regarding payment of $&amp;nbsp;360.000 to Société Anonyme de Beaux-Arts, Vaduz for 8 paintings, including Pissarro, &lt;em&gt;Route d'Osny&lt;/em&gt;; Letter from Société Anonyme de Beaux-Arts, Vaduz, to Emil Bührle, 4 August 1953, acknowledging receipt of the above amount.&lt;/p&gt;
&lt;p class="Body"&gt;&lt;span class="nummerierung text-black-small"&gt;6&lt;/span&gt;&lt;span class="text-black-bold"&gt;Given by the heirs of Emil Bührle to the Foundation E.G. Bührle Collection&lt;/span&gt;&amp;nbsp;&lt;span class="text-darkgrey-bold"&gt;Zurich&amp;nbsp;• 1960&lt;/span&gt;&amp;nbsp;Inv. 118.&lt;/p&gt;</t>
  </si>
  <si>
    <t>&lt;p&gt;&lt;span class="nummerierung text-black-small"&gt;1907&lt;/span&gt;&lt;span class="text-black-bold"&gt;Camille Pissarro&lt;/span&gt;&amp;nbsp;&lt;span class="text-darkgrey-bold"&gt;Galerie Eugène Blot&amp;nbsp;•&amp;nbsp;Paris • 1907&lt;/span&gt;&amp;nbsp;no. 5.&lt;/p&gt;
&lt;p&gt;&lt;span class="nummerierung text-black-small"&gt;1928&lt;/span&gt;&lt;span class="text-black-bold"&gt;Tableaux par Camille Pissarro&lt;/span&gt;&amp;nbsp;&lt;span class="text-darkgrey-bold"&gt;Galerie Durand-Ruel&amp;nbsp;•&amp;nbsp;Paris&amp;nbsp;• 1928&lt;/span&gt;&amp;nbsp;not in cat.&lt;/p&gt;
&lt;p&gt;&lt;span class="nummerierung text-black-small"&gt;1954&lt;/span&gt;&lt;span class="text-black-bold"&gt;Werke der französischen Malerei und Grafik des 19. Jahrhunderts aus Privat- und Museumsbesitz&lt;/span&gt;&lt;em&gt;&amp;nbsp;&lt;/em&gt;&lt;span class="text-darkgrey-bold"&gt;Museum Folkwang (Villa Hügel)&amp;nbsp;•&amp;nbsp;Essen&amp;nbsp;• 1954&lt;/span&gt;&amp;nbsp;no. 73&lt;/p&gt;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192.&lt;/p&gt;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 1958&lt;/span&gt;&amp;nbsp;no. 19.&lt;/p&gt;
&lt;p&gt;&lt;span class="nummerierung text-black-small"&gt;1958&lt;/span&gt;&lt;span class="text-black-bold"&gt;Hauptwerke der Sammlung Emil Georg Bührle–Zürich&lt;/span&gt;&amp;nbsp;&lt;span class="text-darkgrey-bold"&gt;Haus der Kunst&amp;nbsp;•&amp;nbsp;Munich&amp;nbsp;• 1958–59&lt;/span&gt;&amp;nbsp;no. 122.&lt;/p&gt;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20.&lt;/p&gt;
&lt;p&gt;&lt;span class="nummerierung text-black-small"&gt;2010&lt;/span&gt;&lt;span class="text-black-bold"&gt;Van Gogh, Cézanne, Monet, Die Sammlung Bührle zu Gast im Kunsthaus Zürich&lt;/span&gt;&amp;nbsp;&lt;span class="text-darkgrey-bold"&gt;Kunsthaus Zurich&amp;nbsp;• 2010&lt;/span&gt;&amp;nbsp;no. 118.&lt;/p&gt;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24.&lt;/p&gt;
&lt;p&gt;&lt;span class="nummerierung text-black-small"&gt;2019&lt;/span&gt;&lt;span class="text-black-bold"&gt;La Collection Emil Bührle &lt;/span&gt;&lt;span class="text-darkgrey-bold"&gt;Musée Maillol • Paris • 2019 &lt;/span&gt;no. 11.&lt;/p&gt;</t>
  </si>
  <si>
    <t>&lt;p&gt;&lt;span class="nummerierung text-black-small"&gt;1925&lt;/span&gt;&lt;span class="text-black-bold"&gt;Waldemar George&lt;/span&gt;&amp;nbsp;&lt;span class="text-darkgrey-bold"&gt;«La collection Viau, I, La peinture moderne»&lt;/span&gt; in &lt;span class="text-darkgrey-bold"&gt;&lt;em&gt;L'Amour de l'art&lt;/em&gt;&lt;/span&gt; (6) • 1925&amp;nbsp;•&amp;nbsp;p. 370.&lt;/p&gt;
&lt;p&gt;&lt;span class="nummerierung text-black-small"&gt;1939&lt;/span&gt;&lt;span class="text-black-bold"&gt;Ludovic-Rodo Pissarro&amp;nbsp;•&amp;nbsp;Lionello Venturi&lt;/span&gt;&amp;nbsp;&lt;span class="text-darkgrey-bold"&gt;&lt;em&gt;Camille Pissarro, Son art, son œuvre&lt;/em&gt;&lt;/span&gt;&amp;nbsp;Paris •&amp;nbsp;1939&amp;nbsp;•&amp;nbsp;vol. 1, &lt;em&gt;Texte&lt;/em&gt;, no. 208, vol. 2, &lt;em&gt;Planches&lt;/em&gt;, fig. 42 (upper left; &lt;sup&gt;2&lt;/sup&gt;1998 San Francisco).&lt;/p&gt;
&lt;p&gt;&lt;span class="nummerierung text-black-small"&gt;1971&lt;/span&gt;&lt;span class="text-black-bold"&gt;Charles Kunstler&lt;/span&gt;&amp;nbsp;&lt;span class="text-darkgrey-bold"&gt;&lt;em&gt;Camille Pissarro&lt;/em&gt;&lt;/span&gt;&amp;nbsp;Milan • 1971&amp;nbsp;(French edition: 1974, p. 76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41 (ill.; &lt;sup&gt;2&lt;/sup&gt;1986).&lt;/p&gt;
&lt;p&gt;&lt;span class="nummerierung text-black-small"&gt;2005&lt;/span&gt;&lt;span class="text-black-bold"&gt;Lukas Gloor&amp;nbsp;•&amp;nbsp;Marco Goldin (ed.)&lt;/span&gt;&amp;nbsp;&lt;span class="text-darkgrey-bold"&gt;&lt;em&gt;Foundation E.G. Bührle Collection, Zurich, Catalogue&lt;/em&gt;&lt;/span&gt;&amp;nbsp;vol. 2&amp;nbsp;•&amp;nbsp;Conegliano &amp;amp; Zurich&amp;nbsp;• 2005&amp;nbsp;•&amp;nbsp;no. 86 (ill.; German edition: &lt;em&gt;Stiftung Sammlung E.G. Bührle, Katalog&amp;nbsp;&lt;/em&gt;•&amp;nbsp;Italian edition: &lt;em&gt;Fondazione Collezione E.G. Bührle, Catalogo&lt;/em&gt;).&lt;/p&gt;
&lt;p&gt;&lt;span class="nummerierung text-black-small"&gt;2005&lt;/span&gt;&lt;span class="text-black-bold"&gt;Joachim Pissarro&amp;nbsp;•&amp;nbsp;Claire Durand-Ruel Snollaerts&lt;/span&gt;&amp;nbsp;&lt;em&gt;&lt;span class="text-darkgrey-bold"&gt;Pissarro, Catalogue critique des peintures, Critical Catalogue of Paintings&lt;/span&gt;&lt;/em&gt;&amp;nbsp;Milan &amp;amp; Paris • 2005&amp;nbsp;•&amp;nbsp;vol. 2, no. 287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297 (ill.).&lt;/p&gt;</t>
  </si>
  <si>
    <t>BU 0133</t>
  </si>
  <si>
    <t>Kampf von Hunden und Bären</t>
  </si>
  <si>
    <t>Combat de chiens et d'ours</t>
  </si>
  <si>
    <t>28 x 37 cm</t>
  </si>
  <si>
    <t>Bazin 769</t>
  </si>
  <si>
    <t>&lt;p&gt;&lt;span class="nummerierung text-black-small"&gt;1&lt;/span&gt;&lt;span class="text-black-bold"&gt;Maurice Gobin&lt;/span&gt;&amp;nbsp;&lt;span class="text-darkgrey-bold"&gt;Paris&lt;/span&gt;&amp;nbsp;AStEGB, Letter from Max Kaganovitch, Paris, to Walter Drack [curator of the Bührle Collection], 16 October 1953.&lt;/p&gt;
&lt;p&gt;&lt;span class="nummerierung text-black-small"&gt;2&lt;/span&gt;&lt;span class="text-black-bold"&gt;Max Kaganovitch&lt;/span&gt;&amp;nbsp;&lt;span class="text-darkgrey-bold"&gt;Paris • by 1953&lt;/span&gt; Letter as above, n. (1).&lt;/p&gt;
&lt;p&gt;&lt;span class="nummerierung text-black-small"&gt;3&lt;/span&gt;&lt;span class="text-black-bold"&gt;Emil Bührle&lt;/span&gt;&amp;nbsp;&lt;span class="text-darkgrey-bold"&gt;Zurich • 15 August 1953 until [d.] 28 November 1956&lt;/span&gt;&amp;nbsp;Acquired from the above for FF 3.200.000, AStEGB, Notes regarding a visit of Max Kaganovitch in Oerlikon, 25 September 1953, with handwritten note «Géricault / FF 3.200.000 /– 900.000 payé à Paris / 2.300.000 / 900.000 à payer par le clearing» and Invoice («Facture conditionnelle») from Galerie Max Kaganovitch, Paris, made out to Kunsthaus Zurich, 21 July 1953 for the painting with a price of FF 900.000; Inventory Card Géricault, &lt;em&gt;Combat&lt;/em&gt;, indicates 15 August 1953 as date of acquisition.&lt;/p&gt;
&lt;p&gt;&lt;span class="nummerierung text-black-small"&gt;4&lt;/span&gt;&lt;span class="text-black-bold"&gt;Given by the heirs of Emil Bührle to the Foundation E.G. Bührle Collection&lt;/span&gt;&amp;nbsp;&lt;span class="text-darkgrey-bold"&gt;Zurich&amp;nbsp;• 1960&lt;/span&gt;&amp;nbsp;Inv. 133.&lt;/p&gt;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</si>
  <si>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106.&lt;/p&gt;
&lt;p&gt;&lt;span class="nummerierung text-black-small"&gt;1958&lt;/span&gt;&lt;span class="text-black-bold"&gt;Hauptwerke der Sammlung Emil Georg Bührle–Zürich&lt;/span&gt;&amp;nbsp;&lt;span class="text-darkgrey-bold"&gt;Haus der Kunst&amp;nbsp;•&amp;nbsp;Munich&amp;nbsp;• 1958–59&lt;/span&gt;&amp;nbsp;no. 65.&lt;/p&gt;
&lt;p&gt;&lt;span class="nummerierung text-black-small"&gt;2010&lt;/span&gt;&lt;span class="text-black-bold"&gt;Van Gogh, Cézanne, Monet, Die Sammlung Bührle zu Gast im Kunsthaus Zürich&lt;/span&gt;&amp;nbsp;&lt;span class="text-darkgrey-bold"&gt;Kunsthaus Zurich&amp;nbsp;• 2010&lt;/span&gt;&amp;nbsp;no. 133.&lt;/p&gt;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</si>
  <si>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11 (ill.;&lt;sup&gt;2&lt;/sup&gt;1986).&lt;/p&gt;
&lt;p&gt;&lt;span class="nummerierung text-black-small"&gt;1980&lt;/span&gt;&lt;span class="text-black-bold"&gt;Philippe Grunchec&amp;nbsp;•&amp;nbsp;Jacques Thuillier&lt;/span&gt;&amp;nbsp;&lt;span class="text-darkgrey-bold"&gt;&lt;em&gt;L'opera completa di Géricault&lt;/em&gt;&lt;/span&gt;&amp;nbsp;Milan&amp;nbsp;• 1978&amp;nbsp;•&amp;nbsp;no. 118 (ill.; &lt;sup&gt;2&lt;/sup&gt;1981; French edition: Tout l'œuvre peint de Géricault, Paris 1980; &lt;sup&gt;2&lt;/sup&gt;1991).&lt;/p&gt;
&lt;p&gt;&lt;span class="nummerierung text-black-small"&gt;1989&lt;/span&gt;&lt;span class="text-black-bold"&gt;Germain Bazin&amp;nbsp;•&amp;nbsp;Théodore Géricault&lt;/span&gt;&amp;nbsp;&lt;span class="text-darkgrey-bold"&gt;Etude critique et catalogue raisonné&lt;/span&gt;&amp;nbsp;vol. 3&amp;nbsp;&lt;span class="text-darkgrey-bold"&gt;&lt;em&gt;La gloire de l'Empire et la Première Restauration&lt;/em&gt;&lt;/span&gt;&amp;nbsp;Paris&amp;nbsp;• 1989 •&amp;nbsp;no. 769.&lt;/p&gt;
&lt;p&gt;&lt;span class="nummerierung text-black-small"&gt;2005&lt;/span&gt;&lt;span class="text-black-bold"&gt;Lukas Gloor&amp;nbsp;•&amp;nbsp;Marco Goldin (ed.)&lt;/span&gt; &lt;span class="text-darkgrey-bold"&gt;&lt;em&gt;Foundation E.G. Bührle Collection, Zurich, Catalogue&lt;/em&gt;&lt;/span&gt;&amp;nbsp;vol. 2&amp;nbsp;Conegliano &amp;amp; Zurich • 2005&amp;nbsp;•&amp;nbsp;no. 65 (ill.; German edition: Stiftung Sammlung E.G. Bührle, Katalog&amp;nbsp;•&amp;nbsp;Italian edition: Fondazione Collezione E.G. Bührle, Catalogo).&lt;/p&gt;
&lt;p&gt;&lt;span class="nummerierung text-black-small"&gt;2021&lt;/span&gt;&lt;span class="text-black-bold"&gt;Lukas Gloor&amp;nbsp;&lt;/span&gt;&lt;span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 •&amp;nbsp;no. 300&amp;nbsp;(ill.).&lt;/p&gt;</t>
  </si>
  <si>
    <t>Rouen, 1791–1824, Paris</t>
  </si>
  <si>
    <t>BU 0124</t>
  </si>
  <si>
    <t>69.5 x 57.5 cm</t>
  </si>
  <si>
    <t>Signiert &amp; datiert unten, links der Mitte: Eug. Delacroix 1862</t>
  </si>
  <si>
    <t>Johnson 417</t>
  </si>
  <si>
    <t>&lt;p class="Body"&gt;&lt;span class="nummerierung text-black-small"&gt;1&lt;/span&gt;&lt;span class="text-black-bold"&gt;L. Tabourier&lt;/span&gt; &lt;span class="text-darkgrey-bold"&gt;by 1878&lt;/span&gt;&amp;nbsp;&lt;em&gt;Exposition rétrospective de tableaux et dessins de maîtres modernes&lt;/em&gt;, Galeries Durand-Ruel, Paris 1878, no. 151.&lt;/p&gt;
&lt;p class="Body"&gt;&lt;span class="nummerierung text-black-small"&gt;2&lt;/span&gt;&lt;span class="text-black-bold"&gt;Durand-Ruel&lt;/span&gt;&amp;nbsp;&lt;span class="text-darkgrey-bold"&gt;Paris&lt;/span&gt; Johnson no. 417.&lt;/p&gt;
&lt;p class="Body"&gt;&lt;span class="nummerierung text-black-small"&gt;3&lt;/span&gt;&lt;span class="text-black-bold"&gt;Cornelius Vanderbilt III&lt;/span&gt;&amp;nbsp;&lt;span class="text-darkgrey-bold"&gt;New York • by 1930 until [d.] 1942&lt;/span&gt;&amp;nbsp;&lt;em&gt;Exposition Eugène Delacroix, Peintures aquarelles, pastels, dessins, gravures, documents&lt;/em&gt;, Louvre, Paris 1930, no. 197.&lt;/p&gt;
&lt;p class="Body"&gt;&lt;span class="nummerierung text-black-small"&gt;4&lt;/span&gt;&lt;span class="text-black-bold"&gt;The Cornelius Vanderbilt III estate&lt;/span&gt;&amp;nbsp;&lt;span class="text-darkgrey-bold"&gt;New York • 1942–1953&lt;/span&gt;&amp;nbsp;&lt;em&gt;Eugène Delacroix&lt;/em&gt;, (exh. cat.) Wildenstein Galleries, New York 1944, no. 47. Cornelius Vanderbilt's widow, Grace Vanderbilt, passed away on 7 January 1953; this might have led to the sale of the painting thereafter, AStEGB, Telegram and Letter from F. Delius, New York, to Emil Bührle, 18 June 1953, and 24 June 1953, announcing that the «Vanderbilt Delacroix» has just passed into the possession of E. &amp;amp; A. Silberman.&lt;/p&gt;
&lt;p class="Body"&gt;&lt;span class="nummerierung text-black-small"&gt;5&lt;/span&gt;&lt;span class="text-black-bold"&gt;E. &amp;amp; A. Silberman, Inc.&lt;/span&gt;&amp;nbsp;&lt;span class="text-darkgrey-bold"&gt;New York • 1953&lt;/span&gt;&amp;nbsp;AStEGB, Letter from Abris Silberman, Hotel Dolder, Zurich, to Emil Bührle, 1 August 1953, enclosing photographs and other material relating to the picture.&lt;/p&gt;
&lt;p class="Body"&gt;&lt;span class="nummerierung text-black-small"&gt;6&lt;/span&gt;&lt;span class="text-black-bold"&gt;Emil Bührle&lt;/span&gt;&amp;nbsp;&lt;span class="text-darkgrey-bold"&gt;Zurich • 31 August 1953 until [d.] 28 November 1956&lt;/span&gt;&amp;nbsp;Acquired from the above for $ 27.000, AStEGB, Letter from Emil Bührle to Industrie- und Handelsbank, Zurich, 31 August 1953, confirming order of transfer of $ 27.000 to Mr. Silberman, New York. Also correspondence regarding the import of the picture, arriving in Zurich on 22 August 1953.&lt;/p&gt;
&lt;p class="Body"&gt;&lt;span class="nummerierung text-black-small"&gt;7&lt;/span&gt;&lt;span class="text-black-bold"&gt;Given by the heirs of Emil Bührle to the Foundation E.G. Bührle Collection&lt;/span&gt;&amp;nbsp;&lt;span class="text-darkgrey-bold"&gt;Zurich • 1960&lt;/span&gt;&amp;nbsp;Inv. 124.&lt;/p&gt;</t>
  </si>
  <si>
    <t>&lt;p&gt;&lt;span class="nummerierung text-black-small"&gt;1864&lt;/span&gt;&lt;span class="text-black-bold"&gt;Exposition Eugène Delacroix&lt;/span&gt;&amp;nbsp;&lt;span class="text-darkgrey-bold"&gt;Société Nationale des Beaux-Arts&amp;nbsp;•&amp;nbsp;Paris&amp;nbsp;•&amp;nbsp;1864&lt;/span&gt;&amp;nbsp;no. 139 (?)&lt;/p&gt;
&lt;p&gt;&lt;span class="nummerierung text-black-small"&gt;1878&lt;/span&gt;&lt;span class="text-black-bold"&gt;Exposition rétrospective de tableaux et dessins de maîtres modernes&lt;/span&gt;&amp;nbsp;&lt;span class="text-darkgrey-bold"&gt;Galeries Durand-Ruel&amp;nbsp;•&amp;nbsp;Paris • 1878&lt;/span&gt;&amp;nbsp;no. 151.&lt;/p&gt;
&lt;p&gt;&lt;span class="nummerierung text-black-small"&gt;1930&lt;/span&gt;&lt;span class="text-black-bold"&gt;Loan Exhibition of Paintings, Water Colours, Drawings and Prints by Eugène Delacroix&lt;/span&gt;&amp;nbsp;&lt;span class="text-darkgrey-bold"&gt;Art Institute of Chicago • 1930&lt;/span&gt;&amp;nbsp;no. 44.&lt;/p&gt;
&lt;p&gt;&lt;span class="nummerierung text-black-small"&gt;1930&lt;/span&gt;&lt;span class="text-black-bold"&gt;Exposition Eugène Delacroix, Peintures aquarelles, pastels, dessins, gravures, documents&lt;/span&gt;&amp;nbsp;&lt;span class="text-darkgrey-bold"&gt;Louvre&amp;nbsp;•&amp;nbsp;Paris&amp;nbsp;• 1930&lt;/span&gt;&amp;nbsp;no. 197.&lt;/p&gt;
&lt;p&gt;&lt;span class="nummerierung text-black-small"&gt;1933&lt;/span&gt;&lt;span class="text-black-bold"&gt;Courbet and Delacroix&lt;/span&gt;&amp;nbsp;&lt;span class="text-darkgrey-bold"&gt;Marie Harriman Gallery&amp;nbsp;•&amp;nbsp;New York&amp;nbsp;• 1933&lt;/span&gt;&amp;nbsp;no. 23.&lt;/p&gt;
&lt;p&gt;&lt;span class="nummerierung text-black-small"&gt;1944&lt;/span&gt;&lt;span class="text-black-bold"&gt;Eugène Delacroix&lt;/span&gt;&amp;nbsp;&lt;span class="text-darkgrey-bold"&gt;Wildenstein Galleries&amp;nbsp;•&amp;nbsp;New York&amp;nbsp;• 1944&lt;/span&gt;&amp;nbsp;no. 47.&lt;/p&gt;
&lt;p&gt;&lt;span class="nummerierung text-black-small"&gt;1954&lt;/span&gt;&lt;span class="text-black-bold"&gt;Das Pferd in der Kunst&lt;/span&gt;&amp;nbsp;&lt;span class="text-darkgrey-bold"&gt;Kunstmuseum St. Gall&amp;nbsp;• 1954&lt;/span&gt;&amp;nbsp;no. 16.&lt;/p&gt;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6.&lt;/p&gt;
&lt;p&gt;&lt;span class="nummerierung text-black-small"&gt;2010&lt;/span&gt;&lt;span class="text-black-bold"&gt;Van Gogh, Cézanne, Monet, Die Sammlung Bührle zu Gast im Kunsthaus Zürich&lt;/span&gt;&amp;nbsp;&lt;span class="text-darkgrey-bold"&gt;Kunsthaus Zurich • 2010&lt;/span&gt;&amp;nbsp;no. 126.&lt;/p&gt;
&lt;p&gt;&lt;span class="nummerierung text-black-small"&gt;2017&lt;/span&gt;&lt;span class="text-black-bold"&gt;Gefeiert &amp;amp; verspottet, Französische Malerei 1820–1880&lt;/span&gt;&amp;nbsp;&lt;span class="text-darkgrey-bold"&gt;Kunsthaus Zurich&amp;nbsp;• 2017–18&lt;/span&gt;&amp;nbsp;no. 42.&lt;/p&gt;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 2018&lt;/span&gt;&amp;nbsp;no. 16.&lt;/p&gt;</t>
  </si>
  <si>
    <t>&lt;p&gt;&lt;span class="nummerierung text-black-small"&gt;1885&lt;/span&gt;&lt;span class="text-black-bold"&gt;Alfred Robaut&lt;/span&gt;&amp;nbsp;&lt;span class="text-darkgrey-bold"&gt;&lt;em&gt;L'Œuvre complet de Eugène Delacroix, Peintures, dessins, gravures, lithographies&lt;/em&gt;&lt;/span&gt;&amp;nbsp;Paris&amp;nbsp;• 1885&amp;nbsp;•&amp;nbsp;no. 1441.&lt;/p&gt;
&lt;p&gt;&lt;span class="nummerierung text-black-small"&gt;1907&lt;/span&gt;&lt;span class="text-black-bold"&gt;Dorothy Bussy&lt;/span&gt;&amp;nbsp;&lt;em&gt;&lt;span class="text-darkgrey-bold"&gt;Eugène Delacroix&lt;/span&gt;&lt;/em&gt;&amp;nbsp;London&amp;nbsp;• 1907&amp;nbsp;•&amp;nbsp;p. 90 (ill.; &lt;sup&gt;2&lt;/sup&gt;1912).&lt;/p&gt;
&lt;p&gt;&lt;span class="nummerierung text-black-small"&gt;1913&lt;/span&gt;&lt;span class="text-black-bold"&gt;Julius Meier-Graefe&lt;/span&gt;&amp;nbsp;&lt;span class="text-darkgrey-bold"&gt;&lt;em&gt;Eugène Delacroix, Beiträge zu einer Analyse&lt;/em&gt;&lt;/span&gt;&amp;nbsp;Munich&amp;nbsp;• 1913&amp;nbsp;•&amp;nbsp;p. 247 (ill.) (&lt;sup&gt;2&lt;/sup&gt;1922, p. 230 [ill.]).&lt;/p&gt;
&lt;p&gt;&lt;span class="nummerierung text-black-small"&gt;1916&lt;/span&gt;&lt;span class="text-black-bold"&gt;Étienne Moreau-Nélaton&lt;/span&gt;&amp;nbsp;&lt;span class="text-darkgrey-bold"&gt;&lt;em&gt;Delacroix raconté par lui-même&lt;/em&gt;&lt;/span&gt;&amp;nbsp;Paris&amp;nbsp;• 1916&amp;nbsp;•&amp;nbsp;vol. 2, p. 204, fig. 386.&lt;/p&gt;
&lt;p&gt;&lt;span class="nummerierung text-black-small"&gt;1927&lt;/span&gt;&lt;span class="text-black-bold"&gt;Raymond Escholier&lt;/span&gt;&amp;nbsp;&lt;span class="text-darkgrey-bold"&gt;&lt;em&gt;Delacroix, Peintre, graveur, écrivain&lt;/em&gt;&lt;/span&gt;&amp;nbsp;vol. 2&amp;nbsp;&lt;span class="text-darkgrey-bold"&gt;&lt;em&gt;1832–1848&lt;/em&gt;&lt;/span&gt;&amp;nbsp;Paris&amp;nbsp;• 1927&amp;nbsp;•&amp;nbsp;p. 291 (ill.); vol. 3&amp;nbsp;&lt;span class="text-darkgrey-bold"&gt;&lt;em&gt;1848–1863&lt;/em&gt;&lt;/span&gt;&amp;nbsp;Paris&amp;nbsp;• 1929&amp;nbsp;•&amp;nbsp;p. 256.&lt;/p&gt;
&lt;p&gt;&lt;span class="nummerierung text-black-small"&gt;1930&lt;/span&gt;&lt;span class="text-black-bold"&gt;Louis Hourticq&lt;/span&gt;&amp;nbsp;&lt;span class="text-darkgrey-bold"&gt;&lt;em&gt;Delacroix, L'Œuvre du maître&lt;/em&gt;&lt;/span&gt;&amp;nbsp;Paris&amp;nbsp;• 1930&amp;nbsp;•&amp;nbsp;p. 179 (ill.).&lt;/p&gt;
&lt;p&gt;&lt;span class="nummerierung text-black-small"&gt;1930&lt;/span&gt;&lt;span class="text-black-bold"&gt;Jean Alazard&lt;/span&gt;&amp;nbsp;&lt;span class="text-darkgrey-bold"&gt;&lt;em&gt;L'Orient et la peinture française au XIX&lt;sup&gt;e&lt;/sup&gt; siècle d'Eugène Delacroix à Auguste Renoir&lt;/em&gt;&lt;/span&gt;&amp;nbsp;Paris&amp;nbsp;• 1930&amp;nbsp;•&amp;nbsp;p. 66.&lt;/p&gt;
&lt;p&gt;&lt;span class="nummerierung text-black-small"&gt;1938&lt;/span&gt;&lt;span class="text-black-bold"&gt;Michel Florisoone&lt;/span&gt;&amp;nbsp;&lt;span class="text-darkgrey-bold"&gt;&lt;em&gt;Eugène Delacroix&lt;/em&gt;&lt;/span&gt;&amp;nbsp;Paris&amp;nbsp;• 1938&amp;nbsp;•&amp;nbsp;fig. 59.&lt;/p&gt;
&lt;p&gt;&lt;span class="nummerierung text-black-small"&gt;1931&lt;/span&gt;&lt;span class="text-black-bold"&gt;Lionello Venturi&lt;/span&gt;&amp;nbsp;&lt;span class="text-darkgrey-bold"&gt;«Delacroix»&lt;/span&gt;&amp;nbsp;in &lt;span class="text-darkgrey-bold"&gt;&lt;em&gt;L'Arte&lt;/em&gt;&lt;/span&gt; (34)&amp;nbsp;• 1931&amp;nbsp;•&amp;nbsp;p. 58, fig. 2.&lt;/p&gt;
&lt;p&gt;&lt;span class="nummerierung text-black-small"&gt;1941&lt;/span&gt;&lt;span class="text-black-bold"&gt;Lionello Venturi&lt;/span&gt;&amp;nbsp;&lt;span class="text-darkgrey-bold"&gt;&lt;em&gt;Peintres modernes, Goya, Constable, David, Ingres, Delacroix, Corot, Daumier, Courbet&lt;/em&gt;&lt;/span&gt;&amp;nbsp;Paris&amp;nbsp;• 1941&amp;nbsp;•&amp;nbsp;p. 123, fig, 73.&lt;/p&gt;
&lt;p&gt;&lt;span class="nummerierung text-black-small"&gt;1953&lt;/span&gt;&lt;span class="text-black-bold"&gt;Elie Lambert&lt;/span&gt;&amp;nbsp;&lt;span class="text-darkgrey-bold"&gt;&lt;em&gt;Histoire d'un tableau, L'Abd er Rahman, Sultan du Maroc de Delacroix&lt;/em&gt;&lt;/span&gt;&amp;nbsp;Paris&amp;nbsp;• 1953&amp;nbsp;•&amp;nbsp;pp. 33–34, n. 2, 46, fig. 31.&lt;/p&gt;
&lt;p&gt;&lt;span class="nummerierung text-black-small"&gt;1956&lt;/span&gt;&lt;span class="text-black-bold"&gt;François Daulte&lt;/span&gt;&amp;nbsp;&lt;span class="text-darkgrey-bold"&gt;«Le chef-d'œuvre d'une vie: la collection Buhrle»&lt;/span&gt;&amp;nbsp;in &lt;span class="text-darkgrey-bold"&gt;&lt;em&gt;Connaissance des Arts&lt;/em&gt;&lt;/span&gt; (52)&amp;nbsp;•&amp;nbsp;15 June 1956&amp;nbsp;•&amp;nbsp;p. 32 (ill.).&lt;/p&gt;
&lt;p&gt;&lt;span class="nummerierung text-black-small"&gt;1963&lt;/span&gt;&lt;span class="text-darkgrey-bold"&gt;&lt;em&gt;Centenaire d'Eugène Delacroix 1798–1863&lt;/em&gt;&lt;/span&gt;&amp;nbsp;(exh. cat.) • Louvre&amp;nbsp;•&amp;nbsp;Paris&amp;nbsp;• 1963&amp;nbsp;•&amp;nbsp;p. 115 (entry for no. 339).&lt;/p&gt;
&lt;p&gt;&lt;span class="nummerierung text-black-small"&gt;1963&lt;/span&gt;&lt;span class="text-black-bold"&gt;Maurice Sérullaz&lt;/span&gt;&amp;nbsp;&lt;span class="text-darkgrey-bold"&gt;&lt;em&gt;Mémorial de l'exposition Eugène Delacroix, organisée au Musée du Louvre à l'occasion du centenaire de la mort de l'artiste&lt;/em&gt;&lt;/span&gt;&amp;nbsp;Paris&amp;nbsp;• 1963&amp;nbsp;•&amp;nbsp;p. 250.&lt;/p&gt;
&lt;p&gt;&lt;span class="nummerierung text-black-small"&gt;1963&lt;/span&gt;&lt;span class="text-black-bold"&gt;René Huyghe&lt;/span&gt;&amp;nbsp;&lt;span class="text-darkgrey-bold"&gt;&lt;em&gt;Delacroix&lt;/em&gt;&lt;/span&gt;&amp;nbsp;London&amp;nbsp;• 1963&amp;nbsp;•&amp;nbsp;pp. 272, 293, 303, fig. 224 (French edition: Paris 1964&amp;nbsp;•&amp;nbsp;German edition: Munich 1967).&lt;/p&gt;
&lt;p&gt;&lt;span class="nummerierung text-black-small"&gt;1965&lt;/span&gt;&lt;span class="text-black-bold"&gt;Corrado Maltese&lt;/span&gt;&amp;nbsp;&lt;span class="text-darkgrey-bold"&gt;&lt;em&gt;Delacroix&lt;/em&gt;&lt;/span&gt;&amp;nbsp;Milan&amp;nbsp;• 1965&amp;nbsp;•&amp;nbsp;p. 167.&lt;/p&gt;
&lt;p&gt;&lt;span class="nummerierung text-black-small"&gt;1970&lt;/span&gt;&lt;span class="text-black-bold"&gt;Tom Prideaux&lt;/span&gt;&amp;nbsp;&lt;span class="text-darkgrey-bold"&gt;&lt;em&gt;The World of Delacroix&lt;/em&gt;&lt;/span&gt;&amp;nbsp;New York&amp;nbsp;• 1966&amp;nbsp;•&amp;nbsp;pp. 116 (ill.)–117 (German edition: &lt;em&gt;Delacroix und seine Zeit&lt;/em&gt;, 1970).&lt;/p&gt;
&lt;p&gt;&lt;span class="nummerierung text-black-small"&gt;1971&lt;/span&gt;&lt;span class="text-black-bold"&gt;Frank Anderson Trapp&lt;/span&gt;&amp;nbsp;&lt;span class="text-darkgrey-bold"&gt;&lt;em&gt;The Attainment of Delacroix&lt;/em&gt;&lt;/span&gt;&amp;nbsp;Baltimore &amp;amp; London • 1971&amp;nbsp;•&amp;nbsp;p. 136, n. 53.&lt;/p&gt;
&lt;p&gt;&lt;span class="nummerierung text-black-small"&gt;1972&lt;/span&gt;&lt;span class="text-black-bold"&gt;Luigina Rossi Bortolatto&lt;/span&gt;&amp;nbsp;&lt;em&gt;&lt;span class="text-darkgrey-bold"&gt;L'opera pittorica completa di Delacroix&lt;/span&gt;&lt;/em&gt;&amp;nbsp;Milan&amp;nbsp;• 1972&amp;nbsp;•&amp;nbsp;no. 801 (ill.; German edition: &lt;em&gt;Das gemalte Gesamtwerk von Delacroix,&lt;/em&gt; Lucerne etc. 1972&amp;nbsp;•&amp;nbsp;French edition: Henriette Bessis, Luigina Rossi Bortolatto, &lt;em&gt;Tout l'œuvre peint de Delacroix&lt;/em&gt;, Paris 1975; &lt;sup&gt;2&lt;/sup&gt;1984).&lt;/p&gt;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18 (ill.; &lt;sup&gt;2&lt;/sup&gt;1986).&lt;/p&gt;
&lt;p&gt;&lt;span class="nummerierung text-black-small"&gt;1986&lt;/span&gt;&lt;span class="text-black-bold"&gt;Lee Johnson&lt;/span&gt;&amp;nbsp;&lt;span class="text-darkgrey-bold"&gt;&lt;em&gt;The Paintings of Eugène Delacroix, A Critical Catalogue&lt;/em&gt;&lt;/span&gt;&amp;nbsp;vol. 3&amp;nbsp;&lt;span class="text-darkgrey-bold"&gt;&lt;em&gt;1832–1863&lt;/em&gt;&lt;/span&gt;&amp;nbsp;Oxford&amp;nbsp;• 1986&amp;nbsp;•&amp;nbsp;p. 210, no. 417; vol. 4&amp;nbsp;&lt;span class="text-darkgrey-bold"&gt;&lt;em&gt;Plates&lt;/em&gt;&lt;/span&gt;&amp;nbsp;Oxford&amp;nbsp;• 1984&amp;nbsp;•&amp;nbsp;fig. 211.&lt;/p&gt;
&lt;p&gt;&lt;span class="nummerierung text-black-small"&gt;1993&lt;/span&gt;&lt;span class="text-black-bold"&gt;Alain Daguerre de Hureaux&lt;/span&gt;&amp;nbsp;&lt;span class="text-darkgrey-bold"&gt;&lt;em&gt;Delacroix&lt;/em&gt;&lt;/span&gt;&amp;nbsp;Paris&amp;nbsp;• 1993&amp;nbsp;•&amp;nbsp;p. 329.&lt;/p&gt;
&lt;p&gt;&lt;span class="nummerierung text-black-small"&gt;1994&lt;/span&gt;&lt;span class="text-darkgrey-bold"&gt;&lt;em&gt;Delacroix, Le voyage au Maroc&lt;/em&gt;&lt;/span&gt;&amp;nbsp;(exh. cat.) • Institut du Monde Arabe&amp;nbsp;•&amp;nbsp;Paris&amp;nbsp;• 1994–95&amp;nbsp;•&amp;nbsp;pp. 119–120 (ill.), 212.&lt;/p&gt;
&lt;p&gt;&lt;span class="nummerierung text-black-small"&gt;2005&lt;/span&gt;&lt;span class="text-black-bold"&gt;Lukas Gloor&amp;nbsp;•&amp;nbsp;Marco Goldin (ed.)&lt;/span&gt;&amp;nbsp;&lt;span class="text-darkgrey-bold"&gt;&lt;em&gt;Foundation E.G. Bührle Collection, Zurich, Catalogue&lt;/em&gt;&lt;/span&gt;&amp;nbsp;vol. 2, Conegliano &amp;amp; Zurich&amp;nbsp;• 2005&amp;nbsp;•&amp;nbsp;no. 56 (ill.; German edition: &lt;em&gt;Stiftung Sammlung E.G. Bührle, Katalog&amp;nbsp;&lt;/em&gt;•&amp;nbsp;Italian edition: &lt;em&gt;Fondazione Collezione E.G. Bührle, Catalogo&lt;/em&gt;).&lt;/p&gt;
&lt;p&gt;&lt;span class="nummerierung text-black-small"&gt;2007&lt;/span&gt;&lt;span class="text-black-bold"&gt;Patrick Shaw Cable&lt;/span&gt;&amp;nbsp;&lt;span class="text-darkgrey-bold"&gt;«Delacroix's Orientals and van Gogh's Peasants, Some Analogies»&lt;/span&gt;&amp;nbsp;in &lt;em&gt;&lt;span class="text-darkgrey-bold"&gt;Orientes–Occidentes, El Arte y la mirada del otro, XXVII Coloquio Internacional de Historia del Arte&lt;/span&gt;&lt;/em&gt;&amp;nbsp;Gustavo Curiel (ed.)&amp;nbsp;•&amp;nbsp;Mexico City&amp;nbsp;• 2007&amp;nbsp;•&amp;nbsp;p. 719, fig. 2.&lt;/p&gt;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305 (ill.).&lt;/p&gt;</t>
  </si>
  <si>
    <t>BU 0079</t>
  </si>
  <si>
    <t>46 x 37 cm</t>
  </si>
  <si>
    <t>Signiert unten links: Picasso</t>
  </si>
  <si>
    <t>Zervos, I-85; Daix VI-16</t>
  </si>
  <si>
    <t>&lt;p&gt;&lt;span class="nummerierung text-black-small"&gt;1&lt;/span&gt;&lt;span class="text-black-bold"&gt;Pierre Loeb&lt;/span&gt;&amp;nbsp;&lt;span class="text-darkgrey-bold"&gt;Paris&lt;/span&gt;&amp;nbsp;Zervos no. I.85.&lt;/p&gt;
&lt;p&gt;&lt;span class="nummerierung text-black-small"&gt;2&lt;/span&gt;&lt;span class="text-black-bold"&gt;Alphonse Bellier&lt;/span&gt;&amp;nbsp;&lt;span class="text-darkgrey-bold"&gt;Paris&lt;/span&gt;&amp;nbsp;Archives for American Art, Smithsonian Institution, Washington D.C., Jacques Seligmann &amp;amp; Co. records, Box 261, Folder 1, «Picassos for sale in exhibition», dated 27 October 1936, regarding a Picasso exhibition prepared by Gemain Seligman and listing&amp;nbsp;no. 5, Gustave Coquiot, with a price of $ 3.800, Alphonse Bellier being identified as the painting's owner in an undated list in the same&amp;nbsp;exhibition file;&amp;nbsp;&lt;em&gt;Picasso, «Blue» and «Rose» Periods 1901–1906,&lt;/em&gt;&amp;nbsp;(exh. cat.) Jacques Seligmann Galleries, New York 1936, no. 5. The painting then remained in New York&amp;nbsp;for a while, Jacques Seligmann &amp;amp; Co. records as above, Box 281, Folder 13, Stock Book 1936/37, no. 6257.&lt;/p&gt;
&lt;p&gt;&lt;span class="nummerierung text-black-small"&gt;3&lt;/span&gt;&lt;span class="text-black-bold"&gt;Dr. Fritz Nathan&lt;/span&gt;&amp;nbsp;&lt;span class="text-darkgrey-bold"&gt;Zurich&lt;/span&gt;&amp;nbsp;AStEGB, Entry Book II, 21 September 1953.&lt;/p&gt;
&lt;p&gt;&lt;span class="nummerierung text-black-small"&gt;4&lt;/span&gt;&lt;span class="text-black-bold"&gt;Emil Bührle&lt;/span&gt;&amp;nbsp;&lt;span class="text-darkgrey-bold"&gt;Zurich • 23 September 1953 until [d.] 28 November 1956&lt;/span&gt;&amp;nbsp;Acquired from the above, Entry Book as above, n. (3), with reference to the date of purchase.&lt;/p&gt;
&lt;p&gt;&lt;span class="nummerierung text-black-small"&gt;5&lt;/span&gt;&lt;span class="text-black-bold"&gt;Given by the heirs of Emil Bührle to the Foundation E.G. Bührle Collection&lt;/span&gt;&amp;nbsp;&lt;span class="text-darkgrey-bold"&gt;Zurich&amp;nbsp;•&amp;nbsp;1960&lt;/span&gt;&amp;nbsp;Inv. 79.&lt;/p&gt;</t>
  </si>
  <si>
    <t>&lt;p&gt;&lt;span class="nummerierung text-black-small"&gt;1936&lt;/span&gt;&lt;span class="text-black-bold"&gt;Picasso, «Blue» and «Rose» Periods 1901–1906&lt;/span&gt;&amp;nbsp;&lt;span class="text-darkgrey-bold"&gt;Jacques Seligmann Galleries&amp;nbsp;•&amp;nbsp;New York&amp;nbsp;• 1936&lt;/span&gt;&amp;nbsp;no. 5.&lt;/p&gt;
&lt;p&gt;&lt;span class="nummerierung text-black-small"&gt;1950&lt;/span&gt;&lt;span class="text-black-bold"&gt;French Masters of the XIXth and XXth Century&lt;/span&gt;&amp;nbsp;&lt;span class="text-darkgrey-bold"&gt;Marlborough Fine Art Ltd.&amp;nbsp;•&amp;nbsp;London&amp;nbsp;• 1950&lt;/span&gt;&amp;nbsp;no. 32.&lt;/p&gt;
&lt;p&gt;&lt;span class="nummerierung text-black-small"&gt;1951&lt;/span&gt;&lt;span class="text-black-bold"&gt;Œuvres choisies du XXe siècle&lt;/span&gt;&amp;nbsp;&lt;span class="text-darkgrey-bold"&gt;Galerie Max Kaganovitch&amp;nbsp;•&amp;nbsp;Paris&amp;nbsp;• 1951&lt;/span&gt;&amp;nbsp;no. 35.&lt;/p&gt;
&lt;p&gt;&lt;span class="nummerierung text-black-small"&gt;1952&lt;/span&gt;&lt;span class="text-black-bold"&gt;Cent portraits d'hommes du XIVe siècle à nos jours&lt;/span&gt;&amp;nbsp;&lt;span class="text-darkgrey-bold"&gt;Galerie Charpentier&amp;nbsp;•&amp;nbsp;Paris&amp;nbsp;• 1952&lt;/span&gt;&amp;nbsp;no. 72b.&lt;/p&gt;
&lt;p&gt;&lt;span class="nummerierung text-black-small"&gt;1955&lt;/span&gt;&lt;span class="text-black-bold"&gt;Europäische Meister 1790–1910&lt;/span&gt;&amp;nbsp;&lt;span class="text-darkgrey-bold"&gt;Kunstmuseum Winterthur • 1955&lt;/span&gt;&amp;nbsp;no. 152.&lt;/p&gt;
&lt;p&gt;&lt;span class="nummerierung text-black-small"&gt;1955&lt;/span&gt;&lt;span class="text-black-bold"&gt;Picasso 1900–1955&lt;/span&gt;&amp;nbsp;&lt;span class="text-darkgrey-bold"&gt;Haus der Kunst, Munich&amp;nbsp;•&amp;nbsp;Rheinisches Museum, Cologne&amp;nbsp;•&amp;nbsp;Kunsthalle Hamburg&amp;nbsp;• 1955–56&lt;/span&gt;&amp;nbsp;no. 5.&lt;/p&gt;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303.&lt;/p&gt;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Charlottenburg&amp;nbsp;•&amp;nbsp;Berlin&amp;nbsp;•&amp;nbsp;1958&lt;/span&gt;&amp;nbsp;no. 73.&lt;/p&gt;
&lt;p&gt;&lt;span class="nummerierung text-black-small"&gt;1958&lt;/span&gt;&lt;span class="text-black-bold"&gt;Hauptwerke der Sammlung Emil Georg Bührle–Zürich&lt;/span&gt;&amp;nbsp;&lt;span class="text-darkgrey-bold"&gt;Haus der Kunst&amp;nbsp;•&amp;nbsp;Munich&amp;nbsp;• 1958–59&lt;/span&gt;&amp;nbsp;no. 118.&lt;/p&gt;
&lt;p&gt;&lt;span class="nummerierung text-black-small"&gt;1984&lt;/span&gt;&lt;span class="text-black-bold"&gt;Der junge Picasso, Frühwerk und Blaue Periode&lt;/span&gt;&amp;nbsp;&lt;span class="text-darkgrey-bold"&gt;Kunstmuseum Bern&amp;nbsp;• 1984&lt;/span&gt;&amp;nbsp;no. 138.&lt;/p&gt;
&lt;p&gt;&lt;span class="nummerierung text-black-small"&gt;2005&lt;/span&gt;&lt;span class="text-black-bold"&gt;Die Kunst des Handelns, Meisterwerke des 14. bis 18. Jahrhunderts bei Fritz und Peter Nathan&lt;/span&gt;&amp;nbsp;&lt;span class="text-darkgrey-bold"&gt;Kunsthalle Tübingen&amp;nbsp;• 2005–06&lt;/span&gt;&amp;nbsp;no. 162.&lt;/p&gt;
&lt;p&gt;&lt;span class="nummerierung text-black-small"&gt;2010&lt;/span&gt;&lt;span class="text-black-bold"&gt;Van Gogh, Cézanne, Monet, Die Sammlung Bührle zu Gast im Kunsthaus Zürich&lt;/span&gt;&amp;nbsp;&lt;span class="text-darkgrey-bold"&gt;Kunsthaus Zurich&amp;nbsp;• 2010&lt;/span&gt;&amp;nbsp;no. 79.&lt;/p&gt;
&lt;p&gt;&lt;span class="nummerierung text-black-small"&gt;2011&lt;/span&gt;&lt;span class="text-black-bold"&gt;El Modernismo, De Sorolla à Picasso, 1880–1918&lt;/span&gt;&amp;nbsp;&lt;span class="text-darkgrey-bold"&gt;Fondation de l'Hermitage&amp;nbsp;•&amp;nbsp;Lausanne&amp;nbsp;• 2011&lt;/span&gt;&amp;nbsp;no. 30.&lt;/p&gt;
&lt;p&gt;&lt;span class="nummerierung text-black-small"&gt;2013&lt;/span&gt;&lt;span class="text-black-bold"&gt;Becoming Picasso&amp;nbsp;Paris 1901&lt;/span&gt;&amp;nbsp;&lt;span class="text-darkgrey-bold"&gt;Courtauld Gallery&amp;nbsp;•&amp;nbsp;London&amp;nbsp;• 2013&lt;/span&gt;&amp;nbsp;no. 8.&lt;/p&gt;
&lt;p&gt;&lt;span class="nummerierung text-black-small"&gt;2017&lt;/span&gt;&lt;span class="text-black-bold"&gt;Picasso/Lautrec&lt;/span&gt;&amp;nbsp;&lt;span class="text-darkgrey-bold"&gt;Museo Nacional Thyssen-Bornemisza&amp;nbsp;•&amp;nbsp;Madrid&amp;nbsp;• 2017–2018&lt;/span&gt;&amp;nbsp;no. 13.&lt;/p&gt;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 2018&lt;/span&gt;&amp;nbsp;no. 50.&lt;/p&gt;
&lt;p&gt;&lt;span class="nummerierung text-black-small"&gt;2019&lt;/span&gt;&lt;span class="text-black-bold"&gt;La Collection Emil Bührle&lt;/span&gt; &lt;span class="text-darkgrey-bold"&gt;Musée Maillol • Paris • 2019 &lt;/span&gt;no. 31.&lt;/p&gt;</t>
  </si>
  <si>
    <t>&lt;p&gt;&lt;span class="nummerierung text-black-small"&gt;1932&lt;/span&gt;&lt;span class="text-black-bold"&gt;Christian Zervos&lt;/span&gt;&amp;nbsp;&lt;em&gt;&lt;span class="text-darkgrey-bold"&gt;Pablo Picasso&lt;/span&gt;&lt;/em&gt;&amp;nbsp;vol. 1&amp;nbsp;&lt;em&gt;&lt;span class="text-darkgrey-bold"&gt;Œuvres de 1895 à 1906&lt;/span&gt;&lt;/em&gt;&amp;nbsp;Paris&amp;nbsp;• 1932&amp;nbsp;•&amp;nbsp;no. 85, fig. 42 (left).&lt;/p&gt;
&lt;p&gt;&lt;span class="nummerierung text-black-small"&gt;1942&lt;/span&gt;&lt;span class="text-black-bold"&gt;Joan Merli&lt;/span&gt;&amp;nbsp;&lt;span class="text-darkgrey-bold"&gt;&lt;em&gt;Picasso&lt;/em&gt;&lt;/span&gt;&amp;nbsp;Buenos Aires&amp;nbsp;• 1942 •&amp;nbsp;fig. 44 (&lt;sup&gt;2&lt;/sup&gt;1948).&lt;/p&gt;
&lt;p&gt;&lt;span class="nummerierung text-black-small"&gt;1946&lt;/span&gt;&lt;span class="text-black-bold"&gt;Alexandre Cirici-Pellicer&lt;/span&gt;&amp;nbsp;&lt;em&gt;&lt;span class="text-darkgrey-bold"&gt;Picasso antes Picasso&lt;/span&gt;&lt;/em&gt;&amp;nbsp;Barcelona&amp;nbsp;• 1946&amp;nbsp;(French edition: Picasso avant Picasso, Geneva 1950, fig. 82).&lt;/p&gt;
&lt;p&gt;&lt;span class="nummerierung text-black-small"&gt;1948&lt;/span&gt;&lt;span class="text-black-bold"&gt;Denys Sutton&lt;/span&gt;&amp;nbsp;&lt;span class="text-darkgrey-bold"&gt;&lt;em&gt;Picasso, Peintures, Époques bleue et rose&lt;/em&gt;&lt;/span&gt;&amp;nbsp;Paris&amp;nbsp;• 1948&amp;nbsp;•&amp;nbsp;no. 3 (&lt;sup&gt;2&lt;/sup&gt;1955).&lt;/p&gt;
&lt;p&gt;&lt;span class="nummerierung text-black-small"&gt;1950&lt;/span&gt;&lt;span class="text-black-bold"&gt;Florent Fels&lt;/span&gt;&amp;nbsp;&lt;span class="text-darkgrey-bold"&gt;&lt;em&gt;L'art vivant de 1900 à nos jours&lt;/em&gt;&lt;/span&gt;&amp;nbsp;Geneva&amp;nbsp;• 1950&amp;nbsp;•&amp;nbsp;p. 65 (ill.).&lt;/p&gt;
&lt;p&gt;&lt;span class="nummerierung text-black-small"&gt;1955&lt;/span&gt;&lt;span class="text-black-bold"&gt;Wilhelm Boeck&amp;nbsp;•&amp;nbsp;Jaime Sabartés&lt;/span&gt;&amp;nbsp;&lt;span class="text-darkgrey-bold"&gt;&lt;em&gt;Picasso&lt;/em&gt;&lt;/span&gt;&amp;nbsp;Paris&amp;nbsp;• 1955&amp;nbsp;•&amp;nbsp;p. 1158, no. 15 (ill.; German edition: Stuttgart 1955; &lt;sup&gt;2&lt;/sup&gt;1961; English edition: London 1961).&lt;/p&gt;
&lt;p&gt;&lt;span class="nummerierung text-black-small"&gt;1959&lt;/span&gt;&lt;span class="text-black-bold"&gt;Raymond Cogniat&lt;/span&gt;&amp;nbsp;&lt;span class="text-darkgrey-bold"&gt;&lt;em&gt;Picasso, Figures&lt;/em&gt;&lt;/span&gt;&amp;nbsp;Lausanne&amp;nbsp; •&amp;nbsp;1959&amp;nbsp;•&amp;nbsp;p. 11 (ill.).&lt;/p&gt;
&lt;p&gt;&lt;span class="nummerierung text-black-small"&gt;1966&lt;/span&gt;&lt;span class="text-black-bold"&gt;Pierre Daix&amp;nbsp;•&amp;nbsp;Georges Boudailles&lt;/span&gt;&amp;nbsp;&lt;span class="text-darkgrey-bold"&gt;&lt;em&gt;Picasso 1900–1906, Catalogue raisonné de l'œuvre peint&lt;/em&gt;&lt;/span&gt;&amp;nbsp;Neuchâtel&amp;nbsp;• 1966&amp;nbsp;•&amp;nbsp;pp. 11 (ill.), 192, no. VI.16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136 (ill.; &lt;sup&gt;2&lt;/sup&gt;1986).&lt;/p&gt;
&lt;p&gt;&lt;span class="nummerierung text-black-small"&gt;1981&lt;/span&gt;&lt;span class="text-black-bold"&gt;Josep Palau i Fabre&lt;/span&gt;&amp;nbsp;&lt;span class="text-darkgrey-bold"&gt;&lt;em&gt;Picasso Vivent, Infantesa i primera joventut d'un demiürg 1881–1907&lt;/em&gt;&lt;/span&gt;&amp;nbsp;Barcelona&amp;nbsp;• 1981&amp;nbsp;•&amp;nbsp;no. 571 (ill. [as Ambroise Vollard]; English edition: Picasso, The Early Years, New York &amp;amp; Oxford 1981; &lt;sup&gt;2&lt;/sup&gt;1996&amp;nbsp;•&amp;nbsp;French edition: Picasso vivant, Enfance et première jeunesse d'un démiurge 1881–1907, Paris 1981;&lt;sup&gt;2&lt;/sup&gt;Cologne 1998; German edition: Picasso, Kindheit und Jugend eines Genies 1881–1907, Munich 1981;&lt;sup&gt;2&lt;/sup&gt;Cologne 1998&amp;nbsp;•&amp;nbsp;Spanish edition: Picasso Vivo 1881–1907, Barcelona 1981).&lt;/p&gt;
&lt;p&gt;&lt;span class="nummerierung text-black-small"&gt;1991&lt;/span&gt;&lt;span class="text-black-bold"&gt;John Richardson&lt;/span&gt;&amp;nbsp;&lt;span class="text-darkgrey-bold"&gt;&lt;em&gt;A Life of Picasso&lt;/em&gt;&lt;/span&gt;&amp;nbsp;vol. 1&amp;nbsp;• New York&amp;nbsp;• 1991&amp;nbsp;•&amp;nbsp;pp. 199 (ill. [as Ambroise Vollard])–200 (German edition: Picasso, Leben und Werk, vol. 1, 1881–1906, Munich 1991, pp. 211 [ill. bottom]–212&amp;nbsp;•&amp;nbsp;French edition: Vie de Picasso, vol. 1, 1881–1906, Paris 1992).&lt;/p&gt;
&lt;p&gt;&lt;span class="nummerierung text-black-small"&gt;1993&lt;/span&gt;&lt;span class="text-black-bold"&gt;Carsten-Peter Warncke&lt;/span&gt;&amp;nbsp;&lt;span class="text-darkgrey-bold"&gt;&lt;em&gt;Pablo Picasso 1881–1973&lt;/em&gt;&lt;/span&gt;&amp;nbsp;Cologne •&amp;nbsp;1993&amp;nbsp;•&amp;nbsp;vol. 1, Werke 1890–1936, p. 67 (ill. top).&lt;/p&gt;
&lt;p&gt;&lt;span class="nummerierung text-black-small"&gt;1994&lt;/span&gt;&lt;span class="text-darkgrey-bold"&gt;&lt;em&gt;Picasso photographe, 1901–1916&lt;/em&gt;&lt;/span&gt;&amp;nbsp;(exh. cat.) • Musée Picasso&amp;nbsp;•&amp;nbsp;Paris • 1994&amp;nbsp;•&amp;nbsp;p. 43, fig. 17 (the painting in a studio photograph taken by Picasso in 1901).&lt;/p&gt;
&lt;p&gt;&lt;span class="nummerierung text-black-small"&gt;1995&lt;/span&gt;&lt;span class="text-black-bold"&gt;Pierre Daix&lt;/span&gt;&amp;nbsp;&lt;span class="text-darkgrey-bold"&gt;&lt;em&gt;Dictionnaire Picasso&lt;/em&gt;&lt;/span&gt;&amp;nbsp;Paris&amp;nbsp;• 1995&amp;nbsp;•&amp;nbsp;p. 750 ([as Ambroise Vollard]; &lt;sup&gt;2&lt;/sup&gt;Le nouveau Dictionnaire Picasso, Paris 2012, pp. 755–756).&lt;/p&gt;
&lt;p&gt;&lt;span class="nummerierung text-black-small"&gt;1996&lt;/span&gt;&lt;span class="text-black-bold"&gt;Michael FitzGerald&lt;/span&gt;&amp;nbsp;&lt;span class="text-darkgrey-bold"&gt;&lt;em&gt;Making Modernism, Picasso and the Creation of the Market for Twentieth-Century Art&lt;/em&gt;&lt;/span&gt;&amp;nbsp;Berkeley etc.&amp;nbsp;• 1996&amp;nbsp;•&amp;nbsp;p. 29, fig. 6 [as Ambroise Vollard].&lt;/p&gt;
&lt;p&gt;&lt;span class="nummerierung text-black-small"&gt;2004&lt;/span&gt;&lt;span class="text-black-bold"&gt;Lukas Gloor, Marco Goldin (ed.)&lt;/span&gt; &lt;span class="text-darkgrey-bold"&gt;&lt;em&gt;Foundation E.G. Bührle Collection, Zurich, Catalogue&lt;/em&gt;&lt;/span&gt;&amp;nbsp;vol. 3&amp;nbsp;•&amp;nbsp;Conegliano &amp;amp; Zurich&amp;nbsp;• 2004&amp;nbsp;•&amp;nbsp;no. 139 (ill.; German edition: Stiftung Sammlung E.G. Bührle, Katalog&amp;nbsp;•&amp;nbsp;Italian edition: Fondazione Collezione E.G. Bührle, Catalogo).&lt;/p&gt;
&lt;p&gt;&lt;span class="nummerierung text-black-small"&gt;2006&lt;/span&gt;&lt;span class="text-black-bold"&gt;Laurence Madeline&lt;/span&gt;&amp;nbsp;&lt;em&gt;&lt;span class="text-darkgrey-bold"&gt;Van Gogh, Picasso&lt;/span&gt;&lt;/em&gt;&amp;nbsp;Paris&amp;nbsp;• 2006&amp;nbsp;•&amp;nbsp;p. 124, fig. 69.&lt;/p&gt;
&lt;p&gt;&lt;span class="nummerierung text-black-small"&gt;2010&lt;/span&gt;&lt;span class="text-black-bold"&gt;Elizabeth Cowling •&amp;nbsp;Richard Kendall&lt;/span&gt;&amp;nbsp;&lt;span class="text-darkgrey-bold"&gt;&lt;em&gt;Picasso looks at Degas&lt;/em&gt;&lt;/span&gt;&lt;em&gt;&amp;nbsp;&lt;/em&gt;(exh. cat.) • Sterling and Francine Clark Art Institute&amp;nbsp;•&amp;nbsp;Williamstown (Massachusetts) etc.&amp;nbsp;• 2010&amp;nbsp;•&amp;nbsp;fig. 81 [as Ambroise Vollard?].&lt;/p&gt;
&lt;p&gt;&lt;span class="nummerierung text-black-small"&gt;2010&lt;/span&gt;&lt;span class="text-black-bold"&gt;The Picasso Project (ed.)&lt;/span&gt; &lt;em&gt;&lt;span class="text-darkgrey-bold"&gt;Picasso's Paintings, Watercolors, Drawings and Sculpture, A Comprehensive Illustrated Catalogue 1885–1973, Turn of the Century 1900–1901&lt;/span&gt;&lt;/em&gt;&amp;nbsp;Barcelona, Madrid and Paris&amp;nbsp;•&amp;nbsp;San Francisco • 2010&amp;nbsp;•&amp;nbsp;no. 1901-196 (ill.).&lt;/p&gt;
&lt;p&gt;&lt;span class="nummerierung text-black-small"&gt;2018&lt;/span&gt;&lt;span class="text-black-bold"&gt;Marilyn McCully &lt;/span&gt;&lt;span class="text-darkgrey-bold"&gt;«L'exposition Vollard»&lt;/span&gt; in &lt;span class="text-darkgrey-bold"&gt;&lt;em&gt;Picasso, Bleu et rose&lt;/em&gt; &lt;/span&gt;(exh. cat.) • Musée d'Orsay •&amp;nbsp;Musée national Picasso • Paris • 2018 •&amp;nbsp;pp. 81, n. 4, 392, no. 25 (?).&amp;nbsp;&lt;/p&gt;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309 (ill.).&lt;/p&gt;</t>
  </si>
  <si>
    <t>Nu</t>
  </si>
  <si>
    <t>BU 0084</t>
  </si>
  <si>
    <t>Kalvarienberg</t>
  </si>
  <si>
    <t>Le Calvaire</t>
  </si>
  <si>
    <t>um 1895</t>
  </si>
  <si>
    <t>69 x 53 cm</t>
  </si>
  <si>
    <t>Signiert unten rechts: ODILON REDON</t>
  </si>
  <si>
    <t>Wildenstein 511</t>
  </si>
  <si>
    <t>&lt;p class="Body"&gt;&lt;span class="nummerierung text-black-small"&gt;1&lt;/span&gt;&lt;span class="text-black-bold"&gt;R. Wagner&lt;/span&gt;&amp;nbsp;&lt;span class="text-darkgrey-bold"&gt;Berlin&lt;/span&gt; Wildenstein no. 511.&lt;/p&gt;
&lt;p class="Body"&gt;&lt;span class="nummerierung text-black-small"&gt;2&lt;/span&gt;&lt;span class="text-black-bold"&gt;André Bonger&lt;/span&gt;&amp;nbsp;&lt;span class="text-darkgrey-bold"&gt;Amsterdam &amp;amp; Almen • 1903 until [d.] 1936&lt;/span&gt;&amp;nbsp;Wildenstein no. 511.&lt;/p&gt;
&lt;p class="Body"&gt;&lt;span class="nummerierung text-black-small"&gt;3&lt;/span&gt;&lt;span class="text-black-bold"&gt;Mme André&amp;nbsp;Bonger-Baronne van der Borch van Verwolde&lt;/span&gt;&amp;nbsp;&lt;span class="text-darkgrey-bold"&gt;Almen&amp;nbsp;• 1936–1952 &lt;/span&gt;Widow of the above, Archives of American Art, Smithsonian Institution, Washington D.C., Jacques Seligmann &amp;amp; Co. Records, Box 16, Folder 15, Correspondence between Germain Seligman, New York, and Mme André Bonger-Baronne van der Borch van Verwolde, Almen, starting 28 September 1949 in regard to an exhibition of works by Redon in the Seligmann Gallery in New York, with various references to the pastel &lt;em&gt;Le Calvaire&lt;/em&gt;, no. 13&amp;nbsp;in the list of works to be loaned.&lt;/p&gt;
&lt;p class="Body"&gt;&lt;span class="nummerierung text-black-small"&gt;4&lt;/span&gt;&lt;span class="text-black-bold"&gt;Germain Seligman&lt;/span&gt;&amp;nbsp;&lt;span class="text-darkgrey-bold"&gt;New York&amp;nbsp;• 1952–1953&lt;/span&gt;&amp;nbsp;Acquired from the above, Correspondence as above, n. (3), Letter from Mme André Bonger-Baronne van der Borch van Verwolde, Almen, to Germain Seligman, New York, 22 January 1952, agreeing to the sale of four&amp;nbsp;works, including no. 13, &lt;em&gt;Le Calvaire&lt;/em&gt;, for a total of $ 1.950;&lt;em&gt;&amp;nbsp;Odilon Redon 1840–1916, Pastels and Drawings,&lt;/em&gt; (exh. cat.) Jacques Seligmann Galleries, New York; Cleveland Museum of Art, Cleveland (Ohio); Walker Art Center, Minneapolis (Minnesota) 1951–52, no. 10.&lt;/p&gt;
&lt;p class="Body"&gt;&lt;span class="nummerierung text-black-small"&gt;5&lt;/span&gt;&lt;span class="text-black-bold"&gt;Emil Bührle&lt;/span&gt;&amp;nbsp;&lt;span class="text-darkgrey-bold"&gt;Zurich • 26 September 1953 until [d.] 28 November 1956&lt;/span&gt;&amp;nbsp;Acquired from the above for $ 6.500, AStEGB, Invoice from Jacques Seligmann &amp;amp; Co., New York, made out to Emil Bührle, 15 June 1953, with provenance and exhibition history; Letter from Germain Seligman, New York, to Emil Bührle, 26 September 1953, acknowledging receipt of the total sum of $ 37.500 for five&amp;nbsp;works of art acquired by Bührle, including Redon, &lt;em&gt;Le Calvaire&lt;/em&gt;.&lt;/p&gt;
&lt;p class="Body"&gt;&lt;span class="nummerierung text-black-small"&gt;6&lt;/span&gt;&lt;span class="text-black-bold"&gt;Given by the heirs of Emil Bührle to the Foundation E.G. Bührle Collection&lt;/span&gt;&amp;nbsp;&lt;span class="text-darkgrey-bold"&gt;Zurich • 1960&lt;/span&gt;&amp;nbsp;Inv. 84.&lt;/p&gt;</t>
  </si>
  <si>
    <t>&lt;p&gt;&lt;span class="nummerierung text-black-small"&gt;1951&lt;/span&gt;&lt;span class="text-black-bold"&gt;Odilon Redon 1840–1916, Pastels and Drawings&lt;/span&gt;&amp;nbsp;&lt;span class="text-darkgrey-bold"&gt;Jacques Seligmann Galleries,&amp;nbsp;New York&amp;nbsp;•&amp;nbsp;Cleveland Museum of Art, Cleveland (Ohio)&amp;nbsp;•&amp;nbsp;Walker Art Center, Minneapolis (Minnesota) • 1951–52&lt;/span&gt;&amp;nbsp;no. 10.&lt;/p&gt;
&lt;p&gt;&lt;span class="nummerierung text-black-small"&gt;1983&lt;/span&gt;&lt;span class="text-black-bold"&gt;Odilon Redon&lt;/span&gt;&amp;nbsp;&lt;span class="text-darkgrey-bold"&gt;Kunstmuseum Winterthur&amp;nbsp;•&amp;nbsp;Kunsthalle Bremen&amp;nbsp;• 1983–84&lt;/span&gt;&amp;nbsp;p. 193.&lt;/p&gt;
&lt;p&gt;&lt;span class="nummerierung text-black-small"&gt;1996&lt;/span&gt;&lt;span class="text-black-bold"&gt;Odilon Redon&lt;/span&gt;&lt;em&gt;&amp;nbsp;&lt;/em&gt;&lt;span class="text-black-bold"&gt;La Natura dell'Invisibile&lt;/span&gt;&amp;nbsp;&lt;span class="text-darkgrey-bold"&gt;Museo Cantonale d'Arte&amp;nbsp;•&amp;nbsp;Lugano&amp;nbsp;• 1996&lt;/span&gt;&amp;nbsp;no. 109.&lt;/p&gt;
&lt;p&gt;&lt;span class="nummerierung text-black-small"&gt;2003&lt;/span&gt;&lt;span class="text-black-bold"&gt;Odilon Redon, Mythos und Traum, Aus der Sammlung Arthur und Hedy Hahnloser-Bühler und aus Schweizer Privat- und Museumsbesitz&lt;/span&gt;&amp;nbsp;&lt;span class="text-darkgrey-bold"&gt;Villa Flora&amp;nbsp;•&amp;nbsp;Winterthur&amp;nbsp;• 2003–04&lt;/span&gt; (not in cat.).&lt;/p&gt;
&lt;p&gt;&lt;span class="nummerierung text-black-small"&gt;2007&lt;/span&gt;&lt;span class="text-black-bold"&gt;Odilon Redon, Wie im Traum&lt;/span&gt;&amp;nbsp;&lt;span class="text-darkgrey-bold"&gt;Schirn Kunsthalle&amp;nbsp;•&amp;nbsp;Frankfurt/Main&amp;nbsp;• 2007&lt;/span&gt;&amp;nbsp;no. 163.&lt;/p&gt;
&lt;p&gt;&lt;span class="nummerierung text-black-small"&gt;2010&lt;/span&gt;&lt;span class="text-black-bold"&gt;Van Gogh, Cézanne, Monet, Die Sammlung Bührle zu Gast im Kunsthaus Zürich&lt;/span&gt;&amp;nbsp;&lt;span class="text-darkgrey-bold"&gt;Kunsthaus Zurich&amp;nbsp;• 2010&lt;/span&gt;&amp;nbsp;no. 84.&lt;/p&gt;
&lt;p&gt;&lt;span class="nummerierung text-black-small"&gt;2014&lt;/span&gt;&lt;span class="text-black-bold"&gt;Odilon Redon&lt;/span&gt;&amp;nbsp;&lt;span class="text-darkgrey-bold"&gt;Fondation Beyeler&amp;nbsp;•&amp;nbsp;Riehen/Basel&amp;nbsp;• 2014&lt;/span&gt;&amp;nbsp;p. 99.&lt;/p&gt;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18.&lt;/p&gt;</t>
  </si>
  <si>
    <t>&lt;p&gt;&lt;span class="nummerierung text-black-small"&gt;1956&lt;/span&gt;&lt;span class="text-black-bold"&gt;Roseline Bacou&lt;/span&gt;&amp;nbsp;&lt;span class="text-darkgrey-bold"&gt;&lt;em&gt;Odilon Redon&lt;/em&gt;&lt;/span&gt;&amp;nbsp;Geneva&amp;nbsp;• 1956&amp;nbsp;•&amp;nbsp;vol. 1&amp;nbsp;&lt;span class="text-darkgrey-bold"&gt;&lt;em&gt;La vie et l'œuvre, Point de vue de la critique au sujet de l'œuvre&lt;/em&gt;&lt;/span&gt;, pp. 127 (n. 1), 272 (n. 2)&amp;nbsp;•&amp;nbsp;vol. 2&amp;nbsp;&lt;span class="text-darkgrey-bold"&gt;&lt;em&gt;Documents divers, illustrations&lt;/em&gt;&lt;/span&gt;&amp;nbsp;no. 50, fig. 50.&lt;/p&gt;
&lt;p&gt;&lt;span class="nummerierung text-black-small"&gt;1956&lt;/span&gt;&lt;span class="text-darkgrey-bold"&gt;&lt;em&gt;Odilon Redon&lt;/em&gt;&lt;/span&gt;&amp;nbsp;(exh. cat.) • Orangerie des Tuileries&amp;nbsp;•&amp;nbsp;Paris&amp;nbsp;• 1956–57&amp;nbsp;•&amp;nbsp;entry for cat. no. 49.&lt;/p&gt;
&lt;p&gt;&lt;span class="nummerierung text-black-small"&gt;1960&lt;/span&gt;&lt;span class="text-black-bold"&gt;Germain Seligman&lt;/span&gt;&lt;em&gt;&amp;nbsp;&lt;span class="text-darkgrey-bold"&gt;Merchants of Art, 1880–1960, Eighty Years of Professional Collecting&lt;/span&gt;&lt;/em&gt;&amp;nbsp;New York&amp;nbsp;• 1960&amp;nbsp;•&amp;nbsp;fig. 118a.&lt;/p&gt;
&lt;p&gt;&lt;span class="nummerierung text-black-small"&gt;1964&lt;/span&gt;&lt;span class="text-black-bold"&gt;Klaus Berger&lt;/span&gt;&amp;nbsp;&lt;span class="text-darkgrey-bold"&gt;&lt;em&gt;Odilon Redon, Phantasie und Farbe&lt;/em&gt;&lt;/span&gt;&amp;nbsp;Cologne&amp;nbsp;• 1964&amp;nbsp;no. 355.&lt;/p&gt;
&lt;p&gt;&lt;span class="nummerierung text-black-small"&gt;1967&lt;/span&gt;&lt;span class="text-black-bold"&gt;André Parrot&lt;/span&gt;&amp;nbsp;&lt;span class="text-darkgrey-bold"&gt;&lt;em&gt;Vingt ans d'acquisitions au musée du Louvre 1947–1967&lt;/em&gt;&lt;/span&gt;&amp;nbsp;(exh. cat.) • Orangerie des Tuileries&amp;nbsp;•&amp;nbsp;Paris&amp;nbsp;• 1967&amp;nbsp;•&amp;nbsp;entry for cat. no. 505.&lt;/p&gt;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77 (ill.; &lt;sup&gt;2&lt;/sup&gt;1986).&lt;/p&gt;
&lt;p&gt;&lt;span class="nummerierung text-black-small"&gt;1987&lt;/span&gt;&lt;span class="text-black-bold"&gt;Roseline Bacou&lt;/span&gt;&amp;nbsp;&lt;span class="text-darkgrey-bold"&gt;&lt;em&gt;Odilon Redon, Pastels&lt;/em&gt;&lt;/span&gt;&amp;nbsp;Arcueil&amp;nbsp;• 1987&amp;nbsp;•&amp;nbsp;no. 14 (ill.; English edition: London &amp;amp; New York&amp;nbsp;•&amp;nbsp;German edition: &lt;em&gt;Odilon Redon, Pastelle&lt;/em&gt;, Cologne 1988).&lt;/p&gt;
&lt;p&gt;&lt;span class="nummerierung text-black-small"&gt;1992&lt;/span&gt;&lt;span class="text-black-bold"&gt;Alec Wildenstein&amp;nbsp;•&amp;nbsp;Agnès Lacau St-Guily&lt;/span&gt;&amp;nbsp;&lt;span class="text-darkgrey-bold"&gt;&lt;em&gt;Odilon Redon,&lt;/em&gt; &lt;em&gt;Catalogue raisonné de l'œuvre peint et dessiné&lt;/em&gt;&lt;/span&gt;&amp;nbsp;vol. 1&amp;nbsp;&lt;span class="text-darkgrey-bold"&gt;&lt;em&gt;Portraits et figures&lt;/em&gt;&lt;/span&gt;&amp;nbsp;Paris&amp;nbsp;• 1992&amp;nbsp;•&amp;nbsp;no. 511 (ill.).&lt;/p&gt;
&lt;p&gt;&lt;span class="nummerierung text-black-small"&gt;2005&lt;/span&gt;&lt;span class="text-black-bold"&gt;Lukas Gloor&amp;nbsp;•&amp;nbsp;Marco Goldin (ed.)&lt;/span&gt;&amp;nbsp;&lt;span class="text-darkgrey-bold"&gt;&lt;em&gt;Foundation E.G. Bührle Collection, Zurich, Catalogue&lt;/em&gt;&lt;/span&gt;&amp;nbsp;vol. 2&amp;nbsp;• Conegliano &amp;amp; Zurich&amp;nbsp;• 2005&amp;nbsp;•&amp;nbsp;no. 91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314 (ill.).&lt;/p&gt;</t>
  </si>
  <si>
    <t>Bordeaux, 1840–1916, Paris</t>
  </si>
  <si>
    <t>BU 0011</t>
  </si>
  <si>
    <t>Mutter und Kind</t>
  </si>
  <si>
    <t>Sleepy Thomas Sucking His Thumb</t>
  </si>
  <si>
    <t>Signiert unten links: Mary Cassatt</t>
  </si>
  <si>
    <t>Breeskin 226</t>
  </si>
  <si>
    <t>&lt;p class="Body"&gt;&lt;span class="nummerierung text-black-small"&gt;1&lt;/span&gt;&lt;span class="text-black-bold"&gt;Durand-Ruel &lt;span class="text-darkgrey-bold"&gt;Paris&amp;nbsp;• 1895–1908&lt;/span&gt;&amp;nbsp;&lt;/span&gt;Acquired from the artist on 26 March 1895 (Photo Durand-Ruel Paris 636), E-mail- message from Durand-Ruel &amp;amp; Cie., Paris, to Foundation E.G. Bührle Collection, Zurich, 18 November 2021. The pastel was transferred to Durand-Ruel New York in March 1895 and sent back to Paris in July of the same year, E-mail-message as above.&lt;/p&gt;
&lt;p class="Body"&gt;&lt;span class="nummerierung text-black-small"&gt;2&lt;/span&gt;&lt;span class="text-black-bold"&gt;(G.) Eckhard &lt;/span&gt;&lt;span class="text-darkgrey-bold"&gt;1908&lt;/span&gt; Acquired from the above on 6 February 1908 (Photo Durand-Ruel 3623), E-mail message as above, n. (1).&lt;/p&gt;
&lt;p class="Body"&gt;&lt;span class="nummerierung text-black-small"&gt;3&lt;/span&gt;&lt;span class="text-black-bold"&gt;Lady Waterlow, née Margaret Hamilton&lt;/span&gt;&lt;span class="text-darkgrey-bold"&gt;&amp;nbsp;[d.] 1931&amp;nbsp;&lt;/span&gt;AStEGB, Inventory Card Cassatt, &lt;em&gt;Sleepy Thomas&lt;/em&gt;; Breeskin no. 226.&lt;/p&gt;
&lt;p class="Body"&gt;&lt;span class="nummerierung text-black-small"&gt;4&lt;/span&gt;&lt;span class="text-black-bold"&gt;Marlborough Fine Art Ltd.&lt;/span&gt;&amp;nbsp;&lt;span class="text-darkgrey-bold"&gt;London • by 1953&amp;nbsp;&lt;/span&gt;AStEGB, Sale confirmation from Trafo, Anstalt für Handel und Finanz, Vaduz [Marlborough Fine Art Ltd., London], signed by F. K. Lloyd, to Emil Bührle, 1 October 1953, regarding a group of 10 artworks sold to Bührle for a total sum of £&amp;nbsp;40.000 (=CHF 480.000), including Cassatt, &lt;em&gt;Sleepy Thomas&lt;/em&gt;. Payment of this amount will be made in two installments, £&amp;nbsp;27.000 from a Swiss account in London to Marlborough Fine Art Ltd., London, and £ 13.000 at an exchange rate of 12 CHF=1 £ (=CHF 156.000) to be transferred to Trafo's account with UBS Zurich.&lt;/p&gt;
&lt;p class="Body"&gt;&lt;span class="nummerierung text-black-small"&gt;5&lt;/span&gt;&lt;span class="text-black-bold"&gt;Emil Bührle&lt;/span&gt;&amp;nbsp;&lt;span class="text-darkgrey-bold"&gt;Zurich • 2 October 1953 until [d.] 28 November 1956&amp;nbsp;&lt;/span&gt;Acquired from the above for £ 1.400 (less a 6% discount), Sale confirmation as above, with prices for each artwork handwritten by Emil Bührle; AStEGB, Payment order from Emil Bührle to Industrie- und Handelsbank, Zurich, 1 October 1953 for the sum of CHF 156.000 to be transferred to Trafo, Vaduz, and Confirmation of execution of payment from Industrie- und Handelsbank, Zürich, 2 October 1953.&lt;/p&gt;
&lt;p class="Body"&gt;&lt;span class="nummerierung text-black-small"&gt;6&lt;/span&gt;&lt;span class="text-black-bold"&gt;Given by the heirs of Emil Bührle to the Foundation E.G. Bührle Collection&lt;/span&gt;&amp;nbsp;&lt;span class="text-darkgrey-bold"&gt;Zurich • 1960&lt;/span&gt;&amp;nbsp;Inv. 11.&amp;nbsp;&lt;/p&gt;</t>
  </si>
  <si>
    <t>&lt;p&gt;&lt;span class="nummerierung text-black-small"&gt;1893&lt;/span&gt;&lt;span class="text-black-bold"&gt;Exposition de tableaux, pastels et gravures de Mary Cassatt&lt;/span&gt;&amp;nbsp;&lt;span class="text-darkgrey-bold"&gt;Galerie Durand-Ruel&amp;nbsp;•&amp;nbsp;Paris&amp;nbsp;• 1893&lt;/span&gt;&amp;nbsp;no. 23.&lt;/p&gt;
&lt;p&gt;&lt;span class="nummerierung text-black-small"&gt;1895&lt;/span&gt;&lt;span class="text-black-bold"&gt;Exposition of Paintings, Pastels &amp;amp; Etchings by Miss Mary Cassatt&lt;/span&gt; &lt;span class="text-darkgrey-bold"&gt;Galerie Durand-Ruel&amp;nbsp;• New York&amp;nbsp;• 1895&lt;/span&gt; no. 15.&lt;/p&gt;
&lt;p&gt;&lt;span class="nummerierung text-black-small"&gt;1907&lt;/span&gt;&lt;span class="text-black-bold"&gt;Modern French Paintings&lt;/span&gt;&amp;nbsp;&lt;span class="text-darkgrey-bold"&gt;City Art Gallery&amp;nbsp;•&amp;nbsp;Manchester&amp;nbsp;• 1907–08&lt;/span&gt;&amp;nbsp;no. 72.&lt;/p&gt;
&lt;p&gt;&lt;span class="nummerierung text-black-small"&gt;2008&lt;/span&gt;&lt;span class="text-black-bold"&gt;Impressionistinnen, Berthe Morisot, Mary Cassatt, Eva Gonzales (Women Impressionists, Berthe Morisot, Mary Cassatt, Eva Gonzales)&lt;/span&gt;&amp;nbsp;&lt;span class="text-darkgrey-bold"&gt;Schirn Kunsthalle&amp;nbsp;•&amp;nbsp;Frankfurt/M&amp;nbsp;• 2008&lt;/span&gt;&amp;nbsp;p. 168.&lt;/p&gt;
&lt;p&gt;&lt;span class="nummerierung text-black-small"&gt;2010&lt;/span&gt;&lt;span class="text-black-bold"&gt;Van Gogh, Cézanne, Monet, Die Sammlung Bührle zu Gast im Kunsthaus Zürich&lt;/span&gt;&amp;nbsp;&lt;span class="text-darkgrey-bold"&gt;Kunsthaus Zurich • 2010&amp;nbsp;&lt;/span&gt;no. 11.&lt;/p&gt;
&lt;p&gt;&lt;span class="nummerierung text-black-small"&gt;2018&lt;/span&gt;&lt;span class="text-black-bold"&gt;Mary Cassatt, Une impressionniste américaine à Paris&lt;/span&gt;&amp;nbsp;&lt;span class="text-darkgrey-bold"&gt;Musée Jacquemart-André • Paris • 2018&amp;nbsp;&lt;/span&gt;no. 25.&lt;/p&gt;</t>
  </si>
  <si>
    <t>&lt;p&gt;&lt;span class="nummerierung text-black-small"&gt;1970&lt;/span&gt;&lt;span class="text-black-bold"&gt;Adelyn Dohme Breeskin&lt;/span&gt;&amp;nbsp;&lt;em&gt;&lt;span class="text-darkgrey-bold"&gt;Mary Cassatt, A Catalogue Raisonné of the Oils, Pastels, Watercolors and Drawings&amp;nbsp;&lt;/span&gt;&lt;/em&gt;Washington D.C. • 1970&amp;nbsp;• no. 226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75 (ill.;&lt;sup&gt;2&lt;/sup&gt;1986).&lt;/p&gt;
&lt;p&gt;&lt;span class="nummerierung text-black-small"&gt;1994&lt;/span&gt;&lt;span class="text-black-bold"&gt;Emil Maurer&lt;/span&gt;&lt;em&gt;&amp;nbsp;&lt;span class="text-darkgrey-bold"&gt;Stiftung Sammlung E.G. Bührle, Zürich&lt;/span&gt;&lt;/em&gt;&amp;nbsp;Bern • 1994&amp;nbsp;• p. 31 (English edition: &lt;em&gt;Foundation E.G. Bührle Collection, Zurich&lt;/em&gt;, Bern 1995).&lt;/p&gt;
&lt;p&gt;&lt;span class="nummerierung text-black-small"&gt;2005&lt;/span&gt;&lt;span class="text-black-bold"&gt;Lukas Gloor&amp;nbsp;•&amp;nbsp;Marco Goldin (ed.)&lt;/span&gt; &lt;em&gt;&lt;span class="text-darkgrey-bold"&gt;Foundation E.G. Bührle Collection, Zurich, Catalogue&amp;nbsp;&lt;/span&gt;&lt;/em&gt;vol. 2&amp;nbsp;• Conegliano &amp;amp; Zurich • 2005&amp;nbsp;• no. 34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 no. 315 (ill.).&lt;/p&gt;</t>
  </si>
  <si>
    <t>Allegheny, 1845–1926, Mesnil-Théribus</t>
  </si>
  <si>
    <t>BU 0152</t>
  </si>
  <si>
    <t>Landschaft mit Wirtshaus</t>
  </si>
  <si>
    <t>um 1665</t>
  </si>
  <si>
    <t>47 x 53.5 cm</t>
  </si>
  <si>
    <t>Signiert unten links: M. Hobbema</t>
  </si>
  <si>
    <t>&lt;p class="Body"&gt;&lt;span class="nummerierung text-black-small"&gt;1&lt;/span&gt;&lt;span class="text-black-bold"&gt;Thomas Harvey&lt;/span&gt;&amp;nbsp;&lt;span class="text-darkgrey-bold"&gt;Catton House • Norwich&lt;/span&gt;&amp;nbsp;Dawson Turner, &lt;em&gt;Outlines in Lithography from a Small Collection of Pictures,&lt;/em&gt; Yarmouth 1840, p. 39; Francis W. Hawcroft, «Crome and His Patron, Thomas Harvey of Catton», in &lt;em&gt;Connoisseur&lt;/em&gt; (144) 1959, pp. 235–237 (n. 18), fig. 10.&lt;/p&gt;
&lt;p class="Body"&gt;&lt;span class="nummerierung text-black-small"&gt;2&lt;/span&gt;&lt;span class="text-black-bold"&gt;Dawson Turner&lt;/span&gt;&amp;nbsp;&lt;span class="text-darkgrey-bold"&gt;Yarmouth • ca. 1815&lt;/span&gt;&amp;nbsp;Acquired from the above, &lt;em&gt;Outlines&lt;/em&gt; as above, n. (1);&lt;em&gt; Dawson Turner Esq. FRS&lt;/em&gt;, (sale cat.) Christie's, London (14 May 1852), no. 74; &lt;em&gt;Dutch and Flemish Painting in Norfolk, A History of Taste and Influence, Fashion and Collecting&lt;/em&gt;, (exh. cat.) Castle Museum, Norwich 1988, no. 59.&lt;/p&gt;
&lt;p class="Body"&gt;&lt;span class="nummerierung text-black-small"&gt;3&lt;/span&gt;&lt;span class="text-black-bold"&gt;Charles J. Nieuwenhuys&lt;/span&gt;&amp;nbsp;&lt;span class="text-darkgrey-bold"&gt;London • 1852&lt;/span&gt;&amp;nbsp;Acquired at the above sale, exh. cat. as above, n. (2).&lt;/p&gt;
&lt;p class="Body"&gt;&lt;span class="nummerierung text-black-small"&gt;4&lt;/span&gt;&lt;span class="text-black-bold"&gt;Charles Scarisbrick&lt;/span&gt;&amp;nbsp;&lt;span class="text-darkgrey-bold"&gt;Scarisbrick Hall • Lancashire • until [d.] 1861 &lt;/span&gt;Sale Charles Scarisbrick, Christie's London (11 May 1861), no. 46, exh. cat. as above, n. (2).&lt;/p&gt;
&lt;p class="Body"&gt;&lt;span class="nummerierung text-black-small"&gt;5&lt;/span&gt;&lt;span class="text-black-bold"&gt;J. E. Fordham&lt;/span&gt; Sale J. E. Fordham, London (1863), exh. cat. as above, n. (2).&lt;/p&gt;
&lt;p class="Body"&gt;&lt;span class="nummerierung text-black-small"&gt;6&lt;/span&gt;&lt;span class="text-black-bold"&gt;Charles J. Nieuwenhuys&lt;/span&gt;&amp;nbsp;&lt;span class="text-darkgrey-bold"&gt;London&amp;nbsp;• 1863&lt;/span&gt;&amp;nbsp;Acquired at the above sale, exh. cat. as above, n. (2).&lt;/p&gt;
&lt;p class="Body"&gt;&lt;span class="nummerierung text-black-small"&gt;7&lt;/span&gt;&lt;span class="text-black-bold"&gt;Leggatt Brothers&lt;/span&gt;&amp;nbsp;&lt;span class="text-darkgrey-bold"&gt;London&lt;/span&gt; Information given by Mr. Anthony Speelman, London, son of Edward Speelman, to Foundation E.G. Bührle Collection, 8 January 2010.&lt;/p&gt;
&lt;p class="Body"&gt;&lt;span class="nummerierung text-black-small"&gt;8&lt;/span&gt;&lt;span class="text-black-bold"&gt;Edward Speelman&lt;/span&gt;&amp;nbsp;&lt;span class="text-darkgrey-bold"&gt;London&lt;/span&gt; Acquired from the above, information as above, n. (7).&lt;/p&gt;
&lt;p class="Body"&gt;&lt;span class="nummerierung text-black-small"&gt;9&lt;/span&gt;&lt;span class="text-black-bold"&gt;Marlborough Fine Art Ltd.&lt;/span&gt;&amp;nbsp;&lt;span class="text-darkgrey-bold"&gt;London&lt;/span&gt; Acquired from the above for £ 7.075, information as above, n. (7); AStEGB, Sale confirmation from Trafo, Anstalt für Handel und Finanz, Vaduz&amp;nbsp;[Marlborough Fine Art Ltd., London], signed by F. K. Lloyd, to Emil Bührle, 1 October 1953, regarding a group of 10 pictures sold to Bührle for a total sum of £ 40.000 (=&amp;nbsp;CHF 480.000), including Hobbema, &lt;em&gt;Landscape with an Inn&lt;/em&gt;. Payment of this amount will be made in two installments, £ 27.000 from a Swiss account in London to Marlborough Fine Art Ltd., London, and £ 13.000 at an exchange rate of 12 CHF=1 £ (= CHF 156.000) to be transferred to Trafo's account with UBS Zurich.&lt;/p&gt;
&lt;p class="Body"&gt;&lt;span class="nummerierung text-black-small"&gt;10&lt;/span&gt;&lt;span class="text-black-bold"&gt;Emil Bührle&lt;/span&gt;&amp;nbsp;&lt;span class="text-darkgrey-bold"&gt;Zurich • 2 October 1953 until [d.] 28 November 1956&lt;/span&gt;&amp;nbsp;Acquired from the above for £ 8.500 (with a 6% discount), Sale confirmation as above, n. (9), for 10 pictures, including Hobbema, &lt;em&gt;Landscape with an Inn&lt;/em&gt;, with prices for each picture handwritten by Emil Bührle; AStEGB, Payment order, made by Emil Bührle, 1 October 1953, to Ihag Zürich AG for the sum of CHF&amp;nbsp;156.000 to be transferred to Trafo, Vaduz, and Confirmation of payment from Ihag Zürich AG, executed on 2 October 1953&lt;/p&gt;
&lt;p class="Body"&gt;&lt;span class="nummerierung text-black-small"&gt;11&lt;/span&gt;&lt;span class="text-black-bold"&gt;Given by the heirs of Emil Bührle to the Foundation E.G. Bührle Collection&lt;/span&gt;&amp;nbsp;&lt;span class="text-darkgrey-bold"&gt;Zurich • 1960&lt;/span&gt;&amp;nbsp;Inv. 152.&lt;/p&gt;</t>
  </si>
  <si>
    <t>&lt;p&gt;&lt;span class="nummerierung text-black-small"&gt;1829&lt;/span&gt;&lt;span class="text-black-bold"&gt;Second Exhibition of the Works of Ancient and Modern Masters&lt;/span&gt;&amp;nbsp;&lt;span class="text-darkgrey-bold"&gt;Norfolk and Suffolk Institution for the Promotion of the Fine Arts&amp;nbsp;•&amp;nbsp;Norwich • 1829&lt;/span&gt;&amp;nbsp;no. 15.&lt;/p&gt;
&lt;p&gt;&lt;span class="nummerierung text-black-small"&gt;1955&lt;/span&gt;&lt;span class="text-black-bold"&gt;Alte Meister aus der Sammlung E. Bührle, Zürich&lt;/span&gt;&amp;nbsp;&lt;span class="text-darkgrey-bold"&gt;Jegenstorf Castle&amp;nbsp;•&amp;nbsp;Jegenstorf (Bern)&amp;nbsp;• 1955&lt;/span&gt;&amp;nbsp;no. 8.&lt;/p&gt;
&lt;p&gt;&lt;span class="nummerierung text-black-small"&gt;1970&lt;/span&gt;&lt;span class="text-black-bold"&gt;Schok der Herkenning, Het Engelse landschap der Romantiek en zijn Hollandse Inspiratie&lt;/span&gt;&amp;nbsp;&lt;span class="text-darkgrey-bold"&gt;Mauritshuis&amp;nbsp;•&amp;nbsp;The Hague&amp;nbsp;• 1970–71&lt;/span&gt;&amp;nbsp;no. 75&lt;/p&gt;
&lt;p&gt;&lt;span class="nummerierung text-black-small"&gt;1971&lt;/span&gt;&lt;span class="text-black-bold"&gt;Shock of Recognition, The Landscape of English Romanticism and the Dutch Seventeenth-Century School&lt;/span&gt;&amp;nbsp;&lt;span class="text-darkgrey-bold"&gt;Tate Gallery&amp;nbsp;•&amp;nbsp;London&amp;nbsp;• 1971&lt;/span&gt;&amp;nbsp;no. 69.&lt;/p&gt;
&lt;p&gt;&lt;span class="nummerierung text-black-small"&gt;1988&lt;/span&gt;&lt;span class="text-black-bold"&gt;Dutch and Flemish Painting in Norfolk, A History of Taste and Influence, Fashion and Collecting&lt;/span&gt;&amp;nbsp;&lt;span class="text-darkgrey-bold"&gt;Castle Museum&amp;nbsp;•&amp;nbsp;Norwich • 1988&lt;/span&gt;&amp;nbsp;no. 59.&lt;/p&gt;
&lt;p&gt;&lt;span class="nummerierung text-black-small"&gt;2010&lt;/span&gt;&lt;span class="text-black-bold"&gt;Van Gogh, Cézanne, Monet, Die Sammlung Bührle zu Gast im Kunsthaus Zürich&lt;/span&gt;&amp;nbsp;&lt;span class="text-darkgrey-bold"&gt;Kunsthaus Zurich&amp;nbsp;• 2010&lt;/span&gt;&amp;nbsp;no. 152.&lt;/p&gt;</t>
  </si>
  <si>
    <t>&lt;p&gt;&lt;span class="nummerierung text-black-small"&gt;1826&lt;/span&gt;&lt;span class="text-black-bold"&gt;John Henry Druery&lt;/span&gt;&amp;nbsp;&lt;span class="text-darkgrey-bold"&gt;&lt;em&gt;Historical and Geographical Notices of Great Yarmouth, etc.&lt;/em&gt;&lt;/span&gt;&amp;nbsp;London&amp;nbsp;• 1826&amp;nbsp;•&amp;nbsp;p. 74.&lt;/p&gt;
&lt;p&gt;&lt;span class="nummerierung text-black-small"&gt;1829&lt;/span&gt;&lt;span class="text-black-bold"&gt;John Chambers&lt;/span&gt;&amp;nbsp;&lt;em&gt;&lt;span class="text-darkgrey-bold"&gt;A General History of the County of Norfolk intended to convey all the information of a Norfolk Tour…&lt;/span&gt;&lt;/em&gt;&amp;nbsp;Norwich &amp;amp; London&amp;nbsp;• 1829&amp;nbsp;•&amp;nbsp;vol. 1, p. 304.&lt;/p&gt;
&lt;p&gt;&lt;span class="nummerierung text-black-small"&gt;1835&lt;/span&gt;&lt;span class="text-black-bold"&gt;John Smith&lt;/span&gt;&amp;nbsp;&lt;span class="text-darkgrey-bold"&gt;&lt;em&gt;A Catalogue Raisonné of the Works of the Most Eminent Dutch, Flemish and French Painters&lt;/em&gt;&lt;/span&gt;&amp;nbsp;vol. 6&amp;nbsp;•&amp;nbsp;London&amp;nbsp;• 1835&amp;nbsp;•&amp;nbsp;p. 139, no. 76.&lt;/p&gt;
&lt;p&gt;&lt;span class="nummerierung text-black-small"&gt;1840&lt;/span&gt;&lt;span class="text-black-bold"&gt;Dawson Turner&lt;/span&gt;&amp;nbsp;&lt;em&gt;&lt;span class="text-darkgrey-bold"&gt;Outlines in Lithography from a Small Collection of Pictures&lt;/span&gt;&lt;/em&gt;&amp;nbsp;Yarmouth&amp;nbsp;• 1840&amp;nbsp;•&amp;nbsp;pp. 39 (ill., opposite)–40.&lt;/p&gt;
&lt;p&gt;&lt;span class="nummerierung text-black-small"&gt;1911&lt;/span&gt;&lt;span class="text-black-bold"&gt;Cornelis Hofstede de Groot&lt;/span&gt;&amp;nbsp;&lt;span class="text-darkgrey-bold"&gt;&lt;em&gt;Beschreibendes und kritisches Verzeichnis der Werke der hervorragendsten holländischen Maler des XVII. &lt;/em&gt;&lt;em&gt;Jahrhunderts&lt;/em&gt;&lt;/span&gt;&amp;nbsp;vol. 4&amp;nbsp;• Esslingen/Neuss &amp;amp; Paris&amp;nbsp;• 1911&amp;nbsp;•&amp;nbsp;p. 445, no. 224 (English edition: &lt;em&gt;A Catalogue Raisonné of the Works of the Most Eminent Dutch Painters of the Seventeenth Century,&lt;/em&gt; London 1909; &lt;sup&gt;2&lt;/sup&gt;Cambridge 1976).&lt;/p&gt;
&lt;p&gt;&lt;span class="nummerierung text-black-small"&gt;1959&lt;/span&gt;&lt;span class="text-black-bold"&gt;Francis W. Hawcroft&lt;/span&gt;&amp;nbsp;&lt;span class="text-darkgrey-bold"&gt;«Crome and His Patron, Thomas Harvey of Catton»&lt;/span&gt;&amp;nbsp;in &lt;span class="text-darkgrey-bold"&gt;&lt;em&gt;Connoisseur&lt;/em&gt;&lt;/span&gt; (144) • 1959&amp;nbsp;•&amp;nbsp;pp. 235–237 (n. 18), fig. 10.&lt;/p&gt;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154 (ill.;&lt;sup&gt;2&lt;/sup&gt;1986).&lt;/p&gt;
&lt;p&gt;&lt;span class="nummerierung text-black-small"&gt;1994&lt;/span&gt;&lt;span class="text-black-bold"&gt;Emil Maurer&lt;/span&gt;&lt;em&gt;&amp;nbsp;&lt;span class="text-darkgrey-bold"&gt;Stiftung Sammlung E.G. Bührle, Zürich&lt;/span&gt;&lt;/em&gt;&amp;nbsp;Bern&amp;nbsp;• 1994&amp;nbsp;•&amp;nbsp;pp. 19–20 (English edition: &lt;em&gt;Foundation E.G. Bührle Collection, Zurich&lt;/em&gt;, Bern 1995).&lt;/p&gt;
&lt;p&gt;&lt;span class="nummerierung text-black-small"&gt;2005&lt;/span&gt;&lt;span class="text-black-bold"&gt;Lukas Gloor&amp;nbsp;•&amp;nbsp;Marco Goldin (ed.)&lt;/span&gt;&amp;nbsp;&lt;span class="text-darkgrey-bold"&gt;&lt;em&gt;Foundation E.G. Bührle Collection, Zurich, Catalogue&lt;/em&gt;&lt;/span&gt;&amp;nbsp;vol. 1&amp;nbsp;•&amp;nbsp;Conegliano &amp;amp; Zurich&amp;nbsp;• 2005&amp;nbsp;•&amp;nbsp;no. 13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317&amp;nbsp;(ill.).&lt;/p&gt;</t>
  </si>
  <si>
    <t>Amsterdam, 1638–1709, Amsterdam</t>
  </si>
  <si>
    <t>Castle of Goudestein</t>
  </si>
  <si>
    <t>BU 0070</t>
  </si>
  <si>
    <t>&lt;p class="CxSpFirst"&gt;&lt;span class="nummerierung text-black-small"&gt;1&lt;/span&gt;&lt;span class="text-black-bold"&gt;Klein&lt;/span&gt;&amp;nbsp;&lt;span class="text-darkgrey-bold"&gt;Paris&amp;nbsp;&lt;/span&gt;&lt;em&gt;Important French Masters of the XIX&lt;sup&gt;th&lt;/sup&gt; and XX&lt;sup&gt;th&lt;/sup&gt; Centuries&lt;/em&gt;, (exh. cat.) Marlborough Fine Art Ltd., London 1953, no. 17.&lt;/p&gt;
&lt;p class="CxSpFirst"&gt;&lt;span class="nummerierung text-black-small"&gt;2&lt;/span&gt;&lt;span class="text-black-bold"&gt;Adolphe Basler&lt;/span&gt;&amp;nbsp;&lt;span class="text-darkgrey-bold"&gt;Paris&amp;nbsp;&lt;/span&gt;Exh. cat. as above, n. (1).&lt;/p&gt;
&lt;p class="CxSpFirst"&gt;&lt;span class="nummerierung text-black-small"&gt;3&lt;/span&gt;&lt;span class="text-black-bold"&gt;Bing (?)&lt;/span&gt;&amp;nbsp;&lt;span class="text-darkgrey-bold"&gt;Paris&amp;nbsp;&lt;/span&gt;AStEGB, Inventory Card Modigliani, &lt;em&gt;Portrait of Dr&amp;nbsp;Devraigne.&lt;/em&gt;&lt;/p&gt;
&lt;p class="CxSpFirst"&gt;&lt;span class="nummerierung text-black-small"&gt;4&lt;/span&gt;&lt;span class="text-black-bold"&gt;Marlborough Fine Art Ltd.&lt;/span&gt;&amp;nbsp;&lt;span class="text-darkgrey-bold"&gt;London •&amp;nbsp;by 1953&amp;nbsp;&lt;/span&gt;AStEGB, Sale confirmation from Trafo, Anstalt für Handel und Finanz, Vaduz&amp;nbsp;[Marlborough Fine Art Ltd., London], signed by F. K. Lloyd, to Emil Bührle, 1 October 1953, regarding a group of 10 artworks sold to Bührle for a total sum of £ 40.000 (= CHF&amp;nbsp;480.000), including Modigliani, &lt;em&gt;Portrait of&amp;nbsp;Dr&amp;nbsp;Devraigne&lt;/em&gt;. Payment of this amount to&amp;nbsp;be made in two installments, £ 27.000 from a Swiss account in London to Marlborough Fine Art Ltd., London, and £ 13.000 at an exchange rate of 12 CHF=1 £ (= CHF 156.000) to be transferred to Trafo's account with UBS Zurich.&lt;/p&gt;
&lt;p class="CxSpFirst"&gt;&lt;span class="nummerierung text-black-small"&gt;5&lt;/span&gt;&lt;span class="text-black-bold"&gt;Emil Bührle&lt;/span&gt;&amp;nbsp;&lt;span class="text-darkgrey-bold"&gt;Zurich •&amp;nbsp;2 October 1953 until [d.] 28 November 1956&amp;nbsp;&lt;/span&gt;Acquired from the above for £ 3.000 (with a 6% discount), Sale confirmation as above, with prices for each artwork handwritten by Emil Bührle; AStEGB, Payment order from Emil Bührle to Industrie- und Handelsbank, Zurich, 1 October 1953 for the sum of CHF 156.000 to be transferred to Trafo, Vaduz, and Confirmation of execution of payment from Industrie- und Handelsbank, Zürich, 2 October 1953.&lt;/p&gt;
&lt;p class="CxSpFirst"&gt;&lt;span class="nummerierung text-black-small"&gt;6&lt;/span&gt;&lt;span class="text-black-bold"&gt;Given by the heirs of Emil Bührle to the Foundation E.G. Bührle Collection&lt;/span&gt;&amp;nbsp;&lt;span class="text-darkgrey-bold"&gt;Zurich&amp;nbsp;• 1960&lt;/span&gt;&amp;nbsp;Inv. 70.&lt;/p&gt;</t>
  </si>
  <si>
    <t>&lt;p class="CxSpFirst"&gt;&lt;span class="nummerierung text-black-small"&gt;1953&lt;/span&gt;&lt;span class="text-black-bold"&gt;Important French Masters of the XIX&lt;sup&gt;th&lt;/sup&gt; and XX&lt;sup&gt;th&lt;/sup&gt; Centuries&lt;/span&gt;&amp;nbsp;&lt;span class="text-darkgrey-bold"&gt;Marlborough Fine Art Ltd.&amp;nbsp;• London&amp;nbsp;• 1953&lt;/span&gt;&amp;nbsp;no. 17.&lt;/p&gt;
&lt;p class="CxSpFirst"&gt;&lt;span class="nummerierung text-black-small"&gt;1955&lt;/span&gt;&lt;span class="text-black-bold"&gt;Modigliani, Campigli, Sironi&lt;/span&gt;&amp;nbsp;&lt;span class="text-darkgrey-bold"&gt;Kunsthalle Bern&amp;nbsp;• 1955&lt;/span&gt;&amp;nbsp;no. 3.&lt;/p&gt;
&lt;p class="CxSpFirst"&gt;&lt;span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280.&lt;/p&gt;
&lt;p class="CxSpFirst"&gt;&lt;span class="nummerierung text-black-small"&gt;1958&lt;/span&gt;&lt;span class="text-black-bold"&gt;Hauptwerke der Sammlung Emil Georg Bührle, Zürich&lt;/span&gt;&lt;em&gt;&amp;nbsp;&lt;/em&gt;&lt;span class="text-darkgrey-bold"&gt;Haus der Kunst&amp;nbsp;• Munich&amp;nbsp;• 1958–59&lt;/span&gt;&amp;nbsp;no. 107.&lt;/p&gt;
&lt;p class="CxSpFirst"&gt;&lt;span class="nummerierung text-black-small"&gt;1990&lt;/span&gt;&lt;span class="text-black-bold"&gt;Modigliani&lt;/span&gt; &lt;span class="text-darkgrey-bold"&gt;Fondation Pierre Gianadda • Martigny • 1990&lt;/span&gt;&lt;/p&gt;</t>
  </si>
  <si>
    <t>&lt;p&gt;&lt;span class="nummerierung text-black-small"&gt;1973&lt;/span&gt;&lt;span class="text-black-bold"&gt;Leopold Reidemeister etc.&lt;/span&gt;&amp;nbsp;&lt;em&gt;&lt;span class="text-darkgrey-bold"&gt;Stiftung Sammlung Emil G. Bührle / Fondation Collection Emil G. Bührle / Foundation Emil G. Bührle Collection&lt;/span&gt;&lt;/em&gt;&amp;nbsp; Zurich &amp;amp; Munich • 1973 • no. 132 (ill.; &lt;sup&gt;2&lt;/sup&gt;1986).&lt;/p&gt;
&lt;p&gt;&lt;span class="nummerierung text-black-small"&gt;2004&lt;/span&gt;&lt;span class="text-black-bold"&gt;Lukas Gloor • Marco Goldin (ed.)&lt;/span&gt;&amp;nbsp;&lt;span class="text-darkgrey-bold"&gt;&lt;em&gt;Foundation E.G. Bührle Collection, Zurich, Catalogue&amp;nbsp;&lt;/em&gt;&lt;/span&gt;&amp;nbsp;vol. 3 • Conegliano &amp;amp; Zurich • 2004 • no. 138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318 (ill.).&lt;/p&gt;</t>
  </si>
  <si>
    <t>Landscape</t>
  </si>
  <si>
    <t>BU 0083</t>
  </si>
  <si>
    <t>Der Sturz des Phaëton</t>
  </si>
  <si>
    <t>La Chute de Phaëton</t>
  </si>
  <si>
    <t>Öl auf Papier</t>
  </si>
  <si>
    <t>40 x 48 cm</t>
  </si>
  <si>
    <t>Signiert unten links: ODILON REDON</t>
  </si>
  <si>
    <t>Wildenstein 875</t>
  </si>
  <si>
    <t>&lt;p class="Body"&gt;&lt;span class="nummerierung text-black-small"&gt;1&lt;/span&gt;&lt;span class="text-black-bold"&gt;Jacques Zoubaloff&lt;/span&gt;&amp;nbsp;&lt;span class="text-darkgrey-bold"&gt;Paris&lt;/span&gt; &lt;em&gt;Catalogue des tableaux modernes […] formant de la collection de M. Jacques Zoubaloff&lt;/em&gt;, (sale cat.) Galerie Georges Petit, Paris (16–17 June 1927), no. 149, Wildenstein no. 875.&lt;/p&gt;
&lt;p class="Body"&gt;&lt;span class="nummerierung text-black-small"&gt;2&lt;/span&gt;&lt;span class="text-black-bold"&gt;Van Gelder&lt;/span&gt;&amp;nbsp;&lt;span class="text-darkgrey-bold"&gt;Amsterdam &amp;amp; The Hague&lt;/span&gt; Wildenstein no. 875.&lt;/p&gt;
&lt;p class="Body"&gt;&lt;span class="nummerierung text-black-small"&gt;3&lt;/span&gt;&lt;span class="text-black-bold"&gt;Marlborough Fine Art Ltd.&lt;/span&gt;&amp;nbsp;&lt;span class="text-darkgrey-bold"&gt;London&lt;/span&gt; AStEGB, Sale confirmation from Trafo, Anstalt für Handel und Finanz, Vaduz, [Marlborough Fine Art Ltd., London] signed by F. K. Lloyd, to Emil Bührle, 1 October 1953, regarding a group of 10 artworks sold to Bührle for a total sum of £&amp;nbsp;40.000 (= CHF 480.000), including Redon, &lt;em&gt;La Chute de Phaéton&lt;/em&gt;. Payment of this amount will be made in two installments, £ 27.000 from a Swiss account in London to Marlborough Fine Art Ltd., London, and £ 13.000 at an exchange rate of 12 CHF=1 £ (= CHF 156.000) to be transferred to Trafo's account with UBS Zurich.&lt;/p&gt;
&lt;p class="Body"&gt;&lt;span class="nummerierung text-black-small"&gt;4&lt;/span&gt;&lt;span class="text-black-bold"&gt;Emil Bührle&lt;/span&gt;&amp;nbsp;&lt;span class="text-darkgrey-bold"&gt;Zurich • 2 October 1953 until [d.] 28 November 1956&lt;/span&gt;&amp;nbsp;Acquired from the above for £ 850 (with a 6% discount), Sale confirmation as above, n. (3), with prices for each artwork handwritten by Emil Bührle; AStEGB, Payment order, made by Emil Bührle, 1 October 1953, to Industrie- und Handelsbank, Zurich, for the sum of CHF 156.000 to be transferred to Trafo, Vaduz, and Confirmation of execution of payment from Industrie- und Handelsbank, Zurich, 2 October 1953.&lt;/p&gt;
&lt;p class="Body"&gt;&lt;span class="nummerierung text-black-small"&gt;5&lt;/span&gt;&lt;span class="text-black-bold"&gt;Given by the heirs of Emil Bührle to the Foundation E.G. Bührle Collection&lt;/span&gt;&amp;nbsp;&lt;span class="text-darkgrey-bold"&gt;Zurich • 1960&lt;/span&gt;&amp;nbsp;Inv. 83.&lt;/p&gt;</t>
  </si>
  <si>
    <t>&lt;p&gt;&lt;span class="nummerierung text-black-small"&gt;1938&lt;/span&gt;&lt;span class="text-black-bold"&gt;Exhibition of Paintings by Odilon Redon&lt;/span&gt;&amp;nbsp;&lt;span class="text-darkgrey-bold"&gt;Wildenstein &amp;amp; Co.&amp;nbsp;•&amp;nbsp;London&amp;nbsp;• 1938&lt;/span&gt;&amp;nbsp;no. 1.&lt;/p&gt;
&lt;p&gt;&lt;span class="nummerierung text-black-small"&gt;1950&lt;/span&gt;&lt;span class="text-black-bold"&gt;French Masters of the XIXth and XXth Centuries, Second Series&lt;/span&gt;&amp;nbsp;&lt;span class="text-darkgrey-bold"&gt;Marlborough Fine Art Ltd.&amp;nbsp;•&amp;nbsp;London&amp;nbsp;• 1950&lt;/span&gt;&amp;nbsp;no. 50.&lt;/p&gt;
&lt;p&gt;&lt;span class="nummerierung text-black-small"&gt;1983&lt;/span&gt;&lt;span class="text-black-bold"&gt;Odilon Redon&lt;/span&gt;&amp;nbsp;&lt;span class="text-darkgrey-bold"&gt;Kunstmuseum Winterthur&amp;nbsp;•&amp;nbsp;Kunsthalle Bremen&amp;nbsp;• 1983–84&lt;/span&gt;&amp;nbsp;p. 222.&lt;/p&gt;
&lt;p&gt;&lt;span class="nummerierung text-black-small"&gt;2001&lt;/span&gt;&lt;span class="text-black-bold"&gt;Odilon Redon entre rêve et mystère&lt;/span&gt;&amp;nbsp;&lt;span class="text-darkgrey-bold"&gt;Museum of Modern Art, Gunma&amp;nbsp;•&amp;nbsp;Museum of Fine Arts, Yamagata&amp;nbsp;•&amp;nbsp;Odakyu Museum, Tokyo&amp;nbsp;•&amp;nbsp;Museum of Fine Arts, Hiroshima&amp;nbsp;• 2001&lt;/span&gt;&amp;nbsp;no. 52.&lt;/p&gt;
&lt;p&gt;&lt;span class="nummerierung text-black-small"&gt;2010&lt;/span&gt;&lt;span class="text-black-bold"&gt;Van Gogh, Cézanne, Monet, Die Sammlung Bührle zu Gast im Kunsthaus Zürich&lt;/span&gt;&amp;nbsp;&lt;span class="text-darkgrey-bold"&gt;Kunsthaus Zurich&amp;nbsp;• 2010&lt;/span&gt;&amp;nbsp;no. 83.&lt;/p&gt;</t>
  </si>
  <si>
    <t>&lt;p&gt;&lt;span class="nummerierung text-black-small"&gt;1964&lt;/span&gt;&lt;span class="text-black-bold"&gt;Klaus Berger&lt;/span&gt;&amp;nbsp;&lt;span class="text-darkgrey-bold"&gt;&lt;em&gt;Odilon Redon, Phantasie und Farbe&lt;/em&gt;&lt;/span&gt;&amp;nbsp;Cologne&amp;nbsp;• 1964&amp;nbsp;•&amp;nbsp;no. 151.&lt;/p&gt;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76 (ill.; &lt;sup&gt;2&lt;/sup&gt;1986).&lt;/p&gt;
&lt;p&gt;&lt;span class="nummerierung text-black-small"&gt;1994&lt;/span&gt;&lt;span class="text-black-bold"&gt;Alec Wildenstein&amp;nbsp;•&amp;nbsp;Agnès Lacau St-Guily&lt;/span&gt;&amp;nbsp;&lt;span class="text-darkgrey-bold"&gt;&lt;em&gt;Odilon Redon,&lt;/em&gt; &lt;em&gt;Catalogue raisonné de l'œuvre peint et dessiné&lt;/em&gt;&lt;/span&gt;&amp;nbsp;vol. 2&amp;nbsp;&lt;span class="text-darkgrey-bold"&gt;&lt;em&gt;Mythes et légendes&lt;/em&gt;&lt;/span&gt;&amp;nbsp;Paris&amp;nbsp;• 1994&amp;nbsp;•&amp;nbsp;no. 875 (ill.).&lt;/p&gt;
&lt;p&gt;&lt;span class="nummerierung text-black-small"&gt;2005&lt;/span&gt;&lt;span class="text-black-bold"&gt;Lukas Gloor&amp;nbsp;•&amp;nbsp;Marco Goldin (ed.)&lt;/span&gt;&amp;nbsp;&lt;span class="text-darkgrey-bold"&gt;&lt;em&gt;Foundation E.G. Bührle Collection, Zurich, Catalogue&lt;/em&gt;&lt;/span&gt;&amp;nbsp;vol. 2&amp;nbsp;• Conegliano &amp;amp; Zurich&amp;nbsp;• 2005&amp;nbsp;•&amp;nbsp;no. 90 (ill.; German edition: &lt;em&gt;Stiftung Sammlung E.G. Bührle, Katalog&amp;nbsp;&lt;/em&gt;•&amp;nbsp;Italian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320 (ill.).&lt;/p&gt;</t>
  </si>
  <si>
    <t>BU 0162</t>
  </si>
  <si>
    <t>Blick auf Rhenen</t>
  </si>
  <si>
    <t>43.5 x 54 cm</t>
  </si>
  <si>
    <t>Signiert &amp; datiert unten links: SVRUYSDAEL 1651</t>
  </si>
  <si>
    <t>Stechow 523A</t>
  </si>
  <si>
    <t>&lt;p class="Body"&gt;&lt;span class="nummerierung text-black-small"&gt;1&lt;/span&gt;&lt;span class="text-black-bold"&gt;Major-General Sir Claude Alexander&amp;nbsp;&lt;/span&gt;AStEGB, File from Marlborough Fine Art Ltd., London, in response to an enquiry by Dr. Walter Drack [curator of the Bührle collection], 28 May 1955, regarding provenance of 7 paintings&amp;nbsp;acquired by Emil Bührle, including Ruysdael, &lt;em&gt;View of Rhenen&lt;/em&gt;.&lt;/p&gt;
&lt;p class="Body"&gt;&lt;span class="nummerierung text-black-small"&gt;2&lt;/span&gt;&lt;span class="text-black-bold"&gt;Asscher &amp;amp; Welker&lt;/span&gt;&amp;nbsp;&lt;span class="text-darkgrey-bold"&gt;London&lt;/span&gt;&amp;nbsp;&lt;span class="text-black-bold"&gt;D. A. Hoogendijk&lt;/span&gt;&amp;nbsp;&lt;span class="text-darkgrey-bold"&gt;Amsterdam •&amp;nbsp;before June 1939&amp;nbsp;&lt;/span&gt;Nancy H. Yeide, &lt;em&gt;Beyond the Dreams of Avarice, The Hermann Goering Collection&lt;/em&gt;, Dallas 2009, no. A673.&lt;/p&gt;
&lt;p class="Body"&gt;&lt;span class="nummerierung text-black-small"&gt;3&lt;/span&gt;&lt;span class="text-black-bold"&gt;C. Marshall Spink&lt;/span&gt;&amp;nbsp;&lt;span class="text-darkgrey-bold"&gt;London &lt;/span&gt;&lt;span class="text-black-bold"&gt;Heldring &amp;amp; Pierson&lt;/span&gt;&amp;nbsp;&lt;span class="text-darkgrey-bold"&gt;The Hague •&amp;nbsp;by 30 June 1939&amp;nbsp;&lt;/span&gt;Joined ownership with D. A. Hoogendijk, Amsterdam, as intermediary, Inventory Card 0S1206 Hoogendijk Archive, Correspondence from Bureau Herkomst Gezocht, The Hague, 23 March 2012.&lt;/p&gt;
&lt;p class="Body"&gt;&lt;span class="nummerierung text-black-small"&gt;4&lt;/span&gt;&lt;span class="text-black-bold"&gt;Hermann Göring&amp;nbsp;&lt;/span&gt;&lt;span class="text-darkgrey-bold"&gt;&lt;span class="text-black-bold"&gt;(RM no. 666)&lt;/span&gt;&amp;nbsp;Carinhall •&amp;nbsp;1940–1945&amp;nbsp;&lt;/span&gt;Half share bought by Hofer for Hermann Göring in November 1940 from D. A. Hoogendijk, Amsterdam, for fl.&amp;nbsp;18'750 (the other shares remaining without payment), Yeide, as above, n. (2), Correspondence, as above (n. 3), and Bundesarchiv Koblenz, MCCP Restitution File, Munich Central Collecting Point, B323/658.&lt;/p&gt;
&lt;p class="Body"&gt;&lt;span class="nummerierung text-black-small"&gt;5&lt;/span&gt;&lt;span class="text-black-bold"&gt;Recovered with Hermann Göring's art collection at Berchtesgaden&lt;/span&gt;&amp;nbsp;&amp;nbsp;&lt;span class="text-black-bold"&gt;and transferred to the Munich Central Collecting Point (&lt;/span&gt;&lt;span class="text-darkgrey-bold"&gt;&lt;span class="text-black-bold"&gt;no. 6138)&lt;/span&gt; 1945–1946&amp;nbsp;&lt;/span&gt;Yeide, as above, n. (2).&lt;/p&gt;
&lt;p class="Body"&gt;&lt;span class="nummerierung text-black-small"&gt;6&lt;/span&gt;&lt;span class="text-black-bold"&gt;Returned to Amsterdam&amp;nbsp;&lt;/span&gt;&lt;span class="text-black-bold"&gt;and turned over to the Netherland's Government &lt;span class="text-darkgrey-bold"&gt;5 November 1946&amp;nbsp;&lt;/span&gt;&lt;/span&gt;Yeide, as above, n. (2); Correspondence, as above n. (3).&lt;/p&gt;
&lt;p class="Body"&gt;&lt;span class="nummerierung text-black-small"&gt;7&lt;/span&gt;&lt;span class="text-black-bold"&gt;C. Marshall Spink&lt;/span&gt;&amp;nbsp;&lt;span class="text-darkgrey-bold"&gt;London •&amp;nbsp;1953&amp;nbsp;&lt;/span&gt;Netherland's Government half share acquired by C. Marshall Spink 6 January 1953, Correspondence as above (n. 3).&lt;/p&gt;
&lt;p class="Body"&gt;&lt;span class="nummerierung text-black-small"&gt;8&lt;/span&gt;&lt;span class="text-black-bold"&gt;Edward Speelman&lt;/span&gt;&amp;nbsp;&lt;span class="text-darkgrey-bold"&gt;London&amp;nbsp;&lt;/span&gt;Information given by Mr. Anthony Speelman, London, son of Edward Speelman, to Foundation E.G. Bührle Collection, 8 January 2010.&lt;/p&gt;
&lt;p class="Body"&gt;&lt;span class="nummerierung text-black-small"&gt;9&lt;/span&gt;&lt;span class="text-black-bold"&gt;Marlborough Fine Art Ltd.&lt;/span&gt;&amp;nbsp;&lt;span class="text-darkgrey-bold"&gt;London •&amp;nbsp;1953&amp;nbsp;&lt;/span&gt;Acquired from the above, Information as above, n. (8); AStEGB, Sale confirmation from Trafo, Anstalt für Handel und Finanz, Vaduz [Marlborough Fine Art Ltd., London], signed by F. K. Lloyd, to Emil Bührle, 1 October 1953, regarding a group of 10 artworks sold to Bührle for a total sum of £40.000 (= CHF 480.000), including Ruysdael, &lt;em&gt;View of Rhenen&lt;/em&gt;. Payment of this amount will be made in two installments, £ 27.000 from a Swiss account in London to Marlborough Fine Art Ltd., London, and £ 13.000 at an exchange rate of 12&amp;nbsp;CHF=1 £ (= CHF 156.000) to be transferred to Trafo's account with UBS Zurich.&lt;/p&gt;
&lt;p class="Body"&gt;&lt;span class="nummerierung text-black-small"&gt;10&lt;/span&gt;&lt;span class="text-black-bold"&gt;Emil Bührle&lt;/span&gt;&amp;nbsp;&lt;span class="text-darkgrey-bold"&gt;Zurich •&amp;nbsp;2 October 1953 until [d.] 28 November 1956&amp;nbsp;&lt;/span&gt;Acquired from the above for £ 3.500 (with a 6% discount), Sale confirmation as above, n. (8), with prices for each artwork handwritten by Emil Bührle; AStEGB, Payment order, made by Emil Bührle, 1 October 1953, to Industrie- und Handelsbank, Zurich, for the sum of CHF 156.000 to be transferred to Trafo, Vaduz, and Confirmation of execution of payment from Industrie- und Handelsbank, Zurich, 2 October 1953.&lt;/p&gt;
&lt;p class="Body"&gt;&lt;span class="nummerierung text-black-small"&gt;11&lt;/span&gt;&lt;span class="text-black-bold"&gt;Given by the heirs of Emil Bührle to the Foundation E.G. Bührle Collection&lt;/span&gt;&amp;nbsp;&lt;span class="text-darkgrey-bold"&gt;Zurich •&amp;nbsp;1960&lt;/span&gt;&amp;nbsp;Inv. 162.&lt;/p&gt;</t>
  </si>
  <si>
    <t>&lt;p&gt;&lt;span class="nummerierung text-black-small"&gt;1953&lt;/span&gt;&lt;span class="text-black-bold"&gt;Holländer des 17. Jahrhunderts&lt;/span&gt;&amp;nbsp;&lt;span class="text-darkgrey-bold"&gt;Kunsthaus Zurich • 1953&lt;/span&gt;&amp;nbsp;no. 137.&lt;/p&gt;
&lt;p&gt;&lt;span class="nummerierung text-black-small"&gt;1955&lt;/span&gt;&lt;span class="text-black-bold"&gt;Alte Meister aus der Sammlung E. Bührle, Zürich&lt;/span&gt;&amp;nbsp;&lt;span class="text-darkgrey-bold"&gt;Jegenstorf Castle • Jegenstorf (Bern) • 1955&lt;/span&gt;&amp;nbsp;no.&amp;nbsp; 23.&lt;/p&gt;
&lt;p&gt;&lt;span class="nummerierung text-black-small"&gt;2005&lt;/span&gt;&lt;span class="text-black-bold"&gt;Manet&lt;/span&gt;&amp;nbsp;&lt;span class="text-darkgrey-bold"&gt;Complesso del Vittoriano • Rome • 2005–06&lt;/span&gt;&amp;nbsp;no. 126.&lt;/p&gt;
&lt;p&gt;&lt;span class="nummerierung text-black-small"&gt;2010&lt;/span&gt;&lt;em&gt;&lt;span class="text-darkgrey-bold"&gt;Van Gogh, Cézanne, Monet, Die Sammlung Bührle zu Gast im Kunsthaus Zürich&lt;/span&gt;&lt;/em&gt;&amp;nbsp;Kunsthaus Zurich • 2010 • no. 162.&lt;/p&gt;
&lt;p class="Body"&gt;&lt;span class="nummerierung text-black-small"&gt;2016&lt;/span&gt;&lt;span class="text-black-bold"&gt;Von Dürer bis van Gogh, Sammlung Bührle trifft Wallraf&lt;/span&gt;&amp;nbsp;&lt;span class="text-darkgrey-bold"&gt;Wallraf-Richartz-Museum &amp;amp; Fondation Corboud • Cologne • 2016–17&lt;/span&gt;&amp;nbsp;no. 28.&lt;/p&gt;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</si>
  <si>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162 (ill.;&lt;sup&gt;2&lt;/sup&gt;1986).&lt;/p&gt;
&lt;p&gt;&lt;span class="nummerierung text-black-small"&gt;1975&lt;/span&gt;&lt;span class="text-black-bold"&gt;Wolfgang Stechow&lt;/span&gt;&amp;nbsp;&lt;span class="text-darkgrey-bold"&gt;&lt;em&gt;Salomon van Ruysdael, Eine Einführung in seine Kunst mit kritischem Katalog der Gemälde&lt;/em&gt;&lt;/span&gt;&amp;nbsp;Berlin • &lt;sup&gt;2&lt;/sup&gt;1975 • no. 523A.&lt;/p&gt;
&lt;p&gt;&lt;span class="nummerierung text-black-small"&gt;2009&lt;/span&gt;&lt;span class="text-black-bold"&gt;Nancy H. Yeide&lt;/span&gt;&amp;nbsp;&lt;span class="text-darkgrey-bold"&gt;&lt;em&gt;Beyond the Dreams of Avarice, The Hermann Goering Collection&lt;/em&gt;&lt;/span&gt;&amp;nbsp;Dallas • 2009 • no. A673 (ill.).&lt;/p&gt;
&lt;p&gt;&lt;span class="nummerierung text-black-small"&gt;1994&lt;/span&gt;&lt;span class="text-black-bold"&gt;Emil Maurer&lt;/span&gt;&lt;em&gt;&amp;nbsp;&lt;span class="text-darkgrey-bold"&gt;Stiftung Sammlung E.G. Bührle, Zürich&lt;/span&gt;&lt;/em&gt;&amp;nbsp;Bern • 1994 • p. 19 (English edition: &lt;em&gt;Foundation E.G. Bührle Collection, Zurich&lt;/em&gt;, Bern 1995).&lt;/p&gt;
&lt;p&gt;&lt;span class="nummerierung text-black-small"&gt;2005&lt;/span&gt;&lt;span class="text-black-bold"&gt;Lukas Gloor, Marco Goldin (ed.)&lt;/span&gt;&amp;nbsp;&lt;em&gt;&lt;span class="text-darkgrey-bold"&gt;Foundation E.G. Bührle Collection, Zurich, Catalogue&lt;/span&gt;&lt;/em&gt;&amp;nbsp;vol. 1 • Conegliano &amp;amp; Zurich • 2005 • no. 22 (ill.; German edition: &lt;em&gt;Stiftung Sammlung E.G. Bührle, Katalog&lt;/em&gt;; Italian edition: &lt;em&gt;Fondazione Collezione E.G. Bührle, Catalogo&lt;/em&gt;).&lt;/p&gt;
&lt;p&gt;&lt;span class="nummerierung text-black-small"&gt;2015&lt;/span&gt;&lt;span class="text-black-bold"&gt;Jean-Marc Dreyfus (Les Archives diplomatiques)&lt;/span&gt;&amp;nbsp;&lt;span class="text-darkgrey-bold"&gt;&lt;em&gt;Le Catalogue Goering, Le grand pillage des œuvres d'art par les nazis&lt;/em&gt;&lt;/span&gt;&amp;nbsp;Paris • 2015 • pp. 324 (no. RM 666)–325 (ill. lower left).&lt;/p&gt;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323 (ill.).&lt;/p&gt;</t>
  </si>
  <si>
    <t>Naarden, ca. 1600-1670, Haarlem</t>
  </si>
  <si>
    <t>Village Fair</t>
  </si>
  <si>
    <t>BU 0166</t>
  </si>
  <si>
    <t>Dorfkirmes</t>
  </si>
  <si>
    <t>Öl auf Leinwand auf Holz</t>
  </si>
  <si>
    <t>57 x 79 cm</t>
  </si>
  <si>
    <t>Signiert unten links: David Teniers fecit; datiert auf der Fahne rechts: 1646</t>
  </si>
  <si>
    <t>&lt;p class="Body"&gt;&lt;span class="nummerierung text-black-small"&gt;1&lt;/span&gt;&lt;span class="text-black-bold"&gt;Mme Deville&lt;/span&gt;&amp;nbsp;&lt;span class="text-darkgrey-bold"&gt;Paris •&amp;nbsp;until 1826&amp;nbsp;&lt;/span&gt;John Smith, &lt;em&gt;A Catalogue Raisonné of the Works of the Most Eminent Dutch, Flemish, and French Painters&lt;/em&gt;, vol. 3, London 1831, p. 338, no. 291.&lt;/p&gt;
&lt;p class="Body"&gt;&lt;span class="text-black-bold"&gt;&lt;span class="nummerierung text-black-small"&gt;2&lt;/span&gt;Lord Charles&lt;/span&gt; &lt;span class="text-darkgrey-bold"&gt;&lt;span class="text-black-bold"&gt;Townshend&lt;/span&gt; •&amp;nbsp;by 1831&amp;nbsp;&lt;/span&gt;Smith, as above, n. (1).&lt;/p&gt;
&lt;p class="Body"&gt;&lt;span class="nummerierung text-black-small"&gt;3&lt;/span&gt;&lt;span class="text-black-bold"&gt;Alfred&amp;nbsp;de Rothschild&lt;/span&gt;&amp;nbsp;&lt;span class="text-darkgrey-bold"&gt;Halton House (Buckinghamshire)&amp;nbsp;• by 1884&lt;/span&gt;&amp;nbsp;Charles Davis, &lt;em&gt;A Description of the Works of Art Forming the Collection of Alfred de Rothschild&lt;/em&gt;, London 1884, vol. 1, &lt;em&gt;Pictures&lt;/em&gt;, no. 30.&lt;/p&gt;
&lt;p class="Body"&gt;&lt;span class="nummerierung text-black-small"&gt;4&lt;/span&gt;&lt;span class="text-black-bold"&gt;Marlborough Fine Art Ltd.&lt;/span&gt;&amp;nbsp;&lt;span class="text-darkgrey-bold"&gt;London&amp;nbsp;• by 1953&lt;/span&gt;&amp;nbsp;AStEGB, Sale confirmation from Trafo, Anstalt für Handel und Finanz, Vaduz [Marlborough Fine Art Ltd., London], signed by F. K. Lloyd, to Emil Bührle, 1 October 1953, regarding a group of 10 artworks sold to Bührle for a total sum of £ 40.000 (= CHF 480.000), including Teniers, &lt;em&gt;Kermis&lt;/em&gt;. Payment of this amount will be made in two installments, £ 27.000 from a Swiss account in London to Marlborough Fine Art Ltd., London, and £ 13.000 at an exchange rate of 12 CHF=1 £ (= CHF 156.000) to be transferred to Trafo's account with UBS Zurich.&lt;/p&gt;
&lt;p class="Body"&gt;&lt;span class="nummerierung text-black-small"&gt;5&lt;/span&gt;&lt;span class="text-black-bold"&gt;Emil Bührle&lt;/span&gt;&amp;nbsp;&lt;span class="text-darkgrey-bold"&gt;Zurich •&amp;nbsp;2 October 1953 until [d.] 28 November 1956&amp;nbsp;&lt;/span&gt;Acquired from the above for £ 11.000 (with a 6% discount), Sale confirmation as above, n. (4), with prices for each artwork handwritten by Emil Bührle; AStEGB, Payment order, made by Emil Bührle to Industrie- und Handelsbank, Zurich, 1 October 1953 for the sum of CHF 156.000 to be transferred to Trafo, Vaduz, and Confirmation of execution of payment from Industrie- und Handelsbank, Zurich, 2 October 1953.&lt;/p&gt;
&lt;p class="Body"&gt;&lt;span class="nummerierung text-black-small"&gt;6&lt;/span&gt;&lt;span class="text-black-bold"&gt;Given by the heirs of Emil Bührle to the Foundation E.G. Bührle Collection&lt;/span&gt;&amp;nbsp;&lt;span class="text-darkgrey-bold"&gt;Zurich •&amp;nbsp;1960&lt;/span&gt;&amp;nbsp;Inv. 166.&lt;/p&gt;</t>
  </si>
  <si>
    <t>&lt;p&gt;&lt;span class="nummerierung text-black-small"&gt;1828&lt;/span&gt;&lt;span class="text-black-bold"&gt;Pictures of the Italian, Spanish, Flemish, Dutch and French Schools with which the Proprietors Have Favoured the Institution&lt;/span&gt;&amp;nbsp;&lt;span class="text-darkgrey-bold"&gt;British Institution for Promoting the Fine Arts in the United Kingdom (Pall-Mall Gallery)&amp;nbsp;• London • 1828&lt;/span&gt;&amp;nbsp;no. 80.&lt;/p&gt;
&lt;p&gt;&lt;span class="nummerierung text-black-small"&gt;1955&lt;/span&gt;&lt;span class="text-black-bold"&gt;Alte Meister aus der Sammlung E. Bührle, Zürich&lt;/span&gt;&amp;nbsp;&lt;span class="text-darkgrey-bold"&gt;Jegenstorf Castle&amp;nbsp;• Jegenstorf (Bern)&amp;nbsp;• 1955&lt;/span&gt;&amp;nbsp;no.&amp;nbsp; 27.&lt;/p&gt;
&lt;p&gt;&lt;span class="nummerierung text-black-small"&gt;1955&lt;/span&gt;&lt;span class="text-black-bold"&gt;Meisterwerke flämischer Malerei&lt;/span&gt;&amp;nbsp;&lt;span class="text-darkgrey-bold"&gt;Museum zu Allerheiligen&amp;nbsp;• Schaffhausen&amp;nbsp;• 1955&lt;/span&gt;&amp;nbsp;no. 100.&lt;/p&gt;
&lt;p&gt;&lt;span class="nummerierung text-black-small"&gt;2010&lt;/span&gt;&lt;span class="text-black-bold"&gt;Van Gogh, Cézanne, Monet, Die Sammlung Bührle zu Gast im Kunsthaus Zürich&lt;/span&gt;&amp;nbsp;&lt;span class="text-darkgrey-bold"&gt;Kunsthaus Zurich&amp;nbsp;• 2010&lt;/span&gt;&amp;nbsp;no. 166.&lt;/p&gt;</t>
  </si>
  <si>
    <t>&lt;p&gt;&lt;span class="nummerierung text-black-small"&gt;1831&lt;/span&gt;&lt;span class="text-black-bold"&gt;John Smith&lt;/span&gt;&amp;nbsp;&lt;span class="text-darkgrey-bold"&gt;&lt;em&gt;A Catalogue Raisonné of the Works of the Most Eminent Dutch, Flemish, and French Painters&lt;/em&gt;&lt;/span&gt;&amp;nbsp;vol. 3&amp;nbsp;• London&amp;nbsp;• 1831&amp;nbsp;• p. 338, no. 291.&lt;/p&gt;
&lt;p&gt;&lt;span class="nummerierung text-black-small"&gt;1884&lt;/span&gt;&lt;span class="text-black-bold"&gt;Charles Davis&lt;/span&gt; &lt;span class="text-darkgrey-bold"&gt;A Description of the Works of Art Forming the Collection of Alfred de Rothschild&lt;/span&gt; London • 1884 • vol. 1 &lt;span class="text-darkgrey-bold"&gt;Picures&lt;/span&gt; no. 30 (ill.).&lt;/p&gt;
&lt;p&gt;&lt;span class="nummerierung text-black-small"&gt;1914&lt;/span&gt;&lt;span class="text-black-bold"&gt;Algernon Graves&lt;/span&gt;&amp;nbsp;&lt;span class="text-darkgrey-bold"&gt;&lt;em&gt;A Century of Loan Exhibitions, 1813–1912&lt;/em&gt;&lt;/span&gt;&amp;nbsp;vol. 3&amp;nbsp;&lt;span class="text-darkgrey-bold"&gt;&lt;em&gt;R–U&lt;/em&gt;&lt;/span&gt;&amp;nbsp;London&amp;nbsp;• 1914&amp;nbsp;• p. 1291.&lt;/p&gt;
&lt;p&gt;&lt;span class="nummerierung text-black-small"&gt;1953&lt;/span&gt;&lt;span class="text-darkgrey-bold"&gt;«Festive Scene: Teniers»&lt;/span&gt;&amp;nbsp;in &lt;span class="text-darkgrey-bold"&gt;&lt;em&gt;The Connoisseur&lt;/em&gt;&lt;/span&gt; (131)&amp;nbsp;• 1953&amp;nbsp;• pp. 114 (ill.)–115 (ill. detail).&lt;/p&gt;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167 (ill.;&lt;sup&gt;2&lt;/sup&gt;1986).&lt;/p&gt;
&lt;p&gt;&lt;span class="nummerierung text-black-small"&gt;1978&lt;/span&gt;&lt;span class="text-black-bold"&gt;F. P. Dreher&lt;/span&gt;&amp;nbsp;&lt;em&gt;&lt;span class="text-darkgrey-bold"&gt;The Vision of Country Life in the Paintings of David Teniers II&lt;/span&gt;&lt;/em&gt;&amp;nbsp;(Diss. Columbia University, New York)&amp;nbsp;• Ann Arbour (Michigan)&amp;nbsp;• 1978&amp;nbsp;• fig. 90.&lt;/p&gt;
&lt;p&gt;&lt;span class="nummerierung text-black-small"&gt;1985&lt;/span&gt;&lt;span class="text-black-bold"&gt;Margret Klinge&lt;/span&gt;&amp;nbsp;&lt;span class="text-darkgrey-bold"&gt;«Et in Flandria ego»&lt;/span&gt; in &lt;span class="text-darkgrey-bold"&gt;&lt;em&gt;Rubens and His World, Bijdragen, Etudes, Studies, Beiträge, opgedragen aan Prof. Dr. Ir. R.-A. d'Hulst naar aanleiding van het vijfentwintigjarig bestaan van het Nationaal Centrum voor de Plastische Kunsten van de 16de en de 17de Eeuw&lt;/em&gt;&lt;/span&gt;&amp;nbsp;Antwerp&amp;nbsp;• 1985&amp;nbsp;• pp. 265–271, fig. 3, no. 4.&lt;/p&gt;
&lt;p&gt;&lt;span class="nummerierung text-black-small"&gt;1994&lt;/span&gt;&lt;span class="text-black-bold"&gt;Emil Maurer&lt;/span&gt;&lt;em&gt;&amp;nbsp;&lt;span class="text-darkgrey-bold"&gt;Stiftung Sammlung E.G. Bührle, Zürich&lt;/span&gt;&lt;/em&gt;&amp;nbsp;Bern&amp;nbsp;• 1994&amp;nbsp;• p. 18 (English edition: &lt;em&gt;Foundation E.G. Bührle Collection, Zurich&lt;/em&gt;, Bern 1995).&lt;/p&gt;
&lt;p&gt;&lt;span class="nummerierung text-black-small"&gt;1997&lt;/span&gt;&lt;span class="text-black-bold"&gt;Margareta Klinge&lt;/span&gt;&amp;nbsp;&lt;span class="text-darkgrey-bold"&gt;«David Teniers der Jüngere als Zeichner, Die Antwerpener Schaffenszeit (1633–1651)»&lt;/span&gt; in &lt;em&gt;&lt;span class="text-darkgrey-bold"&gt;Jaarboek Koninklijk Museum voor Schone Kunsten, Antwerpen&lt;/span&gt;&amp;nbsp;&lt;/em&gt;Antwerp&amp;nbsp;• 1997&amp;nbsp;• pp. 168 (n. 310), 252.&lt;/p&gt;
&lt;p&gt;&lt;span class="nummerierung text-black-small"&gt;2005&lt;/span&gt;&lt;span class="text-black-bold"&gt;Lukas Gloor • Marco Goldin (ed.)&lt;/span&gt;&amp;nbsp;&lt;em&gt;&lt;span class="text-darkgrey-bold"&gt;Foundation E.G. Bührle Collection, Zurich, Catalogue&lt;/span&gt;&lt;/em&gt;&amp;nbsp;vol. 1&amp;nbsp;• Conegliano &amp;amp; Zurich&amp;nbsp;• 2005&amp;nbsp;• no. 26 (ill.; German edition: &lt;em&gt;Stiftung Sammlung E.G. Bührle, Katalog&lt;/em&gt;&amp;nbsp;• Italian edition: &lt;em&gt;Fondazione Collezione E.G. Bührle, Catalogo&lt;/em&gt;).&lt;/p&gt;
&lt;p&gt;&lt;span class="nummerierung text-black-small"&gt;2005&lt;/span&gt;&lt;span class="text-black-bold"&gt;Margret Klinge&lt;/span&gt;&amp;nbsp;&lt;span class="text-darkgrey-bold"&gt;«David Teniers d. J., Alltag und Vergnügen in Flandern, &lt;em&gt;'es seint lauter pauern histori&lt;/em&gt;'»&lt;/span&gt;, in &lt;span class="text-darkgrey-bold"&gt;&lt;em&gt;David Teniers der Jüngere 1610–1690, Alltag und Vergnügen in Flandern&lt;/em&gt;&lt;/span&gt;&amp;nbsp;(exh. cat.)&amp;nbsp;• Staatliche Kunsthalle Karlsruhe&amp;nbsp;• 2005–06&amp;nbsp;• p. 36, fig. 13, n. 24.&lt;/p&gt;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324&amp;nbsp;(ill.).&lt;/p&gt;</t>
  </si>
  <si>
    <t>Antwerpen, 1610–1690, Brüssel</t>
  </si>
  <si>
    <t>BU 0117</t>
  </si>
  <si>
    <t>Die Besucherin</t>
  </si>
  <si>
    <t>La Visiteuse</t>
  </si>
  <si>
    <t>um 1900</t>
  </si>
  <si>
    <t>59.5 x 51 cm</t>
  </si>
  <si>
    <t>Signiert oben rechts: E. Vuillard</t>
  </si>
  <si>
    <t>Salomon/Cogeval VII-212</t>
  </si>
  <si>
    <t>&lt;p class="Body"&gt;&lt;span class="nummerierung text-black-small"&gt;1&lt;/span&gt;&lt;span class="text-black-bold"&gt;Bernheim-Jeune&lt;/span&gt;&amp;nbsp;&lt;span class="text-darkgrey-bold"&gt;Paris •&amp;nbsp;1900&amp;nbsp;&lt;/span&gt;Acquired from the artist on 28 March 1900 for FF 500, inventory no. 10495, Salomon/Cogeval no. VII-212.&lt;/p&gt;
&lt;p class="Body"&gt;&lt;span class="nummerierung text-black-small"&gt;2&lt;/span&gt;&lt;span class="text-black-bold"&gt;Paul Rosenberg&lt;/span&gt;&amp;nbsp;&lt;span class="text-darkgrey-bold"&gt;Paris •&amp;nbsp;1900&amp;nbsp;&lt;/span&gt;Traded for Salomon/Cogeval no. VI-71 on 28 March 1900, Salomon/Cogeval no. VII-212.&lt;/p&gt;
&lt;p class="Body"&gt;&lt;span class="nummerierung text-black-small"&gt;3&lt;/span&gt;&lt;span class="text-black-bold"&gt;Gaston Bernheim de Villers&lt;/span&gt;&amp;nbsp;&lt;span class="text-darkgrey-bold"&gt;Paris •&amp;nbsp;by 1938&amp;nbsp;&lt;/span&gt;&lt;em&gt;Exposition É. Vuillard, &lt;/em&gt;Musée des Arts décoratifs (Louvre, Pavillon de Marsan), Paris 1938, no. 81.&lt;/p&gt;
&lt;p class="Body"&gt;&lt;span class="nummerierung text-black-small"&gt;4&lt;/span&gt;&lt;span class="text-black-bold"&gt;Sam Salz&lt;/span&gt;&amp;nbsp;&lt;span class="text-darkgrey-bold"&gt;New York&amp;nbsp;&lt;/span&gt;Salomon/Cogeval no. VII-212.&lt;/p&gt;
&lt;p class="Body"&gt;&lt;span class="nummerierung text-black-small"&gt;5&lt;/span&gt;&lt;span class="text-black-bold"&gt;Duncan Phillips (The Phillips Memorial Gallery)&lt;/span&gt;&amp;nbsp;&lt;span class="text-darkgrey-bold"&gt;Washington D.C. •&amp;nbsp;by 1952 until 1953&amp;nbsp;&lt;/span&gt;&lt;em&gt;The Phillips Collection, A Museum of Modern Art and Its Sources, Catalogue, &lt;/em&gt;Washington D.C. 1952, p. 104, fig. 101.&lt;/p&gt;
&lt;p class="Body"&gt;&lt;span class="nummerierung text-black-small"&gt;6&lt;/span&gt;&lt;span class="text-black-bold"&gt;M. Knoedler &amp;amp; Co., Inc.&lt;/span&gt;&amp;nbsp;&lt;span class="text-darkgrey-bold"&gt;New York &lt;/span&gt;&lt;span class="text-darkgrey-bold"&gt;•&amp;nbsp;&lt;/span&gt;&lt;span class="text-darkgrey-bold"&gt;1953&amp;nbsp;&lt;/span&gt;Acquired from the above for $ 12.000, Getty Research Institute, Santa Monica (California) Knoedler Gallery Archive, Stock Book 10, p. 102, A5302; AStEGB, Invoice from M. Knoedler &amp;amp; Co., Inc., New York, made out to Emil Bührle, 12 October 1953.&lt;/p&gt;
&lt;p class="Body"&gt;&lt;span class="nummerierung text-black-small"&gt;7&lt;/span&gt;&lt;span class="text-black-bold"&gt;Emil Bührle&lt;/span&gt;&amp;nbsp;&lt;span class="text-darkgrey-bold"&gt;Zurich •&amp;nbsp;12 October 1953 until [d.] 28 November 1956&amp;nbsp;&lt;/span&gt;Acquired from the above for $ 19.500, Invoice as above, n. (6), with stamp authorizing payment, initialed by Emil Bührle; Stock Book as above, n. (6).&lt;/p&gt;
&lt;p class="Body"&gt;&lt;span class="nummerierung text-black-small"&gt;8&lt;/span&gt;&lt;span class="text-black-bold"&gt;Given by the heirs of Emil Bührle to the Foundation E.G. Bührle Collection&lt;/span&gt;&amp;nbsp;&lt;span class="text-darkgrey-bold"&gt;Zurich&amp;nbsp;• 1960&lt;/span&gt;&amp;nbsp;Inv. 117.&lt;/p&gt;</t>
  </si>
  <si>
    <t>&lt;p&gt;&lt;span class="nummerierung text-black-small"&gt;1932&lt;/span&gt;&lt;span class="text-black-bold"&gt;Essai d'une collection de tableaux modernes (première série), Ecole de 1830, Ecole impressionniste, Ecole moderne&lt;/span&gt;&amp;nbsp;&lt;span class="text-darkgrey-bold"&gt;Galerie Georges Petit&amp;nbsp;• Paris&amp;nbsp;• 1932&lt;/span&gt;&amp;nbsp;no. 45.&lt;/p&gt;
&lt;p&gt;&lt;span class="nummerierung text-black-small"&gt;1938&lt;/span&gt;&lt;span class="text-black-bold"&gt;Œuvres de Vuillard de 1890 à 1910&lt;/span&gt;&amp;nbsp;&lt;span class="text-darkgrey-bold"&gt;Galeries Bernheim-Jeune • Paris&amp;nbsp;• 1938&lt;/span&gt;&amp;nbsp;no. 5.&lt;/p&gt;
&lt;p&gt;&lt;span class="nummerierung text-black-small"&gt;1938&lt;/span&gt;&lt;span class="text-black-bold"&gt;Exposition É. Vuillard&lt;/span&gt;&lt;em&gt;&amp;nbsp;&lt;/em&gt;&lt;span class="text-darkgrey-bold"&gt;Musée des Arts décoratifs (Louvre, Pavillon de Marsan)&amp;nbsp;• Paris&amp;nbsp;• 1938&lt;/span&gt;&amp;nbsp;no. 81.&lt;/p&gt;
&lt;p&gt;&lt;span class="nummerierung text-black-small"&gt;1949&lt;/span&gt;&lt;span class="text-black-bold"&gt;Trends of European Painting 1880–1930&lt;/span&gt;&amp;nbsp;&lt;span class="text-darkgrey-bold"&gt;Century Association&amp;nbsp;• New York&amp;nbsp;• 1949&lt;/span&gt;&amp;nbsp;no. 10.&lt;/p&gt;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1958&lt;/span&gt;&amp;nbsp;no.269.&lt;/p&gt;
&lt;p&gt;&lt;span class="nummerierung text-black-small"&gt;1958&lt;/span&gt;&lt;span class="text-black-bold"&gt;Hauptwerke der Sammlung Emil Georg Bührle–Zürich&lt;/span&gt;&amp;nbsp;&lt;span class="text-darkgrey-bold"&gt;Haus der Kunst&amp;nbsp;• Munich&amp;nbsp;• 1958–59&lt;/span&gt;&amp;nbsp;no. 175.&lt;/p&gt;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London&amp;nbsp;• 1990–91&lt;/span&gt;&amp;nbsp;no. 73.&lt;/p&gt;
&lt;p&gt;&lt;span class="nummerierung text-black-small"&gt;2010&lt;/span&gt;&lt;span class="text-black-bold"&gt;Van Gogh, Cézanne, Monet, Die Sammlung Bührle zu Gast im Kunsthaus Zürich&lt;/span&gt;&amp;nbsp;&lt;span class="text-darkgrey-bold"&gt;Kunsthaus Zurich&amp;nbsp;• 2010&lt;/span&gt;&amp;nbsp;no. 117.&lt;/p&gt;
&lt;p&gt;&lt;span class="nummerierung text-black-small"&gt;2017&lt;/span&gt;&lt;span class="text-black-bold"&gt;Chefs-d'oeuvre de la collection Bührle, Manet, Cézanne, Monet, Van Gogh…&lt;/span&gt;&amp;nbsp;&lt;span class="text-darkgrey-bold"&gt;Fondation de l'Hermitage&amp;nbsp;• Lausanne&amp;nbsp;• 2017&lt;/span&gt;&amp;nbsp;no. 42.&lt;/p&gt;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51.&lt;/p&gt;
&lt;p&gt;&lt;span class="nummerierung text-black-small"&gt;2019&lt;/span&gt;&lt;span class="text-black-bold"&gt;La Collection Emil Bührle&lt;/span&gt; &lt;span class="text-darkgrey-bold"&gt;Musée Maillol • Paris • 2019 &lt;/span&gt;no. 35.&lt;/p&gt;</t>
  </si>
  <si>
    <t>&lt;p&gt;&lt;span class="nummerierung text-black-small"&gt;1946&lt;/span&gt;&lt;span class="text-black-bold"&gt;Claude Roger Marx&lt;/span&gt;&amp;nbsp;&lt;span class="text-darkgrey-bold"&gt;&lt;em&gt;Vuillard et son temps&lt;/em&gt;&lt;/span&gt;&amp;nbsp;Paris • 1946 • p. 64 (English edition: &lt;em&gt;Vuillard, His Life and Work,&lt;/em&gt; London &amp;amp; New York 1946).&lt;/p&gt;
&lt;p&gt;&lt;span class="nummerierung text-black-small"&gt;1952&lt;/span&gt;&lt;em&gt;&lt;span class="text-darkgrey-bold"&gt;The Phillips Collection, A Museum of Modern Art and Its Sources, Catalogue&lt;/span&gt;&amp;nbsp;&lt;/em&gt;Washington D.C. • 1952 • p. 104, fig. 101.&lt;/p&gt;
&lt;p&gt;&lt;span class="nummerierung text-black-small"&gt;1955&lt;/span&gt;&lt;span class="text-black-bold"&gt;Curt Schweicher&lt;/span&gt;&amp;nbsp;&lt;span class="text-darkgrey-bold"&gt;&lt;em&gt;Vuillard&lt;/em&gt;&lt;/span&gt;&amp;nbsp;Bern • 1955 • fig. 30.&lt;/p&gt;
&lt;p&gt;&lt;span class="nummerierung text-black-small"&gt;1968&lt;/span&gt;&lt;span class="text-black-bold"&gt;Claude Roger Marx&lt;/span&gt;&amp;nbsp;&lt;span class="text-darkgrey-bold"&gt;&lt;em&gt;Vuillard, Intérieurs&lt;/em&gt;&lt;/span&gt;&amp;nbsp;Paris &amp;amp; Lausanne • 1968 • p. 52.&lt;/p&gt;
&lt;p&gt;&lt;span class="nummerierung text-black-small"&gt;1971&lt;/span&gt;&lt;span class="text-black-bold"&gt;Stuart Preston&lt;/span&gt;&amp;nbsp;&lt;span class="text-darkgrey-bold"&gt;&lt;em&gt;Vuillard&lt;/em&gt;&lt;/span&gt;&amp;nbsp;New York • 1971 • p. 113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no.106&amp;nbsp;(ill.; &lt;sup&gt;2&lt;/sup&gt;1986).&lt;/p&gt;
&lt;p&gt;&lt;span class="nummerierung text-black-small"&gt;1985&lt;/span&gt;&lt;span class="text-black-bold"&gt;Patricia Ciaffa&lt;/span&gt;&amp;nbsp;&lt;span class="text-darkgrey-bold"&gt;&lt;em&gt;The Portraits of Edouard Vuillard&lt;/em&gt;&lt;/span&gt;&amp;nbsp;(Diss.) • Columbia University, New York • (University Microfilms) Ann Arbor (Michigan) • 1985 • pp. 313–314, fig. 173.&lt;/p&gt;
&lt;p&gt;&lt;span class="nummerierung text-black-small"&gt;1994&lt;/span&gt;&lt;span class="text-black-bold"&gt;Emil Maurer&lt;/span&gt;&lt;em&gt;&amp;nbsp;&lt;span class="text-darkgrey-bold"&gt;Stiftung Sammlung E.G. Bührle, Zürich&lt;/span&gt;&lt;/em&gt;&amp;nbsp;Bern • 1994 • pp. 50–51 (English edition: &lt;em&gt;Foundation E.G. Bührle Collection, Zurich&lt;/em&gt;, Bern 1995).&lt;/p&gt;
&lt;p&gt;&lt;span class="nummerierung text-black-small"&gt;1995&lt;/span&gt;&lt;span class="text-black-bold"&gt;Albert Kostenevich&lt;/span&gt;&amp;nbsp;&lt;span class="text-darkgrey-bold"&gt;&lt;em&gt;Hidden Treasures Revealed, Impressionist and Other Important French Paintings Preserved by The State Hermitage Museum, St. Petersburg&lt;/em&gt;&lt;/span&gt;&amp;nbsp;New York • 1995 • p. 266. fig. 3 (German edition: Albert Kostenewitsch, &lt;em&gt;Aus der Eremitage, Verschollene Meisterwerke deutscher Privatsammlungen&lt;/em&gt;, Munich 1995).&lt;/p&gt;
&lt;p&gt;&lt;span class="nummerierung text-black-small"&gt;2003&lt;/span&gt;&lt;span class="text-black-bold"&gt;Antoine Salomon • Guy Cogeval&lt;/span&gt;&amp;nbsp;&lt;span class="text-darkgrey-bold"&gt;&lt;em&gt;Vuillard, Le regard innombrable, Catalogue critique des peintures et pastels&lt;/em&gt;&lt;/span&gt;&amp;nbsp;Paris &amp;amp; Milan • 2003 • vol. 2, no. VII-212 (ill.).&lt;/p&gt;
&lt;p&gt;&lt;span class="nummerierung text-black-small"&gt;2004&lt;/span&gt;&lt;span class="text-black-bold"&gt;Lukas Gloor • Marco Goldin (ed.)&amp;nbsp;&lt;/span&gt;&lt;em&gt;&lt;span class="text-darkgrey-bold"&gt;Foundation E.G. Bührle Collection, Zurich, Catalogue&lt;/span&gt;&lt;/em&gt;&amp;nbsp;vol. 3 • Conegliano &amp;amp; Zurich • 2004 • no. 165 (ill.; German edition: &lt;em&gt;Stiftung Sammlung E.G. Bührle, Katalog&lt;/em&gt; • Italian edition: &lt;em&gt;Fondazione Collezione E.G. Bührle, Catalogo&lt;/em&gt;).&lt;/p&gt;</t>
  </si>
  <si>
    <t>BU 0178</t>
  </si>
  <si>
    <t>Früchte und Messer</t>
  </si>
  <si>
    <t>Nature morte au couteau</t>
  </si>
  <si>
    <t>66 x 75 cm</t>
  </si>
  <si>
    <t>Signiert und datiert unten rechts</t>
  </si>
  <si>
    <t>Wildenstein 607 (PGAG4R)</t>
  </si>
  <si>
    <t>&lt;p&gt;&lt;span class="nummerierung text-black-small"&gt;1&lt;/span&gt;&lt;span class="text-black-bold"&gt;Druet&lt;/span&gt;&amp;nbsp;&lt;span class="text-darkgrey-bold"&gt;Paris • by 1913&lt;/span&gt;&amp;nbsp;Archive Musée d'art et d'histoire, Geneva, «Liste des tableaux provenant de la succession Max Meirowsky, déposés au Musée d'art et d'histoire, Etat de conservation», signed by the executor and dated 18 February 1950, no. 6, Gauguin, P., Nature morte, Aubergines, Huile sur toile, 66/75 cm, acquis en 1913 chez Druet, rue Royale, à Paris.&lt;/p&gt;
&lt;p&gt;&lt;span class="nummerierung text-black-small"&gt;2&lt;/span&gt;&lt;span class="text-black-bold"&gt;Dr. Max Meirowsky&lt;/span&gt;&amp;nbsp;&lt;span class="text-darkgrey-bold"&gt;Cologne, Berlin &amp;amp; Geneva • 1913 until [d.] 1949&lt;/span&gt;&amp;nbsp;Acquired from the above, List as above, n. (1). Nature morte: aubergines, was one of 13 paintings Max Meirowsky brought with him when he left Germany via Holland, and settled in Geneva, on 5 September 1939, where he passed away on 1 December 1949. Meirowsky's ownership of the painting is also stated in AStEGB, Invoice from Anstalt für Kunsthandel, Vaduz [Wildenstein &amp;amp; Co.], made out to Emil Bührle on 24 October 1953; Letter from Daniel Wildenstein, New York, to Emil Bührle, 9 November 1953, enclosing an additional pedigree (now lost) of the painting.&lt;/p&gt;
&lt;p&gt;&lt;span class="nummerierung text-black-small"&gt;3&lt;/span&gt;&lt;span class="text-black-bold"&gt;The estate of Dr. Max Meirowsky&lt;/span&gt; &lt;span class="text-darkgrey-bold"&gt;1949 until at least 1952&lt;/span&gt;&amp;nbsp;The paintings from the estate were deposited by the executor at the Musée d'art et d'histoire in Geneva between February 1950 and March 1952, List as above, n. (1); Archive Musée d'art et d'histoire, Geneva, Oeuvres des la collection Max Meirowsky remises de 21 mars 1952 à la maison Rod. Haller, transports, and signed «reçu des tableaux en bon ordre ce 21 mars 1952».&lt;/p&gt;
&lt;p&gt;&lt;span class="nummerierung text-black-small"&gt;4&lt;/span&gt;&lt;span class="text-black-bold"&gt;Wildenstein &amp;amp; Co.&lt;/span&gt;&amp;nbsp;&lt;span class="text-darkgrey-bold"&gt;New York • by 1953&lt;/span&gt;&amp;nbsp;Invoice, as above, n. (2).&lt;/p&gt;
&lt;p&gt;&lt;span class="nummerierung text-black-small"&gt;5&lt;/span&gt;&lt;span class="text-black-bold"&gt;Emil Bührle&lt;/span&gt;&amp;nbsp;&lt;span class="text-darkgrey-bold"&gt;Zurich&amp;nbsp;• 6 November 1953 until [d.] 28 November 1956&lt;/span&gt;&amp;nbsp;Acquired from the above on 6 November 1953, for $ 66.000, trading in a painting by Toulouse-Lautrec, &lt;em&gt;La Buveuse d'absinthe&lt;/em&gt; (D.P307), acquired from Wildenstein on 4 August 1953 for $ 41.000, plus a transfer of $ 25.000, Invoice as above, n. (2); Payment order from Emil Bührle to Industrie- und Handelsbank, Zurich, 4 November 1953, regarding a payment of $ 25.000 to Anstalt für Kunsthandel, Vaduz; Confirmation of payment of $ 25.000 to Anstalt für Kunsthandel, Vaduz, from Industrie- und Handelsbank, Zurich, to Emil Bührle, 6 November 1953.&lt;/p&gt;
&lt;p&gt;&lt;span class="nummerierung text-black-small"&gt;6&lt;/span&gt;&lt;span class="text-black-bold"&gt;The estate of Emil Bührle&lt;/span&gt;&amp;nbsp;&lt;span class="text-darkgrey-bold"&gt;Zurich&amp;nbsp;•&amp;nbsp;1956–1967&lt;/span&gt;&amp;nbsp;The artworks that were not given to the Foundation E.G. Bührle Collection in 1960 were divided among Emil Bührles’s son, Dr. Dieter Bührle, and his daughter, Hortense Anda-Bührle in 1967.&lt;/p&gt;
&lt;p&gt;&lt;span class="nummerierung text-black-small"&gt;7&lt;/span&gt;&lt;span class="text-black-bold"&gt;Dr. Dieter Bührle&lt;/span&gt;&amp;nbsp;&lt;span class="text-darkgrey-bold"&gt;Zurich • 1967 until [d.] 2012&lt;/span&gt;&amp;nbsp;Son of Emil Bührle and, in 1960, along with his mother Charlotte Bührle-Schalk and his sister Hortense (Anda-)Bührle, one of the three founders of the Foundation E.G. Bührle Collection, where he served on the Board from 1960 to 2012.&lt;/p&gt;
&lt;p&gt;&lt;span class="nummerierung text-black-small"&gt;8&lt;/span&gt;&lt;span class="text-black-bold"&gt;Bequest of Dr. Dieter Bührle to Foundation E.G. Bührle Collection&lt;/span&gt;&amp;nbsp;&lt;span class="text-darkgrey-bold"&gt;Zurich • 2012&lt;/span&gt;&amp;nbsp;Inv. 178.&lt;/p&gt;</t>
  </si>
  <si>
    <t>&lt;p&gt;&lt;span class="nummerierung text-black-small"&gt;1951&lt;/span&gt;&lt;span class="text-black-bold"&gt;De Watteau à Cézanne&lt;/span&gt;&amp;nbsp;&lt;span class="text-darkgrey-bold"&gt;Musée d'Art et d'Histoire&amp;nbsp;•&amp;nbsp;Geneva • 1951&lt;/span&gt;&amp;nbsp;no. 73.&lt;/p&gt;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252.&lt;/p&gt;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 • 1958&lt;/span&gt;&amp;nbsp;no. 42.&lt;/p&gt;
&lt;p&gt;&lt;span class="nummerierung text-black-small"&gt;1958&lt;/span&gt;&lt;span class="text-black-bold"&gt;Hauptwerke der Sammlung Emil Georg Bührle–Zürich&lt;/span&gt;&amp;nbsp;&lt;span class="text-darkgrey-bold"&gt;Haus der Kunstm&amp;nbsp;•&amp;nbsp;Munich • 1958–59&lt;/span&gt;&amp;nbsp;no. 62.&lt;/p&gt;
&lt;p&gt;&lt;span class="nummerierung text-black-small"&gt;1959&lt;/span&gt;&lt;span class="text-black-bold"&gt;De Géricault à Matisse, Chefs-d'œuvre français des collections suisses&lt;/span&gt;&amp;nbsp;&lt;span class="text-darkgrey-bold"&gt;Petit Palais&amp;nbsp;•&amp;nbsp;Paris • 1959&lt;/span&gt;&amp;nbsp;no. 58.&lt;/p&gt;
&lt;p&gt;&lt;span class="nummerierung text-black-small"&gt;1963&lt;/span&gt;&lt;span class="text-black-bold"&gt;Sammlung Emil G. Bührle, Französische Meister von Delacroix bis Matisse&lt;/span&gt;&amp;nbsp;&lt;span class="text-darkgrey-bold"&gt;Kunstmuseum Lucerne • 1963&lt;/span&gt;&amp;nbsp;no. 37.&lt;/p&gt;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 &lt;span class="text-darkgrey-bold"&gt;National Gallery of Art, Washington, D.C.&amp;nbsp;•&amp;nbsp;Musée des beaux-arts de Montréal&amp;nbsp;•&amp;nbsp;Yokohama Museum of Art&amp;nbsp;•&amp;nbsp;Royal Academy of Arts, London • 1990–91&lt;/span&gt;&amp;nbsp;no. 57.&lt;/p&gt;
&lt;p&gt;&lt;span class="nummerierung text-black-small"&gt;2005&lt;/span&gt;&lt;span class="text-black-bold"&gt;Gauguin, Van Gogh, L'avventura del colore nuovo&lt;/span&gt;&amp;nbsp;&lt;span class="text-darkgrey-bold"&gt;Museo di Santa Giulia&amp;nbsp;•&amp;nbsp;Brescia • 2005–06&lt;/span&gt;&amp;nbsp;no. 146.&lt;/p&gt;
&lt;p&gt;&lt;span class="nummerierung text-black-small"&gt;2016&lt;/span&gt;&lt;span class="text-black-bold"&gt;Von Dürer bis van Gogh, Sammlung Bührle trifft Wallraf&lt;/span&gt;&amp;nbsp;&lt;span class="text-darkgrey-bold"&gt;Wallraf-Richartz-Museum &amp;amp; Fondation Corboud&amp;nbsp;•&amp;nbsp;Cologne • 2016–17&lt;/span&gt;&amp;nbsp;no. 59.&lt;/p&gt;
&lt;p&gt;&lt;span class="nummerierung text-black-small"&gt;2019&lt;/span&gt;&lt;span class="text-black-bold"&gt;La Collection Emil Bührle&lt;/span&gt; &lt;span class="text-darkgrey-bold"&gt;Musée Maillol • Paris • 2019 &lt;/span&gt;no. 40.&lt;/p&gt;</t>
  </si>
  <si>
    <t>&lt;p&gt;&lt;span class="nummerierung text-black-small"&gt;1944&lt;/span&gt;&lt;span class="text-black-bold"&gt;Maurice Malingue&lt;/span&gt;&amp;nbsp;&lt;em&gt;&lt;span class="text-darkgrey-bold"&gt;Gauguin&lt;/span&gt;&lt;/em&gt;&amp;nbsp;Monaco&amp;nbsp;• 1944&amp;nbsp;•&amp;nbsp;p. 156, no. 73.&lt;/p&gt;
&lt;p&gt;&lt;span class="nummerierung text-black-small"&gt;1950&lt;/span&gt;&lt;span class="text-black-bold"&gt;Lee Van Dovski&lt;/span&gt;&amp;nbsp;&lt;em&gt;&lt;span class="text-darkgrey-bold"&gt;Gauguin&lt;/span&gt;&lt;/em&gt;&amp;nbsp;Olten &amp;amp; Berne • 1950&amp;nbsp;•&amp;nbsp;p. 345, no. 379.&lt;/p&gt;
&lt;p&gt;&lt;span class="nummerierung text-black-small"&gt;1957&lt;/span&gt;&lt;span class="text-black-bold"&gt;Arnold Kübler&lt;/span&gt;&amp;nbsp;&lt;span class="text-darkgrey-bold"&gt;«Die Sammlung Emil Georg Bührle»&lt;/span&gt;&amp;nbsp;in&amp;nbsp;&lt;span class="text-darkgrey-bold"&gt;&lt;em&gt;Du&lt;/em&gt;&lt;/span&gt; (17, no. 12)&amp;nbsp;• 1957&amp;nbsp;•&amp;nbsp;p. 48 (ill.).&lt;/p&gt;
&lt;p&gt;&lt;span class="nummerierung text-black-small"&gt;1964&lt;/span&gt;&lt;span class="text-black-bold"&gt;Georges Wildenstein&lt;/span&gt;&amp;nbsp;&lt;em&gt;&lt;span class="text-darkgrey-bold"&gt;Gauguin&lt;/span&gt;&lt;/em&gt;&amp;nbsp;vol. 1&amp;nbsp;&lt;em&gt;Catalogue&lt;/em&gt;&amp;nbsp;• Paris&amp;nbsp;• 1964&amp;nbsp;•&amp;nbsp;no. 607 (ill.).&lt;/p&gt;
&lt;p&gt;&lt;span class="nummerierung text-black-small"&gt;1972&lt;/span&gt;&lt;span class="text-black-bold"&gt;Gabriele Mandel Sugana&lt;/span&gt;&amp;nbsp;&lt;em&gt;&lt;span class="text-darkgrey-bold"&gt;L'opera completa di Gauguin&lt;/span&gt;&lt;/em&gt;&amp;nbsp;Milan&amp;nbsp;• 1972&amp;nbsp;•&amp;nbsp;no. 416 (ill.), fig. 50 (21981; German edition: Das gemalte Gesamtwerk von Gauguin, Lucerne etc. 1972&amp;nbsp;•&amp;nbsp;Spanish edition: La obra pictórica di Gauguin, Barcelona 1973 •&amp;nbsp;French edition; Tout l'œuvre peint de Gauguin, Paris 1981).&lt;/p&gt;
&lt;p&gt;&lt;span class="nummerierung text-black-small"&gt;2006&lt;/span&gt;&lt;span class="text-black-bold"&gt;Brigitte Monti&lt;/span&gt;&amp;nbsp;&lt;span class="text-darkgrey-bold"&gt;«Max Meirowski, industriel, collectionneur, émigrant»&lt;/span&gt; in &lt;span class="text-darkgrey-bold"&gt;Geneva, La Revue des musées d'art et d'histoire de Genève&lt;/span&gt; (64)&amp;nbsp;• 2006&amp;nbsp;• pp. 71, 75.&lt;/p&gt;
&lt;p&gt;&lt;span class="nummerierung text-black-small"&gt;2021&lt;/span&gt;&lt;span class="text-black-bold"&gt;Wildenstein Plattner Institute, Inc., (ed.)&lt;/span&gt; &lt;span class="text-darkgrey-bold"&gt;&lt;em&gt;Gauguin: Catalogue Raisonné of the Paintings, 1891–1903&lt;/em&gt;&amp;nbsp;&lt;/span&gt;Texts by Richard R. Brettell and Elpida Vouitsis,&amp;nbsp;Research by Françoise Marnoni, Evgenia Kuzmina, and Jennifer Gimblett,&amp;nbsp;[URL] (accessed on 8 July 2021), no. PGAG4R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328&amp;nbsp;(ill.).&lt;/p&gt;</t>
  </si>
  <si>
    <t>BU 0080</t>
  </si>
  <si>
    <t>Vor der Kirche</t>
  </si>
  <si>
    <t>Devant l'église</t>
  </si>
  <si>
    <t>Signiert unten rechts: Picasso</t>
  </si>
  <si>
    <t>Zervos XXI-308; Daix V-49</t>
  </si>
  <si>
    <t>&lt;p&gt;&lt;span class="nummerierung text-black-small"&gt;1&lt;/span&gt;&lt;span class="text-black-bold"&gt;Private collection&lt;/span&gt;&amp;nbsp;&lt;span class="text-darkgrey-bold"&gt;Paris&lt;/span&gt;&amp;nbsp; Daix no. V.49.&lt;/p&gt;
&lt;p&gt;&lt;span class="nummerierung text-black-small"&gt;2&lt;/span&gt;&lt;span class="text-black-bold"&gt;Private collection&lt;/span&gt;&amp;nbsp;&lt;span class="text-darkgrey-bold"&gt;New York&lt;/span&gt;&amp;nbsp; Daix no. V.49.&lt;/p&gt;
&lt;p&gt;&lt;span class="nummerierung text-black-small"&gt;3&lt;/span&gt;&lt;span class="text-black-bold"&gt;Carstairs Gallery &lt;/span&gt;&lt;span class="text-darkgrey-bold"&gt;New York&amp;nbsp;• by 1951 until 1953 &lt;/span&gt;Archive Kunstmuseum Bern, Inventory Book Loans (B-001-005),&amp;nbsp;Record&amp;nbsp;of a deposit by Max Kaganovitch of Picasso's &lt;em&gt;Devant l'église&lt;/em&gt;&amp;nbsp;at the Kunstmuseum Bern on 21&lt;sup&gt;st&lt;/sup&gt;&amp;nbsp;July 1951, the paintig&amp;nbsp;being registered twice as no. 1327 and no. 1388. Identified as the (co-)owner is Carstairs Gallery, New York,&amp;nbsp;then managed&amp;nbsp;by Georges Keller who had close ties&amp;nbsp;to the Kunstmuseum Bern. The date of the painting's removal is indicated as 25 November 1953, an additional note states that it was custom cleared for Mr. Bührle, and the price is given as CHF 10.000.&lt;/p&gt;
&lt;p&gt;&lt;span class="nummerierung text-black-small"&gt;4&lt;/span&gt;&lt;span class="text-black-bold"&gt;Max Kaganovitch&lt;/span&gt;&amp;nbsp;&lt;span class="text-darkgrey-bold"&gt;Paris • by 1951 until 1953&lt;/span&gt;&amp;nbsp; Inventory Book as above, n. (3);&amp;nbsp;&lt;em&gt;Œuvres choisies du XX&lt;sup&gt;e&lt;/sup&gt; siècle&lt;/em&gt;, (exh. cat.) Galerie Max Kaganovitch, Paris 1951, no. 34; AStEGB, Entry Book II, 15 November 1953.&lt;/p&gt;
&lt;p&gt;&lt;span class="text-black-bold"&gt;&lt;span class="nummerierung text-black-small"&gt;5&lt;/span&gt;Emil Bührle&lt;/span&gt;&amp;nbsp;&lt;span class="text-darkgrey-bold"&gt;Zurich • 27 November 1953 until [d.] 28 November 1956&amp;nbsp;&lt;/span&gt;Acquired from the above, Inventory Book as above, n. (3) and Entry Book as above, n. (4); Letter from Prof. Max Huggler [Director of the Kunstmuseum], Bern, to Dr. O. Maurer [Secretary General of Oerlikon Bührle &amp;amp; Co.], Zurich, 27 November 1953, confirming import of four&amp;nbsp;paintings, including&amp;nbsp;Picasso, &lt;em&gt;Devant l'église&lt;/em&gt;, and billing import and custom duties, with handwritten note by Emil Bührle:&amp;nbsp;to be paid by or to be settled with Kaganovitch.&lt;/p&gt;
&lt;p&gt;&lt;span class="nummerierung text-black-small"&gt;6&lt;/span&gt;&lt;span class="text-black-bold"&gt;Given by the heirs of Emil Bührle to the Foundation E.G. Bührle Collection&lt;/span&gt;&amp;nbsp;&lt;span class="text-darkgrey-bold"&gt;Zurich • 1960&lt;/span&gt;&amp;nbsp;Inv. 80 .&lt;/p&gt;</t>
  </si>
  <si>
    <t>&lt;p&gt;&lt;span class="nummerierung text-black-small"&gt;1951&lt;/span&gt;&lt;span class="text-black-bold"&gt;Œuvres choisies du XXe siècle&lt;/span&gt;&amp;nbsp;&lt;span class="text-darkgrey-bold"&gt;Galerie Max Kaganovitch&amp;nbsp;•&amp;nbsp;Paris&amp;nbsp;• 1951&lt;/span&gt;&amp;nbsp;no. 34.&lt;/p&gt;
&lt;p&gt;&lt;span class="nummerierung text-black-small"&gt;1955&lt;/span&gt;&lt;span class="text-black-bold"&gt;Picasso 1900–1955&lt;/span&gt;&amp;nbsp;&lt;span class="text-darkgrey-bold"&gt;Haus der Kunst, Munich&amp;nbsp;•&amp;nbsp;Rheinisches Museum, Cologne&amp;nbsp;•&amp;nbsp;Kunsthalle Hamburg&amp;nbsp;• 1955–56&lt;/span&gt;&amp;nbsp;no. 3.&lt;/p&gt;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302.&lt;/p&gt;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 • 1958&lt;/span&gt;&amp;nbsp;no. 72.&lt;/p&gt;
&lt;p&gt;&lt;span class="nummerierung text-black-small"&gt;1958&lt;/span&gt;&lt;span class="text-black-bold"&gt;Hauptwerke der Sammlung Emil Georg Bührle–Zürich&lt;/span&gt;&amp;nbsp;&lt;span class="text-darkgrey-bold"&gt;Haus der Kunst&amp;nbsp;•&amp;nbsp;Munich&amp;nbsp;• 1958–59&lt;/span&gt;&amp;nbsp;no. 117.&lt;/p&gt;
&lt;p&gt;&lt;span class="nummerierung text-black-small"&gt;1963&lt;/span&gt;&lt;span class="text-black-bold"&gt;Sammlung Emil G. Bührle, Französische Meister von Delacroix bis Matisse&lt;/span&gt;&amp;nbsp;&lt;span class="text-darkgrey-bold"&gt;Kunstmuseum Lucerne&amp;nbsp;• 1963&lt;/span&gt;&amp;nbsp;no. 69.&lt;/p&gt;
&lt;p&gt;&lt;span class="nummerierung text-black-small"&gt;2001&lt;/span&gt;&lt;span class="text-black-bold"&gt;Picasso und die Schweiz&lt;/span&gt;&amp;nbsp;&lt;span class="text-darkgrey-bold"&gt;Kunstmuseum Bern&amp;nbsp;• 2001&lt;/span&gt;&amp;nbsp;no. 13.&lt;/p&gt;
&lt;p&gt;&lt;span class="text-black-bold"&gt;&lt;span class="nummerierung text-black-small"&gt;2010&lt;/span&gt;Van Gogh, Cézanne, Monet, Die Sammlung Bührle zu Gast im Kunsthaus Zürich&lt;/span&gt;&amp;nbsp;&lt;span class="text-darkgrey-bold"&gt;Kunsthaus Zurich&amp;nbsp;• 2010&lt;/span&gt;&amp;nbsp;no. 80.&lt;/p&gt;
&lt;p&gt;&lt;span class="nummerierung text-black-small"&gt;2011&lt;/span&gt;&lt;span class="text-black-bold"&gt;El Modernismo, De Sorolla à Picasso, 1880–1918&lt;/span&gt;&amp;nbsp;&lt;span class="text-darkgrey-bold"&gt;Fondation de l'Hermitage&amp;nbsp;•&amp;nbsp;Lausanne&amp;nbsp;• 2011&lt;/span&gt;&amp;nbsp;no. 31.&lt;/p&gt;
&lt;p&gt;&lt;span class="nummerierung text-black-small"&gt;2016&lt;/span&gt;&lt;span class="text-black-bold"&gt;The Secret of Picasso's Genius&lt;/span&gt;&amp;nbsp;&lt;span class="text-darkgrey-bold"&gt;Aichi Prefectural Museum of Art, Nagoya&amp;nbsp;•&amp;nbsp;Abeno Harukas Art Museum, Osaka&amp;nbsp;• 2016&lt;/span&gt;&amp;nbsp;no. 26.&lt;/p&gt;</t>
  </si>
  <si>
    <t>&lt;p&gt;&lt;span class="nummerierung text-black-small"&gt;1966&lt;/span&gt;&lt;span class="text-black-bold"&gt;Pierre Daix&amp;nbsp;•&amp;nbsp;Georges Boudailles&lt;/span&gt;&amp;nbsp;&lt;em&gt;&lt;span class="text-darkgrey-bold"&gt;Picasso 1900–1906, Catalogue raisonné de l'œuvre peint&lt;/span&gt;&lt;/em&gt;&amp;nbsp;Neuchâtel • 1966&amp;nbsp;•&amp;nbsp;p. 19 (ill.), no. V.49 (ill.).&lt;/p&gt;
&lt;p&gt;&lt;span class="nummerierung text-black-small"&gt;1969&lt;/span&gt;&lt;span class="text-black-bold"&gt;Christian Zervos&lt;/span&gt;&amp;nbsp;&lt;span class="text-darkgrey-bold"&gt;Pablo Picasso&lt;/span&gt;&amp;nbsp;vol. 21&amp;nbsp;&lt;span class="text-darkgrey-bold"&gt;&lt;em&gt;Supplément aux années 1892–1902&lt;/em&gt;&lt;/span&gt;&amp;nbsp;Paris&amp;nbsp;• 1969&amp;nbsp;•&amp;nbsp;no. XXI.308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137 (ill.; &lt;sup&gt;2&lt;/sup&gt;1986).&lt;/p&gt;
&lt;p&gt;&lt;span class="nummerierung text-black-small"&gt;1994&lt;/span&gt;&lt;span class="text-black-bold"&gt;Emil Maurer&lt;/span&gt;&amp;nbsp;&lt;span class="text-darkgrey-bold"&gt;&lt;em&gt;Stiftung Sammlung E.G. Bührle, Zürich&lt;/em&gt;&lt;/span&gt;&amp;nbsp;Bern&amp;nbsp;• 1994&amp;nbsp;•&amp;nbsp;p. 51 (ill.; English edition: Foundation E.G. Bührle Collection, Zurich, Bern 1995).&lt;/p&gt;
&lt;p&gt;&lt;span class="nummerierung text-black-small"&gt;2004&lt;/span&gt;&lt;span class="text-black-bold"&gt;Lukas Gloor&amp;nbsp;•&amp;nbsp;Marco Goldin (ed.)&lt;/span&gt; &lt;span class="text-darkgrey-bold"&gt;&lt;em&gt;Foundation E.G. Bührle Collection, Zurich, Catalogue&lt;/em&gt;&lt;/span&gt;&amp;nbsp;vol. 3&amp;nbsp;•&amp;nbsp;Conegliano &amp;amp; Zurich&amp;nbsp;• 2004&amp;nbsp;•&amp;nbsp;no. 140 (ill.; German edition: Stiftung Sammlung E.G. Bührle, Katalog; Italian edition: Fondazione Collezione E.G. Bührle, Catalogo).&lt;/p&gt;
&lt;p&gt;&lt;span class="nummerierung text-black-small"&gt;2006&lt;/span&gt;&lt;span class="text-black-bold"&gt;Laurence Madeline&lt;/span&gt;&amp;nbsp;&lt;span class="text-darkgrey-bold"&gt;&lt;em&gt;Van Gogh, Picasso&lt;/em&gt;&lt;/span&gt;&amp;nbsp;Paris • 2006&amp;nbsp;•&amp;nbsp;p. 33, fig. 11.&lt;/p&gt;
&lt;p&gt;&lt;span class="nummerierung text-black-small"&gt;2010&lt;/span&gt;&lt;span class="text-black-bold"&gt;The Picasso Project (ed.)&lt;/span&gt; &lt;span class="text-darkgrey-bold"&gt;&lt;em&gt;Picasso's Paintings, Watercolors, Drawings and Sculpture, A Comprehensive Illustrated Catalogue 1885–1973, Turn of the Century 1900–1901&lt;/em&gt;&lt;/span&gt;&amp;nbsp;Barcelona, Madrid and Paris&amp;nbsp;•&amp;nbsp;San Francisco&amp;nbsp;• 2010&amp;nbsp;•&amp;nbsp;no. 1901-095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331 (ill.).&lt;/p&gt;</t>
  </si>
  <si>
    <t>BU 0092</t>
  </si>
  <si>
    <t>Clown am Tisch</t>
  </si>
  <si>
    <t>Clown à la table</t>
  </si>
  <si>
    <t>um 1937</t>
  </si>
  <si>
    <t>34 x 50 cm</t>
  </si>
  <si>
    <t>Signiert unten rechts: G. Rouault</t>
  </si>
  <si>
    <t>Dorival 1994</t>
  </si>
  <si>
    <t>&lt;p class="Body"&gt;&lt;span class="nummerierung text-black-small"&gt;1&lt;/span&gt;&lt;span class="text-black-bold"&gt;Ambroise Vollard&lt;/span&gt;&amp;nbsp;&lt;span class="text-darkgrey-bold"&gt;Paris&lt;/span&gt;&amp;nbsp;Pierre Courthion, &lt;em&gt;Georges Rouault, Leben und Werk&lt;/em&gt;, Cologne 1962,&amp;nbsp;pp. 466, 501, no. 269 (ill.).&lt;/p&gt;
&lt;p class="Body"&gt;&lt;span class="nummerierung text-black-small"&gt;2&lt;/span&gt;&lt;span class="text-black-bold"&gt;Georges Wildenstein&lt;/span&gt;&amp;nbsp;&lt;span class="text-darkgrey-bold"&gt;New York&lt;/span&gt;&amp;nbsp;AStEGB, Inventory Card Rouault, &lt;em&gt;Clown à la table&lt;/em&gt;. A different source indicates an involvement of Galerie Bignou, New York, Adward Alden Jewell, &lt;em&gt;Georges Rouault&lt;/em&gt;, New York 1945 (ill., without page numbers, crediting a «Private Collection» as the painting's owner and Bignou Gallery, New York, as the source of the photography).&lt;/p&gt;
&lt;p class="Body"&gt;&lt;span class="nummerierung text-black-small"&gt;3&lt;/span&gt;&lt;span class="text-black-bold"&gt;Carstairs Gallery&lt;/span&gt; &lt;span class="text-darkgrey-bold"&gt;New York&amp;nbsp;• by 1951&amp;nbsp;until 1953&lt;/span&gt; Archive Kunstmuseum Bern, Inventory Book Loans (B-001-005),&amp;nbsp;Record&amp;nbsp;of a deposit by Max Kaganovitch of Roault's &lt;em&gt;Clown at a Table&lt;/em&gt;&amp;nbsp;at the Kunstmuseum Bern on 27 September&amp;nbsp;1951, the paintig&amp;nbsp;being registered as no. 1343. Identified as the (co-)owner is Carstairs Gallery, New York,&amp;nbsp;then managed&amp;nbsp;by Georges Keller who had close ties&amp;nbsp;to the Kunstmuseum Bern. The date of the painting's removal is indicated as 25 November 1953, an additional note states that it was custom cleared for Mr. Bührle, and the price is given as CHF 12.780.&lt;/p&gt;
&lt;p class="Body"&gt;&lt;span class="text-black-bold"&gt;&lt;span class="nummerierung text-black-small"&gt;4&lt;/span&gt;Max Kaganovitch&lt;/span&gt;&amp;nbsp;&lt;span class="text-darkgrey-bold"&gt;Paris • by 1951 until 1953&lt;/span&gt;&amp;nbsp;Inventory Book as above, n. (3) and Inventory card as above, n. (2).&lt;/p&gt;
&lt;p class="Body"&gt;&lt;span class="nummerierung text-black-small"&gt;5&lt;/span&gt;&lt;span class="text-black-bold"&gt;Emil Bührle&lt;/span&gt;&amp;nbsp;&lt;span class="text-darkgrey-bold"&gt;Zurich • 15 November 1953&amp;nbsp;until [d.] 28 November 1956&lt;/span&gt;&amp;nbsp;Acquired from the above, Inventory Book as above, n. (3) and Inventory Card&amp;nbsp;as above, n. (2).&lt;/p&gt;
&lt;p class="Body"&gt;&lt;span class="nummerierung text-black-small"&gt;6&lt;/span&gt;&lt;span class="text-black-bold"&gt;Given by the heirs of Emil Bührle to the Foundation E.G. Bührle Collection&lt;/span&gt;&amp;nbsp;&lt;span class="text-darkgrey-bold"&gt;Zurich • 1960&lt;/span&gt;&amp;nbsp;Inv. 92.&lt;/p&gt;</t>
  </si>
  <si>
    <t>&lt;p&gt;&lt;span class="nummerierung text-black-small"&gt;2010&lt;/span&gt;&lt;span class="text-black-bold"&gt;Van Gogh, Cézanne, Monet, Die Sammlung Bührle zu Gast im Kunsthaus Zürich&lt;/span&gt;&lt;span class="text-darkgrey-bold"&gt;&amp;nbsp;Kunsthaus Zurich&amp;nbsp;• 2010&lt;/span&gt;&amp;nbsp;no. 92.&lt;/p&gt;</t>
  </si>
  <si>
    <t>&lt;p&gt;&lt;span class="nummerierung text-black-small"&gt;1945&lt;/span&gt;&lt;span class="text-black-bold"&gt;Edward Alden Jewell&amp;nbsp;&lt;span class="text-darkgrey-bold"&gt;&lt;em&gt;Georges Rouault&lt;/em&gt;&amp;nbsp;&lt;/span&gt;&lt;/span&gt;New York • 1945 (ill.).&lt;/p&gt;
&lt;p&gt;&lt;span class="nummerierung text-black-small"&gt;1962&lt;/span&gt;&lt;span class="text-black-bold"&gt;Pierre Courthion &lt;/span&gt;&lt;span class="text-darkgrey-bold"&gt;&lt;em&gt;Georges Rouault, Leben und Werk &lt;/em&gt;&lt;/span&gt;Cologne • 1962&amp;nbsp;•&amp;nbsp;pp. 466, 501 • no. 269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114&amp;nbsp;(ill.; &lt;sup&gt;2&lt;/sup&gt;1986).&lt;/p&gt;
&lt;p&gt;&lt;span class="nummerierung text-black-small"&gt;1988&lt;/span&gt;&lt;span class="text-black-bold"&gt;Bernard Dorival&amp;nbsp;•&amp;nbsp;Isabelle Rouault&lt;/span&gt;&amp;nbsp;&lt;span class="text-darkgrey-bold"&gt;&lt;em&gt;Rouault, L'œuvre peint&lt;/em&gt;&lt;/span&gt;&amp;nbsp;vol. 2&amp;nbsp;•&amp;nbsp;Monte Carlo&amp;nbsp;• 1988&amp;nbsp;•&amp;nbsp;no. 1994&amp;nbsp;(ill.).&lt;/p&gt;
&lt;p&gt;&lt;span class="nummerierung text-black-small"&gt;1994&lt;/span&gt;&lt;span class="text-black-bold"&gt;Emil Maurer&lt;/span&gt;&amp;nbsp;&lt;span class="text-darkgrey-bold"&gt;&lt;em&gt;Stiftung Sammlung E.G. Bührle, Zürich&lt;/em&gt;&lt;/span&gt;&amp;nbsp;Bern&amp;nbsp;• 1994&amp;nbsp;•&amp;nbsp;p. 52 (English edition: Foundation E.G. Bührle Collection, Zurich, Bern 1995).&lt;/p&gt;
&lt;p&gt;&lt;span class="nummerierung text-black-small"&gt;2004&lt;/span&gt;&lt;span class="text-black-bold"&gt;Lukas Gloor, Marco Goldin (ed.)&lt;/span&gt; &lt;span class="text-darkgrey-bold"&gt;&lt;em&gt;Foundation E.G. Bührle Collection, Zurich, Catalogue&lt;/em&gt;&lt;/span&gt;&amp;nbsp;vol. 3&amp;nbsp;•&amp;nbsp;Conegliano &amp;amp; Zurich&amp;nbsp;• 2004&amp;nbsp;•&amp;nbsp;no. 145&amp;nbsp;(ill.; German edition: &lt;em&gt;Stiftung Sammlung E.G. Bührle, Katalog&lt;/em&gt;&amp;nbsp;•&amp;nbsp;Italian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332 (ill.).&lt;/p&gt;</t>
  </si>
  <si>
    <t>Lorette</t>
  </si>
  <si>
    <t>BU 0168</t>
  </si>
  <si>
    <t>um 1685</t>
  </si>
  <si>
    <t>54.5 x 45 cm</t>
  </si>
  <si>
    <t>Signiert unten links: E. De Wi[]</t>
  </si>
  <si>
    <t>Manke 48</t>
  </si>
  <si>
    <t>&lt;p class="Body"&gt;&lt;span class="nummerierung text-black-small"&gt;1&lt;/span&gt;&lt;span class="text-black-bold"&gt;Private collection&lt;/span&gt;&amp;nbsp;&lt;span class="text-darkgrey-bold"&gt;Brussels (?)&amp;nbsp;&lt;/span&gt;Manke no. 48.&lt;/p&gt;
&lt;p class="Body"&gt;&lt;span class="nummerierung text-black-small"&gt;2&lt;/span&gt;&lt;span class="text-black-bold"&gt;Kunsthandlung Fritz Rothmann&lt;/span&gt;&amp;nbsp;&lt;span class="text-darkgrey-bold"&gt;Berlin&amp;nbsp;&lt;/span&gt;Manke no. 48.&lt;/p&gt;
&lt;p class="Body"&gt;&lt;span class="nummerierung text-black-small"&gt;3&lt;/span&gt;&lt;span class="text-black-bold"&gt;Prof. Dr. Carl Bilfinger&lt;/span&gt;&amp;nbsp;&lt;span class="text-darkgrey-bold"&gt;Halle &amp;amp; Heidelberg •&amp;nbsp;by 1925&amp;nbsp;&lt;/span&gt;&lt;em&gt;Gemälde alter Meister aus Berliner Besitz, &lt;/em&gt;Kaiser-Friedrich-Museums-Verein (Akademie der Künste), Berlin 1925, no. 475 • Rudolf Smend, «Carl Bilfinger †», in &lt;em&gt;Zeitschrift für ausländisches öffentliches Recht und Völkerrecht &lt;/em&gt;(20) 1959/60.&lt;/p&gt;
&lt;p class="Body"&gt;&lt;span class="nummerierung text-black-small"&gt;4&lt;/span&gt;&lt;span class="text-black-bold"&gt;Dr. Fritz Nathan&lt;/span&gt;&amp;nbsp;&lt;span class="text-darkgrey-bold"&gt;Zurich •&amp;nbsp;by 1953&amp;nbsp;&lt;/span&gt;AStEGB, Entry Book II, 15 October 1953.&lt;/p&gt;
&lt;p class="Body"&gt;&lt;span class="nummerierung text-black-small"&gt;5&lt;/span&gt;&lt;span class="text-black-bold"&gt;Emil Bührle&lt;/span&gt;&amp;nbsp;&lt;span class="text-darkgrey-bold"&gt;Zurich • 13 December 1953 until [d.] 28 November 1956&amp;nbsp;&lt;/span&gt;Acquired from the above for CHF 14.000, AStEGB, Entry Book as above, n. (4), with reference to the date of purchase, and&amp;nbsp;handwritten Note by Emil Bührle, listing&amp;nbsp;paintings Bührle was negotiating&amp;nbsp;with Dr. Fritz&amp;nbsp;Nathan, including the de Witte, priced at CHF&amp;nbsp;14.000.&lt;/p&gt;
&lt;p class="Body"&gt;&lt;span class="nummerierung text-black-small"&gt;6&lt;/span&gt;&lt;span class="text-black-bold"&gt;Given by the heirs of Emil Bührle to the Foundation E.G. Bührle Collection&lt;/span&gt;&amp;nbsp;&lt;span class="text-darkgrey-bold"&gt;Zurich • 1960&lt;/span&gt;&amp;nbsp;Inv. 168.&lt;/p&gt;</t>
  </si>
  <si>
    <t>&lt;p&gt;&lt;span class="nummerierung text-black-small"&gt;1925&lt;/span&gt;&lt;span class="text-black-bold"&gt;Gemälde alter Meister aus Berliner Besitz&lt;/span&gt;&lt;em&gt;&amp;nbsp;&lt;/em&gt;&lt;span class="text-darkgrey-bold"&gt;Kaiser-Friedrich-Museums-Verein (Akademie der Künste)&amp;nbsp;•&amp;nbsp;Berlin&amp;nbsp;• 1925&lt;/span&gt;&amp;nbsp;no. 475.&lt;/p&gt;
&lt;p&gt;&lt;span class="nummerierung text-black-small"&gt;1953&lt;/span&gt;&lt;span class="text-black-bold"&gt;Holländer des 17. Jahrhunderts&lt;/span&gt;&amp;nbsp;&lt;span class="text-darkgrey-bold"&gt;Kunsthaus Zurich • 1953&lt;/span&gt;&amp;nbsp;no. 179.&lt;/p&gt;
&lt;p&gt;&lt;span class="nummerierung text-black-small"&gt;1955&lt;/span&gt;&lt;span class="text-black-bold"&gt;Alte Meister aus der Sammlung E. Bührle, Zürich&lt;/span&gt;&amp;nbsp;&lt;span class="text-darkgrey-bold"&gt;Jegenstorf Castle&amp;nbsp;•&amp;nbsp;Jegenstorf (Bern) • 1955&lt;/span&gt;&amp;nbsp;no.&amp;nbsp; 29.&lt;/p&gt;
&lt;p&gt;&lt;span class="nummerierung text-black-small"&gt;2010&lt;/span&gt;&lt;span class="text-black-bold"&gt;Van Gogh, Cézanne, Monet, Die Sammlung Bührle zu Gast im Kunsthaus Zürich&lt;/span&gt;&amp;nbsp;&lt;span class="text-darkgrey-bold"&gt;Kunsthaus Zurich • 2010&lt;/span&gt;&amp;nbsp;no. 168.&lt;/p&gt;</t>
  </si>
  <si>
    <t>&lt;p&gt;&lt;span class="nummerierung text-black-small"&gt;1963&lt;/span&gt;&lt;span class="text-black-bold"&gt;Ilse Manke&lt;/span&gt;&amp;nbsp;&lt;em&gt;&lt;span class="text-darkgrey-bold"&gt;Emanuel de Witte 1617–1692&lt;/span&gt;&lt;/em&gt;&amp;nbsp;Amsterdam • 1963&amp;nbsp;• p. 88, no. 48.&lt;/p&gt;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168 (ill.;&lt;sup&gt;2&lt;/sup&gt;1986).&lt;/p&gt;
&lt;p&gt;&lt;span class="nummerierung text-black-small"&gt;1994&lt;/span&gt;&lt;span class="text-black-bold"&gt;Emil Maurer&lt;/span&gt;&lt;em&gt;&amp;nbsp;&lt;span class="text-darkgrey-bold"&gt;Stiftung Sammlung E.G. Bührle, Zürich&lt;/span&gt;&lt;/em&gt;&amp;nbsp;Bern • 1994&amp;nbsp;• p. 20 (ill.; English edition: &lt;em&gt;Foundation E.G. Bührle Collection, Zurich&lt;/em&gt;, Bern 1995).&lt;/p&gt;
&lt;p&gt;&lt;span class="nummerierung text-black-small"&gt;2005&lt;/span&gt;&lt;span class="text-black-bold"&gt;Lukas Gloor&amp;nbsp;•&amp;nbsp;Marco Goldin (ed.)&amp;nbsp;&lt;/span&gt;&lt;em&gt;&lt;span class="text-darkgrey-bold"&gt;Foundation E.G. Bührle Collection, Zurich, Catalogue&amp;nbsp;&lt;/span&gt;&lt;/em&gt;vol. 1&amp;nbsp;• Conegliano &amp;amp; Zurich&amp;nbsp;• 2005&amp;nbsp;• no. 30 (ill.; German edition: &lt;em&gt;Stiftung Sammlung E.G. Bührle, Katalog&lt;/em&gt;;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334&amp;nbsp;(ill.).&lt;/p&gt;</t>
  </si>
  <si>
    <t>Alkmaar, 1617–1692, Amsterdam</t>
  </si>
  <si>
    <t>BU 0008</t>
  </si>
  <si>
    <t>Früchte auf einem Tuch</t>
  </si>
  <si>
    <t>Fruits sur une nappe</t>
  </si>
  <si>
    <t>31.5 x 65.5 cm</t>
  </si>
  <si>
    <t>Signiert &amp; datiert unten links: G. Braque 24</t>
  </si>
  <si>
    <t>M.1924.10</t>
  </si>
  <si>
    <t>&lt;p class="Body"&gt;&lt;span class="nummerierung text-black-small"&gt;1&lt;/span&gt;&lt;span class="text-black-bold"&gt;Paul Rosenberg&lt;/span&gt;&amp;nbsp;&lt;span class="text-darkgrey-bold"&gt;Paris •&amp;nbsp;until 1926&amp;nbsp;&lt;/span&gt;&lt;em&gt;ReVision, Die Moderne im Städel 1906–1937&lt;/em&gt;, (exh. cat.) Städelsches Kunstinstitut, Frankfurt/Main 1991–92, p. 164.&lt;/p&gt;
&lt;p class="Body"&gt;&lt;span class="nummerierung text-black-small"&gt;2&lt;/span&gt;&lt;span class="text-black-bold"&gt;Städtische Galerie&lt;/span&gt;&amp;nbsp;&lt;span class="text-darkgrey-bold"&gt;Frankfurt/Main •&amp;nbsp;1926–1937&amp;nbsp;&lt;/span&gt;Inv. no. SG 387; exh. cat. as above, n. (1), no. 17.&lt;/p&gt;
&lt;p class="Body"&gt;&lt;span class="nummerierung text-black-small"&gt;3&lt;/span&gt;&lt;span class="text-black-bold"&gt;Seized by the German authorities as «degenerate art»,&amp;nbsp;&lt;/span&gt;&lt;span class="text-black-bold"&gt;to be sold&lt;/span&gt;&amp;nbsp;&lt;span class="text-darkgrey-bold"&gt;17 July 1937&lt;/span&gt;&amp;nbsp;Exh. cat. as above, n. (1).&lt;/p&gt;
&lt;p class="Body"&gt;&lt;span class="nummerierung text-black-small"&gt;4&lt;/span&gt;&lt;span class="text-black-bold"&gt;Galerie Fischer&lt;/span&gt; &lt;span class="text-darkgrey-bold"&gt;Lucerne&amp;nbsp;• 1939&amp;nbsp;&lt;/span&gt;&lt;em&gt;Gemälde und Plastiken aus deutschen Museen, Auktion in Luzern&lt;/em&gt;, (sale cat.) Galerie Fischer, Lucerne (30 June 1939), no. 14; &lt;em&gt;«Degenerate Art», The Fate of the Avant-Garde in Nazi Germany&lt;/em&gt;, (exh. cat.) Los Angeles County Museum of Art; Art Institute of Chicago 1991, pp. 140, 150 (ill.), fig. 123.&lt;/p&gt;
&lt;p class="Body"&gt;&lt;span class="nummerierung text-black-small"&gt;5&lt;/span&gt;&lt;span class="text-black-bold"&gt;Pierre Matisse&lt;/span&gt;&amp;nbsp;&lt;span class="text-darkgrey-bold"&gt;New York •&amp;nbsp;1939&amp;nbsp;&lt;/span&gt;Acquired at the above sale for CHF 3.300, Pierre Matisse Gallery Archives, The Morgan Library &amp;amp;&amp;nbsp;Museum, New York, Invoice from Galerie Fischer, Lucerne, made out to Mr. Matisse, 30 June 1939, with stamp and signature acknowledging receipt on 1&amp;nbsp;July 1939.&lt;/p&gt;
&lt;p class="Body"&gt;&lt;span class="nummerierung text-black-small"&gt;6&lt;/span&gt;&lt;span class="text-black-bold"&gt;Dalzell Hatfield&lt;/span&gt;&amp;nbsp;&lt;span class="text-darkgrey-bold"&gt;Los Angeles&amp;nbsp;&lt;/span&gt;AStEGB, Inventory Card Braque, &lt;em&gt;Still Life.&lt;/em&gt;&lt;/p&gt;
&lt;p class="Body"&gt;&lt;span class="nummerierung text-black-small"&gt;7&lt;/span&gt;&lt;span class="text-black-bold"&gt;Oliver B. James&lt;/span&gt;&amp;nbsp;&lt;span class="text-darkgrey-bold"&gt;New York&amp;nbsp;&lt;/span&gt;Inventory Card as above, n. (6).&lt;/p&gt;
&lt;p class="Body"&gt;&lt;span class="nummerierung text-black-small"&gt;8&lt;/span&gt;&lt;span class="text-black-bold"&gt;Dr. Peter Nathan&lt;/span&gt;&amp;nbsp;&lt;span class="text-darkgrey-bold"&gt;New York&lt;/span&gt;&amp;nbsp;&lt;span class="text-black-bold"&gt;and Dr. Fritz Nathan&lt;/span&gt;&amp;nbsp;&lt;span class="text-darkgrey-bold"&gt;Zurich •&amp;nbsp;1953&amp;nbsp;&lt;/span&gt;AStEGB, Handwritten note by Emil Bührle listing paintings Bührle was negotiating with Dr. Fritz Nathan, including&amp;nbsp;Braque, &lt;em&gt;Still Life&lt;/em&gt;;&amp;nbsp;Payment order from Emil Bührle to Industrie- und Handelsbank, Zurich, regarding a payment of $&amp;nbsp;48.500 to Dr. Fritz Nathan, Zurich, 23 December 1953; Receipt for the above sum as payment for three&amp;nbsp;paintings acquired through Dr. Peter Nathan in New York, including Braque's &lt;em&gt;Still Life&lt;/em&gt;, priced at $ 10.500, handwritten and signed by Dr. Fritz Nathan, Zurich, 23 December 1953.&lt;/p&gt;
&lt;p class="Body"&gt;&lt;span class="nummerierung text-black-small"&gt;9&lt;/span&gt;&lt;span class="text-black-bold"&gt;Emil Bührle&lt;/span&gt;&amp;nbsp;&lt;span class="text-darkgrey-bold"&gt;Zurich •&amp;nbsp;23 December 1953 until [d.] 28 November 1956&amp;nbsp;&lt;/span&gt;Acquired from Dr. Peter Nathan, New York and Dr. Fritz Nathan, Zurich, for $ 10.500, Receipt as above.&lt;/p&gt;
&lt;p class="Body"&gt;&lt;span class="nummerierung text-black-small"&gt;10&lt;/span&gt;&lt;span class="text-black-bold"&gt;Given by the heirs of Emil Bührle to the Foundation E.G. Bührle Collection&lt;/span&gt;&amp;nbsp;&lt;span class="text-darkgrey-bold"&gt;Zurich&amp;nbsp;• 1960&lt;/span&gt;&amp;nbsp;Inv. 8.&lt;/p&gt;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</si>
  <si>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301.&lt;/p&gt;
&lt;p&gt;&lt;span class="nummerierung text-black-small"&gt;1991&lt;/span&gt;&lt;span class="text-black-bold"&gt;ReVision, Die Moderne im Städel 1906–1937&lt;/span&gt;&amp;nbsp;&lt;span class="text-darkgrey-bold"&gt;Städelsches Kunstinstitut • Frankfurt/Main • 1991–92&lt;/span&gt;&amp;nbsp;no. 17.&lt;/p&gt;
&lt;p&gt;&lt;span class="nummerierung text-black-small"&gt;2008&lt;/span&gt;&lt;span class="text-black-bold"&gt;Georges Braque&lt;/span&gt;&amp;nbsp;&lt;span class="text-darkgrey-bold"&gt;Bank Austria Kunstforum • Vienna • 2008–09&lt;/span&gt;&amp;nbsp;no. 42.&lt;/p&gt;
&lt;p&gt;&lt;span class="nummerierung text-black-small"&gt;2010&lt;/span&gt;&lt;span class="text-black-bold"&gt;Van Gogh, Cézanne, Monet, Die Sammlung Bührle zu Gast im Kunsthaus Zürich&lt;/span&gt;&amp;nbsp;&lt;span class="text-darkgrey-bold"&gt;Kunsthaus Zurich • 2010&lt;/span&gt;&amp;nbsp;no. 8.&lt;/p&gt;
&lt;p&gt;&lt;span class="nummerierung text-black-small"&gt;2016&lt;/span&gt;&lt;span class="text-black-bold"&gt;21, rue La Boétie, D'après le livre d'Anne Sinclair&lt;/span&gt;&amp;nbsp;&lt;span class="text-darkgrey-bold"&gt;Musée La Boverie • Liège • 2016–17&lt;/span&gt;&amp;nbsp;no. 55.&lt;/p&gt;
&lt;p&gt;&lt;span class="nummerierung text-black-small"&gt;2017&lt;/span&gt;&lt;span class="text-black-bold"&gt;21, rue La Boétie, D'après le livre d'Anne Sinclair&lt;/span&gt;&amp;nbsp;&lt;span class="text-darkgrey-bold"&gt;Musée Maillol • Paris&lt;/span&gt;&amp;nbsp;no. 51.&lt;/p&gt;
&lt;p&gt;&lt;span class="nummerierung text-black-small"&gt;2018&lt;/span&gt;&lt;span class="text-black-bold"&gt;Bührle Collection: Impressionist Masterpieces from the E.G. Bührle Collection, Zurich (Switzerland)&lt;/span&gt;&amp;nbsp;&lt;span class="text-darkgrey-bold"&gt;National Art Center, Tokyo • Kyushu National Museum, Fukuoka • Nagoya City Art Museum • 2018&lt;/span&gt;&amp;nbsp;no. 61.&lt;/p&gt;</t>
  </si>
  <si>
    <t>&lt;p&gt;&lt;span class="nummerierung text-black-small"&gt;1929&lt;/span&gt;&lt;span class="text-black-bold"&gt;P. Le Grand de Reulandt&lt;/span&gt;&amp;nbsp;&lt;span class="text-darkgrey-bold"&gt;«Collection d'art français en Allemagne, Œuvres des XIX&lt;sup&gt;e&lt;/sup&gt; et XX&lt;sup&gt;e&lt;/sup&gt; siècles, Le Musée de Francfort»&lt;/span&gt;&lt;em&gt; &lt;/em&gt;in &lt;span class="text-darkgrey-bold"&gt;&lt;em&gt;Cahiers d'Art&lt;/em&gt; &lt;/span&gt;(4)&amp;nbsp;• 1929&amp;nbsp;• p. 161 (ill. lower right).&lt;/p&gt;
&lt;p&gt;&lt;span class="nummerierung text-black-small"&gt;1932&lt;/span&gt;&lt;span class="text-black-bold"&gt;George Isarlov&lt;/span&gt;&amp;nbsp;&lt;span class="text-darkgrey-bold"&gt;&lt;em&gt;Georges Braque&amp;nbsp;&lt;/em&gt;&lt;/span&gt;&amp;nbsp;Paris&amp;nbsp;• 1932&amp;nbsp;• no. 322.&lt;/p&gt;
&lt;p&gt;&lt;span class="nummerierung text-black-small"&gt;1959&lt;/span&gt;&lt;span class="text-black-bold"&gt;John Russell&lt;/span&gt;&amp;nbsp;&lt;span class="text-darkgrey-bold"&gt;&lt;em&gt;G. Braque&amp;nbsp;&lt;/em&gt;&lt;/span&gt;&amp;nbsp;London&amp;nbsp;• 1959&amp;nbsp;• fig. 35 (German edition: Cologne, pp. 26, 127, fig. 35).&lt;/p&gt;
&lt;p&gt;&lt;span class="nummerierung text-black-small"&gt;1968&lt;/span&gt;&lt;span class="text-black-bold"&gt;Nicole S. Mangin&lt;/span&gt;&amp;nbsp;&lt;em&gt;&lt;span class="text-darkgrey-bold"&gt;Catalogue de l'œuvre de Georges Braque, Peintures 1907–1957&amp;nbsp;&lt;/span&gt;&lt;/em&gt;&amp;nbsp;Maeght (ed.)&amp;nbsp;• vol. 3&amp;nbsp;&lt;em&gt;&lt;span class="text-darkgrey-bold"&gt;Catalogue de l'œuvre de Georges Braque, Peintures 1924–1927&amp;nbsp;&lt;/span&gt;&lt;/em&gt;&amp;nbsp;Paris&amp;nbsp;• 1968&amp;nbsp;• no. 10 (ill.).&lt;/p&gt;
&lt;p&gt;&lt;span class="nummerierung text-black-small"&gt;1971&lt;/span&gt;&lt;span class="text-black-bold"&gt;Marco Valsecchi • Massimo Carrà&lt;/span&gt;&amp;nbsp;&lt;span class="text-darkgrey-bold"&gt;&lt;em&gt;L'opera completa di Braque dalla scomposizione cubista al recupero dell'oggetto 1908–1929&amp;nbsp;&lt;/em&gt;&lt;/span&gt;&amp;nbsp;Milan&amp;nbsp;• 1971&amp;nbsp;• no. 223 (ill.; German edition: &lt;em&gt;Das Gesamtwerk des Braque von der kubistischen Zerlegung bis zur Wiedergewinnung des Gegenstandes 1908–1929, &lt;/em&gt;Lucerne etc. 1971&amp;nbsp;• French edition: &lt;em&gt;Tout l'œuvre peint de Braque 1908–1929&lt;/em&gt;, Paris 1973).&lt;/p&gt;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Munich&amp;nbsp;• 1973&amp;nbsp;• no. 127 (ill.; &lt;sup&gt;2&lt;/sup&gt;1986).&lt;/p&gt;
&lt;p&gt;&lt;span class="nummerierung text-black-small"&gt;1980&lt;/span&gt;&lt;span class="text-black-bold"&gt;Hans-Joachim Ziemke&lt;/span&gt;&amp;nbsp;&lt;span class="text-darkgrey-bold"&gt;&lt;em&gt;Das Städelsche Kunstinstitut, Die Geschichte einer Stiftung&amp;nbsp;&lt;/em&gt;&lt;/span&gt;&amp;nbsp;(exh. cat.)&amp;nbsp;• Wissenschaftszentrum, Bonn/Bad Godesberg&amp;nbsp;• 1980&amp;nbsp;• p. 71 (ill. bottom).&lt;/p&gt;
&lt;p&gt;&lt;span class="nummerierung text-black-small"&gt;1991&lt;/span&gt;&lt;em&gt;&lt;span class="text-darkgrey-bold"&gt;«Degenerate Art»&lt;/span&gt; &lt;span class="text-darkgrey-bold"&gt;The Fate of the Avant-Garde in Nazi Germany&lt;/span&gt;&lt;/em&gt;&amp;nbsp;(exh. cat.)&amp;nbsp;• Los Angeles County Museum of Art&amp;nbsp;• Art Institute of Chicago&amp;nbsp;• 1991&amp;nbsp;• pp. 140, 150 (ill.), fig. 123 (the painting at the 1939 Fischer sale).&lt;/p&gt;
&lt;p&gt;&lt;span class="nummerierung text-black-small"&gt;2004&lt;/span&gt;&lt;span class="text-black-bold"&gt;Lukas Gloor, Marco Goldin (ed.)&lt;/span&gt;&amp;nbsp;&lt;em&gt;&lt;span class="text-darkgrey-bold"&gt;Foundation E.G. Bührle Collection, Zurich, Catalogue&amp;nbsp;&lt;/span&gt;&lt;/em&gt;&amp;nbsp;vol. 3&amp;nbsp;• Conegliano &amp;amp; Zurich&amp;nbsp;• 2004&amp;nbsp;• no. 109 (ill.; German edition: &lt;em&gt;Stiftung Sammlung E.G. Bührle, Katalog&lt;/em&gt;&amp;nbsp;• Italian edition: &lt;em&gt;Fondazione Collezione E.G. Bührle, Catalogo&lt;/em&gt;).&lt;/p&gt;
&lt;p&gt;&lt;span class="nummerierung text-black-small"&gt;2007&lt;/span&gt;&lt;span class="text-black-bold"&gt;Gesa Jeuthe&lt;/span&gt;&amp;nbsp;&lt;span class="text-darkgrey-bold"&gt;«Die Moderne unter dem Hammer, Zur 'Verwertung' der 'entarteten' Kunst durch die Luzerner Galerie Fischer 1939»&lt;/span&gt; in &lt;span class="text-darkgrey-bold"&gt;&lt;em&gt;Angriff auf die Avantgarde, Kunst und Kunstpolitik im Nationalsozialismus&lt;/em&gt;&lt;/span&gt;&amp;nbsp; Uwe Fleckner (ed.)&amp;nbsp;• Berlin&amp;nbsp;• 2007&amp;nbsp;• p. 269.&lt;/p&gt;
&lt;p&gt;&lt;span class="nummerierung text-black-small"&gt;2014&lt;/span&gt;&lt;span class="text-darkgrey-bold"&gt;«Catalogue des œuvres vendues par la Galerie Fischer à Lucerne le 30 juin 1939»&lt;/span&gt; in &lt;span class="text-darkgrey-bold"&gt;&lt;em&gt;L'art dégénéré selon Hitler, La vente de Lucerne, 1939&lt;/em&gt;&lt;/span&gt;&amp;nbsp;(exh. cat.)&amp;nbsp;• Collections artistiques de l'Université de Liège (Cité Miroir)&amp;nbsp;• Liège&amp;nbsp;• 2014–15&amp;nbsp;• p. 135, no. 14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 Munich 2021, no. 336 (ill.).&lt;/p&gt;</t>
  </si>
  <si>
    <t>Argenteuil-sur-Seine, 1882–1963, Paris</t>
  </si>
  <si>
    <t>Liseuse</t>
  </si>
  <si>
    <t>Drawing Well</t>
  </si>
  <si>
    <t>BU 0149</t>
  </si>
  <si>
    <t>Gewitter über Dordrecht</t>
  </si>
  <si>
    <t>um 1645</t>
  </si>
  <si>
    <t>77.5 x 107 cm</t>
  </si>
  <si>
    <t>Signiert unten rechts: A. Cuyp</t>
  </si>
  <si>
    <t>Chong 61</t>
  </si>
  <si>
    <t>&lt;p class="Body"&gt;&lt;span class="nummerierung text-black-small"&gt;1&lt;/span&gt;&lt;span class="text-black-bold"&gt;Mattheus vanden Broucke&amp;nbsp;&lt;/span&gt;Chong, pp. 308, 574, no. 61.&lt;/p&gt;
&lt;p class="Body"&gt;&lt;span class="nummerierung text-black-small"&gt;2&lt;/span&gt;&lt;span class="text-black-bold"&gt;Elisabeth Francken&amp;nbsp;&lt;/span&gt;&lt;span class="text-darkgrey-bold"&gt;by 1729&amp;nbsp;&lt;/span&gt;Widow of the above, Chong, no. 61.&lt;/p&gt;
&lt;p class="Body"&gt;&lt;span class="nummerierung text-black-small"&gt;3&lt;/span&gt;&lt;span class="text-black-bold"&gt;Margarita vander Burch&amp;nbsp;&lt;/span&gt;Chong, no. 61.&lt;/p&gt;
&lt;p class="Body"&gt;&lt;span class="nummerierung text-black-small"&gt;4&lt;/span&gt;&lt;span class="text-black-bold"&gt;George Montague-Dunk, 2&lt;sup&gt;nd&lt;/sup&gt; Earl of Halifax&lt;/span&gt;&lt;span class="text-darkgrey-bold"&gt;&amp;nbsp;by 1770 until [d.] 1771&amp;nbsp;&lt;/span&gt;Chong, no. 61.&lt;/p&gt;
&lt;p class="Body"&gt;&lt;span class="nummerierung text-black-small"&gt;5&lt;/span&gt;&lt;span class="text-black-bold"&gt;The estate of the 2&lt;sup&gt;nd&lt;/sup&gt; Earl of Halifax&lt;/span&gt;&amp;nbsp;&lt;span class="text-darkgrey-bold"&gt;1771–1782&amp;nbsp;&lt;/span&gt;Sale Earl of Halifax, Christie's London, 19–20 April 1782, no. 67.&lt;/p&gt;
&lt;p class="Body"&gt;&lt;span class="nummerierung text-black-small"&gt;6&lt;/span&gt;&lt;span class="text-black-bold"&gt;William Nisbet&lt;/span&gt;&lt;span class="text-darkgrey-bold"&gt; 1782–1802&amp;nbsp;&lt;/span&gt;Acquired at the above sale, on 20 April 1782, for £ 63, Chong no. 61; E-mail message from Christie's London, to Foundation E.G. Bührle Collection, 14 January 2008, confirming that the painting was bought at the second day of the sale by W. Nisbet; &lt;em&gt;The Catalogue of the Capital Collection of Uncommonly Choice Paintings, The Genuine Property of a Gentleman […],&lt;/em&gt; (sale cat.) Peter Coxe, Burrell &amp;amp; Foster, London (25 May 1802), no. 69.&lt;/p&gt;
&lt;p class="Body"&gt;&lt;span class="nummerierung text-black-small"&gt;7&lt;/span&gt;&lt;span class="text-black-bold"&gt;Comyns&amp;nbsp;&lt;/span&gt;&lt;span class="text-darkgrey-bold"&gt;1802&amp;nbsp;&lt;/span&gt;Bought at the above sale for £ 79.16, Chong no. 61.&lt;/p&gt;
&lt;p class="Body"&gt;&lt;span class="nummerierung text-black-small"&gt;8&lt;/span&gt;&lt;span class="text-black-bold"&gt;Wilbraham Tollemache, 6&lt;sup&gt;th&lt;/sup&gt; Earl of Dysart&lt;/span&gt;&amp;nbsp;&lt;span class="text-darkgrey-bold"&gt;Ham House&amp;nbsp;•&amp;nbsp;Richmond • by 1820&amp;nbsp;&lt;/span&gt;Chong no. 61.&lt;/p&gt;
&lt;p class="Body"&gt;&lt;span class="nummerierung text-black-small"&gt;9&lt;/span&gt;&lt;span class="text-black-bold"&gt;Sir Lyonel Tollemache, 4&lt;sup&gt;th&lt;/sup&gt; Baronet&lt;/span&gt;&amp;nbsp;&lt;span class="text-darkgrey-bold"&gt;Ham House&amp;nbsp;•&amp;nbsp;Richmond • until [d.] 1952&amp;nbsp;&lt;/span&gt;By descent; for the various inventories at Ham House Chong, p. 310, n. 1; (Mrs.) Charles Roundell, &lt;em&gt;Ham House, Its History and Art Treasures&lt;/em&gt;, London 1904, vol. 2, p. 105.&lt;/p&gt;
&lt;p class="Body"&gt;&lt;span class="nummerierung text-black-small"&gt;10&lt;/span&gt;&lt;span class="text-black-bold"&gt;The estate of Sir Lyonel Tollemache&amp;nbsp;&lt;/span&gt;&lt;span class="text-darkgrey-bold"&gt;1952–1953&amp;nbsp;&lt;/span&gt;&lt;em&gt;Catalogue of Old Pictures and Drawings from Various Sources, &lt;/em&gt;(sale cat.) Christie's, London (19 June 1953), no. 42.&lt;/p&gt;
&lt;p class="Body"&gt;&lt;span class="nummerierung text-black-small"&gt;11&lt;/span&gt;&lt;span class="text-black-bold"&gt;Edward Speelman and Marlborough Fine Art Ltd.&lt;/span&gt;&amp;nbsp;&lt;span class="text-darkgrey-bold"&gt;London • 1953–1954&amp;nbsp;&lt;/span&gt;Sold for 25 guineas at the above sale, Chong no. 61; according to an information given by Mr. Anthony Speelman, London, son of Edward Speelman, to Foundation E.G. Bührle Collection, 8 January 2010, the painting was acquired jointly by Speelman and Marlborough; an ownership of Edward Speelman prior to the sale to Emil Bührle was confirmed by Marlborough International Fine Art on 24 August 2012.&lt;/p&gt;
&lt;p class="Body"&gt;&lt;span class="nummerierung text-black-small"&gt;12&lt;/span&gt;&lt;span class="text-black-bold"&gt;Emil Bührle&lt;/span&gt;&amp;nbsp;&lt;span class="text-darkgrey-bold"&gt;Zurich • 23 January 1954 until [d.] 28 November 1956&amp;nbsp;&lt;/span&gt;Acquired from Marlborough Fine Art Ltd., with two paintings by Vlaminck and Vuillard (none of them in the Emil Bührle Collection today), for a total amount of CHF 254.100, AStEGB, Letter from Trafo, Anstalt für Handel und Finanz, Vaduz [Marlborough Fine Art, Ltd., London], signed by F. K. Lloyd,&amp;nbsp;to Dr. O. Maurer [Secretary General of Oerlikon Bührle &amp;amp; Co.], Zurich, 18 January 1954, accompanying Invoice from Trafo, Anstalt für Handel und Finanz, Vaduz, made out to Emil Bührle, 18 January 1954, for the sum of CHF&amp;nbsp;254.100; Payment order, made by Emil Bührle, 22 January 1954, to Industrie- und Handelsbank, Zurich, for the sum of CHF 254.100 to be transferred to Trafo, Vaduz, and Confirmation of payment from Industrie- und Handelsbank, Zürich, executed on 23 January 1954.&lt;/p&gt;
&lt;p class="Body"&gt;&lt;span class="nummerierung text-black-small"&gt;13&lt;/span&gt;&lt;span class="text-black-bold"&gt;Given by the heirs of Emil Bührle to the Foundation E.G. Bührle Collection&amp;nbsp;&lt;/span&gt;&lt;span class="text-darkgrey-bold"&gt;Zurich •&lt;/span&gt;&amp;nbsp;&lt;span class="text-darkgrey-bold"&gt;1960&lt;/span&gt;&amp;nbsp;Inv. 149.&lt;/p&gt;</t>
  </si>
  <si>
    <t>&lt;p&gt;&lt;span class="nummerierung text-black-small"&gt;1955&lt;/span&gt;&lt;span class="text-black-bold"&gt;Alte Meister aus der Sammlung E. Bührle, Zürich&lt;/span&gt;&lt;span class="text-darkgrey-bold"&gt;&amp;nbsp;Jegenstorf Castle&amp;nbsp;•&amp;nbsp;Jegenstorf (Bern)&amp;nbsp;• 1955&lt;/span&gt;&amp;nbsp;no. 4.&amp;nbsp;&lt;/p&gt;
&lt;p&gt;&lt;span class="nummerierung text-black-small"&gt;1958&lt;/span&gt;&lt;span class="text-black-bold"&gt;Sammlung Emil G. Bührle, Festschrift zu Ehren von Emil G. Bührle zur Eröffnung des Kunsthaus-Neubaus und Katalog der Sammlung Emil G. Bührle&lt;/span&gt;&lt;span class="text-darkgrey-bold"&gt;&amp;nbsp;Kunsthaus Zurich&amp;nbsp;• 1958&lt;/span&gt;&amp;nbsp;no. 76.&amp;nbsp;&lt;/p&gt;
&lt;p&gt;&lt;span class="nummerierung text-black-small"&gt;1958&lt;/span&gt;&lt;span class="text-black-bold"&gt;Hauptwerke der Sammlung Emil Georg Bührle–Zürich&lt;/span&gt;&amp;nbsp;&lt;span class="text-darkgrey-bold"&gt;Haus der Kunst&amp;nbsp;•&amp;nbsp;Munich&amp;nbsp;• 1958–59&lt;/span&gt;&amp;nbsp;no. 33. &amp;nbsp;&lt;/p&gt;
&lt;p&gt;&lt;span class="nummerierung text-black-small"&gt;1970&lt;/span&gt;&lt;span class="text-black-bold"&gt;Schok der Herkenning, Het Engelse landschap der Romantiek en zijn Hollandse Inspiratie&lt;/span&gt;&amp;nbsp;&lt;span class="text-darkgrey-bold"&gt;Mauritshuis&amp;nbsp;•&amp;nbsp;The Hague&amp;nbsp;• 1970–71&lt;/span&gt;&amp;nbsp;no. 6&lt;/p&gt;
&lt;p&gt;&lt;span class="nummerierung text-black-small"&gt;1971&lt;/span&gt;&lt;span class="text-black-bold"&gt;Shock of Recognition, The Landscape of English Romanticism and the Dutch Seventeenth-Century School&amp;nbsp;&lt;/span&gt;&lt;span class="text-darkgrey-bold"&gt;Tate Gallery&amp;nbsp;•&amp;nbsp;London&amp;nbsp;• 1971&amp;nbsp;&lt;/span&gt;no. 54.&amp;nbsp;&lt;/p&gt;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4.&amp;nbsp;&lt;/p&gt;
&lt;p&gt;&lt;span class="nummerierung text-black-small"&gt;2010&lt;/span&gt;&lt;span class="text-black-bold"&gt;Van Gogh, Cézanne, Monet, Die Sammlung Bührle zu Gast im Kunsthaus Zürich&lt;/span&gt;&amp;nbsp;&lt;span class="text-darkgrey-bold"&gt;Kunsthaus Zurich • 2010&lt;/span&gt;&amp;nbsp;no. 149. &amp;nbsp;&lt;/p&gt;
&lt;p&gt;&lt;span class="nummerierung text-black-small"&gt;2016&lt;/span&gt;&lt;span class="text-black-bold"&gt;Von Dürer bis van Gogh, Sammlung Bührle trifft Wallraf&lt;/span&gt;&amp;nbsp;&lt;span class="text-darkgrey-bold"&gt;Wallraf-Richartz-Museum &amp;amp; Fondation Corboud&amp;nbsp;•&amp;nbsp;Cologne • 2016–17&lt;/span&gt;&amp;nbsp;no. 2.&lt;/p&gt;
&lt;p&gt;&lt;span class="text-black-bold"&gt;&lt;span class="nummerierung text-black-small"&gt;2019&lt;/span&gt;La Collection Emil Bührle&lt;/span&gt; &lt;span class="text-darkgrey-bold"&gt;Musée Maillol • Paris • 2019 &lt;/span&gt;no. 1.&lt;/p&gt;</t>
  </si>
  <si>
    <t>&lt;p&gt;&lt;span class="nummerierung text-black-small"&gt;1834&lt;/span&gt;&lt;span class="text-black-bold"&gt;John Smith&lt;/span&gt;&amp;nbsp;&lt;span class="text-darkgrey-bold"&gt;&lt;em&gt;A Catalogue Raisonné of the Works of the Most Eminent Dutch, Flemish and French Painters&lt;/em&gt;&lt;/span&gt;&amp;nbsp;vol. 5 • London • 1834 • p. 307, no. 84.&lt;/p&gt;
&lt;p&gt;&lt;span class="nummerierung text-black-small"&gt;1843&lt;/span&gt;&lt;span class="text-black-bold"&gt;Charles Robert Leslie&lt;/span&gt;&amp;nbsp;&lt;em&gt;&lt;span class="text-darkgrey-bold"&gt;Memoirs of the Life of John Constable Esq. R. A., Composed Chiefly of His Letters&lt;/span&gt;&lt;/em&gt;&amp;nbsp;London • 1843 • p. 95 (letter of 6 September 1834; &lt;sup&gt;2&lt;/sup&gt;1845; and various later editions).&lt;/p&gt;
&lt;p&gt;&lt;span class="nummerierung text-black-small"&gt;1904&lt;/span&gt;&lt;span class="text-black-bold"&gt;(Mrs.) Charles Roundell&lt;/span&gt;&amp;nbsp;&lt;span class="text-darkgrey-bold"&gt;&lt;em&gt;Ham House, Its History and Art Treasures&lt;/em&gt;&lt;/span&gt;&amp;nbsp;London • 1904 • vol. 2, p. 105.&lt;/p&gt;
&lt;p&gt;&lt;span class="nummerierung text-black-small"&gt;1908&lt;/span&gt;&lt;span class="text-black-bold"&gt;Cornelis Hofstede de Groot&lt;/span&gt;&amp;nbsp;&lt;span class="text-darkgrey-bold"&gt;&lt;em&gt;Beschreibendes und kritisches Verzeichnis der Werke der hervorragendsten holländischen Maler des XVII. &lt;/em&gt;&lt;em&gt;Jahrhunderts&lt;/em&gt;&lt;/span&gt;&amp;nbsp;vol. 2 • Esslingen/Neuss &amp;amp; Paris • 1908 • p. 56, no. 167a; p. 103, no. 358; p. 200, no. 708 (English edition: &lt;em&gt;A Catalogue Raisonné of the Works of the Most Eminent Dutch Painters of the Seventeenth Century&lt;/em&gt;, London 1909; &lt;sup&gt;2&lt;/sup&gt;Cambridge 1976).&lt;/p&gt;
&lt;p&gt;&lt;span class="nummerierung text-black-small"&gt;1927&lt;/span&gt;&lt;span class="text-black-bold"&gt;Horace Walpole&lt;/span&gt;&amp;nbsp;&lt;span class="text-darkgrey-bold"&gt;«Horace Walpole's journal of visits to country seats»&lt;/span&gt; in &lt;span class="text-darkgrey-bold"&gt;&lt;em&gt;Walpole Society&lt;/em&gt;&lt;/span&gt; (16) • 1927/28 • p. 68 (entry of August 1770).&lt;/p&gt;
&lt;p&gt;&lt;span class="nummerierung text-black-small"&gt;1955&lt;/span&gt;&lt;span class="text-black-bold"&gt;Gustav Friedrich Hartlaub&lt;/span&gt;&amp;nbsp;&lt;span class="text-darkgrey-bold"&gt;«Der Blitz in der Kunst»&lt;/span&gt; in &lt;span class="text-darkgrey-bold"&gt;&lt;em&gt;Atlantis&lt;/em&gt;&lt;/span&gt; (27) • 1955 • p. 84 (ill.).&lt;/p&gt;
&lt;p&gt;&lt;span class="nummerierung text-black-small"&gt;1955&lt;/span&gt;&lt;span class="text-black-bold"&gt;Max Huggler&lt;/span&gt;&amp;nbsp;&lt;span class="text-darkgrey-bold"&gt;«Alte Meister aus der Sammlung Bührle im Schloss Jegenstorf»&lt;/span&gt; in &lt;span class="text-darkgrey-bold"&gt;&lt;em&gt;Schweizer Monatshefte&lt;/em&gt;&lt;/span&gt; (35) • 1955 • p. 266.&lt;/p&gt;
&lt;p&gt;&lt;span class="nummerierung text-black-small"&gt;1959&lt;/span&gt;&lt;span class="text-black-bold"&gt;Denys Sutton&lt;/span&gt;&amp;nbsp;&lt;span class="text-darkgrey-bold"&gt;«The Bührle Collection»&lt;/span&gt; in &lt;span class="text-darkgrey-bold"&gt;&lt;em&gt;The Connoisseur&lt;/em&gt;&lt;/span&gt; (143) • 1959 • p. 146, fig. 2.&lt;/p&gt;
&lt;p&gt;&lt;span class="nummerierung text-black-small"&gt;1965&lt;/span&gt;&lt;span class="text-black-bold"&gt;Ronald B. Beckett&lt;/span&gt;&amp;nbsp;&lt;span class="text-darkgrey-bold"&gt;&lt;em&gt;John Constable's Correspondence&lt;/em&gt;&lt;/span&gt;&amp;nbsp;vol. 3 &lt;span class="text-darkgrey-bold"&gt;&lt;em&gt;The Correspondence with C. R. Leslie, R. A.&lt;/em&gt;&lt;/span&gt;&amp;nbsp;Ipswich • 1965 • pp. 118–119 (letter of 6 September 1834).&lt;/p&gt;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194 (ill.;&lt;sup&gt;2&lt;/sup&gt;1986).&lt;/p&gt;
&lt;p&gt;&lt;span class="nummerierung text-black-small"&gt;1975&lt;/span&gt;&lt;span class="text-black-bold"&gt;Stephen Reiss&lt;/span&gt;&amp;nbsp;&lt;span class="text-darkgrey-bold"&gt;&lt;em&gt;Aelbert Cuyp&lt;/em&gt;&lt;/span&gt;&amp;nbsp;London • 1975 • p. 55, fig. 4, no. 27 (ill.).&lt;/p&gt;
&lt;p&gt;&lt;span class="nummerierung text-black-small"&gt;1987&lt;/span&gt;&lt;span class="text-black-bold"&gt;Peter C. Sutton&lt;/span&gt;&amp;nbsp;&lt;span class="text-darkgrey-bold"&gt;«Introduction»&lt;/span&gt; in &lt;span class="text-darkgrey-bold"&gt;&lt;em&gt;Masters of 17th-Century Dutch Landscape Painting&lt;/em&gt;&lt;/span&gt;&amp;nbsp;(exh. cat.) • Museum of Fine Arts • Boston etc. • 1987–88 • p. 10, fig. 3.&lt;/p&gt;
&lt;p&gt;&lt;span class="nummerierung text-black-small"&gt;1991&lt;/span&gt;&lt;span class="text-black-bold"&gt;Alan Chong&lt;/span&gt;&amp;nbsp;&lt;span class="text-darkgrey-bold"&gt;«New dated works from Aelbert Cuyp's earlier career»&lt;/span&gt; in &lt;span class="text-darkgrey-bold"&gt;&lt;em&gt;Burlington Magazine&lt;/em&gt;&lt;/span&gt; (133) • 1991 • p. 610, fig. 50.&lt;/p&gt;
&lt;p&gt;&lt;span class="nummerierung text-black-small"&gt;1992&lt;/span&gt;&lt;span class="text-black-bold"&gt;Alan Chong&lt;/span&gt;&amp;nbsp;&lt;em&gt;&lt;span class="text-darkgrey-bold"&gt;Aelbert Cuyp and the Meaning of Landscape&lt;/span&gt;&amp;nbsp;&lt;/em&gt;(Diss.) • New York University • New York • 1992 • pp. 309–310, no. 61.&lt;/p&gt;
&lt;p&gt;&lt;span class="nummerierung text-black-small"&gt;1994&lt;/span&gt;&lt;span class="text-black-bold"&gt;Emil Maurer&lt;/span&gt;&lt;em&gt;&amp;nbsp;&lt;span class="text-darkgrey-bold"&gt;Stiftung Sammlung E.G. Bührle, Zürich&lt;/span&gt;&lt;/em&gt;&amp;nbsp;Bern • 1994 • pp. 17–18 (ill.; English edition: &lt;em&gt;Foundation E.G. Bührle Collection, Zurich&lt;/em&gt;, Bern 1995).&lt;/p&gt;
&lt;p&gt;&lt;span class="nummerierung text-black-small"&gt;1994&lt;/span&gt;&lt;span class="text-black-bold"&gt;Peter C. Sutton • John Loughman&lt;/span&gt;&amp;nbsp;&lt;span class="text-darkgrey-bold"&gt;&lt;em&gt;The Golden Age of Dutch Landscape Painting&lt;/em&gt;&lt;/span&gt;&amp;nbsp;Fundación Collección Thyssen-Bornemisza • Madrid • 1994 • p. 246 (Spanish edition: &lt;em&gt;El siglo de oro del paisaje holandés&lt;/em&gt;).&lt;/p&gt;
&lt;p&gt;&lt;span class="nummerierung text-black-small"&gt;1995&lt;/span&gt;&lt;span class="text-black-bold"&gt;Evelyn Pritchard&amp;nbsp;&lt;/span&gt;&lt;span class="text-darkgrey-bold"&gt;&lt;em&gt;Ham House and Its Owners through Five Centuries&lt;/em&gt;&lt;/span&gt;&amp;nbsp;Richmond Local History Society (ed.) • Richmond-upon-Thames • 1995 • p. 49.&lt;/p&gt;
&lt;p&gt;&lt;span class="nummerierung text-black-small"&gt;2001&lt;/span&gt;&lt;span class="text-black-bold"&gt;Arthur K. Wheelock jr.&lt;/span&gt;&amp;nbsp;&lt;span class="text-darkgrey-bold"&gt;&lt;em&gt;Aelbert Cuyp&lt;/em&gt;&lt;/span&gt;&amp;nbsp;London • 2001 • p. 114, fig. 1.&lt;/p&gt;
&lt;p&gt;&lt;span class="nummerierung text-black-small"&gt;2005&lt;/span&gt;&lt;span class="text-black-bold"&gt;Lukas Gloor • Marco Goldin (ed.)&lt;/span&gt;&amp;nbsp;&lt;em&gt;&lt;span class="text-darkgrey-bold"&gt;Foundation E.G. Bührle Collection, Zurich, Catalogue&lt;/span&gt;&lt;/em&gt;&amp;nbsp;vol. 1 • Conegliano &amp;amp; Zurich • 2005 • no. 5 (ill.; German edition: &lt;em&gt;Stiftung Sammlung E.G. Bührle, Katalog&lt;/em&gt; • Italian edition: &lt;em&gt;Fondazione Collezione E.G. Bührle, Catalogo&lt;/em&gt;).&lt;/p&gt;
&lt;p&gt;&lt;span class="nummerierung text-black-small"&gt;2010&lt;/span&gt;&lt;span class="text-black-bold"&gt;Michael Taylor&lt;/span&gt;&amp;nbsp;&lt;span class="text-darkgrey-bold"&gt;«Le peintre et le savant, La fabrique des images au siècle d'or de la peinture hollandaise»&lt;/span&gt; in &lt;em&gt;&lt;span class="text-darkgrey-bold"&gt;La Fabrique des images, Visions du monde et formes de la représentation&lt;/span&gt;&lt;/em&gt;&amp;nbsp;(exh. cat.) • Musée du quai Branly • Paris • 2010–11 • p. 104, fig. 62.&lt;/p&gt;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341 (ill.).&lt;/p&gt;
&lt;p&gt;&lt;span class="nummerierung text-black-small"&gt;2021&lt;/span&gt;&lt;span class="text-darkgrey-bold"&gt;&lt;span class="text-black-bold"&gt;Mark Evans&lt;/span&gt;&amp;nbsp;«'That power which creates space': Constable and Cuyp&amp;nbsp;&lt;/span&gt;in&lt;span class="text-darkgrey-bold"&gt;&amp;nbsp;The Light of Cuyp, Aelbert Cuyp &amp;amp; Gainsborough–Constable–Turner&lt;/span&gt;&amp;nbsp;(exh. cat.) Dordrechts Museum&amp;nbsp;•&amp;nbsp;Dordrecht&amp;nbsp;• 2021–22&amp;nbsp;• pp. 135–136, ill. 9.&lt;/p&gt;</t>
  </si>
  <si>
    <t>Dordrecht, 1620–1691, Dordrecht</t>
  </si>
  <si>
    <t>Thunderstorm over Doordrecht</t>
  </si>
  <si>
    <t>Nature morte sur table</t>
  </si>
  <si>
    <t>BU 0042</t>
  </si>
  <si>
    <t>Jahrmarkt</t>
  </si>
  <si>
    <t>La Fête foraine</t>
  </si>
  <si>
    <t>um 1906</t>
  </si>
  <si>
    <t>54 x 65 cm</t>
  </si>
  <si>
    <t>Signiert unten links der Mitte: Raoul Dufy</t>
  </si>
  <si>
    <t>Laffaille 180</t>
  </si>
  <si>
    <t>&lt;p class="Body"&gt;&lt;span class="nummerierung text-black-small"&gt;1&lt;/span&gt;&lt;span class="text-black-bold"&gt;Nansé&amp;nbsp;&lt;/span&gt;Laffaille no. 180.&lt;/p&gt;
&lt;p class="Body"&gt;&lt;span class="nummerierung text-black-small"&gt;2&lt;/span&gt;&lt;span class="text-black-bold"&gt;Alphonse Bellier&lt;/span&gt;&amp;nbsp;&lt;span class="text-darkgrey-bold"&gt;Paris&lt;/span&gt;&amp;nbsp;AStEGB, Inventory Card Dufy, &lt;em&gt;Fête foraine.&lt;/em&gt;&lt;/p&gt;
&lt;p class="Body"&gt;&lt;span class="nummerierung text-black-small"&gt;3&lt;/span&gt;&lt;span class="text-black-bold"&gt;Dr. Fritz Nathan&lt;/span&gt;&amp;nbsp;&lt;span class="text-darkgrey-bold"&gt;Zurich&lt;/span&gt;&amp;nbsp;AStEGB, Handwritten note&amp;nbsp;listing paintings&amp;nbsp;Bührle was negotiating with Dr. Fritz Nathan, including Dufy, &lt;em&gt;Fête foraine&lt;/em&gt;, and a Note from a different hand, referring to Dr. Nathan, attached to Payment order from Emil Bührle to Industrie- und Handelsbank, Zurich, 22 December 1953 [regarding a different payment].&lt;/p&gt;
&lt;p class="Body"&gt;&lt;span class="nummerierung text-black-small"&gt;4&lt;/span&gt;&lt;span class="text-black-bold"&gt;Emil Bührle&lt;/span&gt;&amp;nbsp;&lt;span class="text-darkgrey-bold"&gt;Zurich •&amp;nbsp;23 January 1954 until [d.] 28 November 1956&amp;nbsp;&lt;/span&gt;Acquired from the above for FF 3.500.000, AStEGB, Payment order from Emil Bührle to Industrie- und Handelsbank, Zurich, 6 January 1954 and Confirmation of execution of payment from Industrie- und Handelsbank, Zurich, 23 January 1954, for the sum of FF 3.5 mio (= CHF 40.162).&lt;/p&gt;
&lt;p class="Body"&gt;&lt;span class="nummerierung text-black-small"&gt;5&lt;/span&gt;&lt;span class="text-black-bold"&gt;Given by the heirs of Emil Bührle to the Foundation E.G. Bührle Collection&lt;/span&gt;&amp;nbsp;&lt;span class="text-darkgrey-bold"&gt;Zurich&amp;nbsp;• 1960&lt;/span&gt;&amp;nbsp;Inv. 42.&lt;/p&gt;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</si>
  <si>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275.&lt;/p&gt;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 • Berlin • 1958&lt;/span&gt;&amp;nbsp;no. 74.&lt;/p&gt;
&lt;p&gt;&lt;span class="nummerierung text-black-small"&gt;1958&lt;/span&gt;&lt;span class="text-black-bold"&gt;Hauptwerke der Sammlung Emil Georg Bührle–Zürich&lt;/span&gt;&amp;nbsp;&lt;span class="text-darkgrey-bold"&gt;Haus der Kunst&amp;nbsp;• Munich • 1958–59&lt;/span&gt;&amp;nbsp;no. 55.&lt;/p&gt;
&lt;p&gt;&lt;span class="nummerierung text-black-small"&gt;1959&lt;/span&gt;&lt;span class="text-black-bold"&gt;Triumph der Farbe, Die europäischen Fauves&lt;/span&gt;&amp;nbsp;&lt;span class="text-darkgrey-bold"&gt;Museum zu Allerheiligen, Schaffhausen • Nationalgalerie (Orangerie Schloss Charlottenburg), Berlin • 1959&lt;/span&gt;&amp;nbsp;no. 48.&lt;/p&gt;
&lt;p&gt;&lt;span class="nummerierung text-black-small"&gt;1963&lt;/span&gt;&lt;span class="text-black-bold"&gt;Sammlung Emil G. Bührle, Französische Meister von Delacroix bis Matisse&lt;/span&gt;&amp;nbsp;&lt;span class="text-darkgrey-bold"&gt;Kunstmuseum Lucerne • 1963&lt;/span&gt;&amp;nbsp;no. 57.&lt;/p&gt;
&lt;p&gt;&lt;span class="nummerierung text-black-small"&gt;2008&lt;/span&gt;&lt;span class="text-black-bold"&gt;Raoul Dufy, Le plaisir&lt;/span&gt;&amp;nbsp;&lt;span class="text-darkgrey-bold"&gt;Musée d'Art moderne de la Ville de Paris • Paris • 2008–09&lt;/span&gt;&amp;nbsp;no. 19.&lt;/p&gt;
&lt;p&gt;&lt;span class="nummerierung text-black-small"&gt;2010&lt;/span&gt;&lt;span class="text-black-bold"&gt;Van Gogh, Cézanne, Monet, Die Sammlung Bührle zu Gast im Kunsthaus Zürich&lt;/span&gt;&amp;nbsp;&lt;span class="text-darkgrey-bold"&gt;Kunsthaus Zurich • 2010&lt;/span&gt;&amp;nbsp;no. 42.&lt;/p&gt;
&lt;p&gt;&lt;span class="nummerierung text-black-small"&gt;2014&lt;/span&gt;&lt;span class="text-black-bold"&gt;Expedition ins Glück 1900–1914&lt;/span&gt;&amp;nbsp;&lt;span class="text-darkgrey-bold"&gt;Schweizerisches Nationalmuseum&amp;nbsp;• Zurich • 2014&lt;/span&gt;&amp;nbsp;p. 25 (top).&lt;/p&gt;
&lt;p&gt;&lt;span class="nummerierung text-black-small"&gt;2015&lt;/span&gt;&lt;span class="text-black-bold"&gt;Raoul Dufy&lt;/span&gt;&amp;nbsp;&lt;span class="text-darkgrey-bold"&gt;Museo Thyssen-Bornemisza • Madrid • 2015&lt;/span&gt;&amp;nbsp;no. 15.&lt;/p&gt;
&lt;p&gt;&lt;span class="nummerierung text-black-small"&gt;2019&lt;/span&gt;&lt;span class="text-black-bold"&gt;La Collection Emil Bührle&lt;/span&gt; &lt;span class="text-darkgrey-bold"&gt;Musée Maillol • Paris • 2019 &lt;/span&gt;no. 36.&lt;/p&gt;</t>
  </si>
  <si>
    <t>&lt;p&gt;&lt;span class="nummerierung text-black-small"&gt;1928&lt;/span&gt;&lt;span class="text-black-bold"&gt;Christian Zervos&lt;/span&gt;&amp;nbsp;&lt;span class="text-darkgrey-bold"&gt;&lt;em&gt;Raoul Dufy&lt;/em&gt;&lt;/span&gt;&amp;nbsp;Paris • 1928 • fig. 6.&lt;/p&gt;
&lt;p&gt;&lt;span class="nummerierung text-black-small"&gt;1959&lt;/span&gt;&lt;span class="text-black-bold"&gt;Umbro Apollonio&lt;/span&gt;&amp;nbsp;&lt;span class="text-darkgrey-bold"&gt;&lt;em&gt;Fauves et cubistes&lt;/em&gt;&lt;/span&gt;&amp;nbsp;Bergamo &amp;amp; Paris • 1959 • p. 38 (ill.; German edition: &lt;em&gt;Fauves und Kubisten&lt;/em&gt;, Bergamo &amp;amp; Stuttgart 1959).&lt;/p&gt;
&lt;p&gt;&lt;span class="nummerierung text-black-small"&gt;1972&lt;/span&gt;&lt;span class="text-black-bold"&gt;Maurice Laffaille&lt;/span&gt;&amp;nbsp;&lt;span class="text-darkgrey-bold"&gt;&lt;em&gt;Raoul Dufy, Catalogue raisonné de l'œuvre peint&lt;/em&gt;&lt;/span&gt;&amp;nbsp;vol. 1 • Geneva • 1972 • no. 180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121 (ill.; &lt;sup&gt;2&lt;/sup&gt;1986).&lt;/p&gt;
&lt;p&gt;&lt;span class="nummerierung text-black-small"&gt;1994&lt;/span&gt;&lt;span class="text-black-bold"&gt;Emil Maurer&lt;/span&gt;&lt;em&gt;&amp;nbsp;&lt;span class="text-darkgrey-bold"&gt;Stiftung Sammlung E.G. Bührle, Zürich&lt;/span&gt;&lt;/em&gt;&amp;nbsp;Bern • 1994 • p. 32 (English edition: &lt;em&gt;Foundation E.G. Bührle Collection, Zurich&lt;/em&gt;, Bern 1995).&lt;/p&gt;
&lt;p&gt;&lt;span class="nummerierung text-black-small"&gt;2004&lt;/span&gt;&lt;span class="text-black-bold"&gt;Lukas Gloor&amp;nbsp;• Marco Goldin (ed.)&lt;/span&gt;&amp;nbsp;&lt;em&gt;&lt;span class="text-darkgrey-bold"&gt;Foundation E.G. Bührle Collection, Zurich, Catalogue&lt;/span&gt;&lt;/em&gt;&amp;nbsp;vol. 3 • Conegliano &amp;amp; Zurich • 2004 • no.119&amp;nbsp;(ill.;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344 (ill.).&lt;/p&gt;</t>
  </si>
  <si>
    <t>Le Havre, 1877–1953, Forcalquier</t>
  </si>
  <si>
    <t>Sch.946</t>
  </si>
  <si>
    <t>BU 0014</t>
  </si>
  <si>
    <t>Der Gärtner Vallier</t>
  </si>
  <si>
    <t>Le Jardinier Vallier</t>
  </si>
  <si>
    <t>Rewald 953</t>
  </si>
  <si>
    <t>&lt;p class="Body"&gt;&lt;span class="nummerierung text-black-small"&gt;1&lt;/span&gt;&lt;span class="text-black-bold"&gt;Ambroise Vollard&lt;/span&gt;&amp;nbsp;&lt;span class="text-darkgrey-bold"&gt;Paris&amp;nbsp;&lt;/span&gt;AStEGB, Reply from Marlborough Fine Art Ltd., London, to an enquiry by Walter Drack [curator of the Bührle Collection], 28 May 1955, regarding provenance of 7 paintings, acquired by Emil Bührle.&lt;/p&gt;
&lt;p class="Body"&gt;&lt;span class="nummerierung text-black-small"&gt;2&lt;/span&gt;&lt;span class="text-black-bold"&gt;The estate of Ambroise Vollard&lt;/span&gt;&amp;nbsp;&lt;span class="text-darkgrey-bold"&gt;Paris&amp;nbsp;&lt;/span&gt;Rewald no. 953.&lt;/p&gt;
&lt;p class="Body"&gt;&lt;span class="nummerierung text-black-small"&gt;3&lt;/span&gt;&lt;span class="text-black-bold"&gt;Marlborough Fine Art Ltd.&lt;/span&gt;&amp;nbsp;&lt;span class="text-darkgrey-bold"&gt;London&amp;nbsp;&lt;/span&gt;Acquired from the above, Information given by Marlborough International Fine Art to Foundation E.G. Bührle Collection, 24 August 2012; AStEGB, Letter accompanying invoice from Trafo, Anstalt für Handel und Finanz, Vaduz, signed by F. K. Lloyd [Head of Marlborough Fine Art Ltd., London], to Dr. O. Maurer [Secretary General of Oerlikon Bührle &amp;amp; Co.], Zurich, 1 February 1954, and Archive Marlborough International Fine Art, Copy of invoice (made available to Foundation E.G. Bührle Collection by Marlborough International Fine Art, 24 August 2012)&amp;nbsp;from Trafo, Anstalt für Handel und Finanz, Vaduz [Marlborough Fine Art Ltd., London], made out to Emil Bührle, 1 February 1954, for two paintings, including Cézanne, &lt;em&gt;Jardinier Vallier.&lt;/em&gt;&lt;/p&gt;
&lt;p class="Body"&gt;&lt;span class="nummerierung text-black-small"&gt;4&lt;/span&gt;&lt;span class="text-black-bold"&gt;Emil Bührle&lt;/span&gt;&amp;nbsp;&lt;span class="text-darkgrey-bold"&gt;Zurich • 2 February 1954 until [d.] 28 November 1956&amp;nbsp;&lt;/span&gt;Acquired from the above for CHF 180.000, along with a painting by Juan Gris, &lt;em&gt;Arlequin assis à la guitare&lt;/em&gt; [Cooper 321], for a total of CHF 245.000, Invoice (copy) as above, n. (3); Receipt from Schweizerische Bankgesellschaft, Zurich, made out to Emil Bührle, 2 February 1954, regarding transfer of CHF 245.000 to Trafo, Vaduz.&lt;/p&gt;
&lt;p class="Body"&gt;&lt;span class="nummerierung text-black-small"&gt;5&lt;/span&gt;&lt;span class="text-black-bold"&gt;Given by the heirs of Emil Bührle to the Foundation E.G. Bührle Collection&lt;/span&gt;&amp;nbsp;&lt;span class="text-darkgrey-bold"&gt;Zurich • 1960&lt;/span&gt;&amp;nbsp;Inv. 14&amp;nbsp;&lt;/p&gt;</t>
  </si>
  <si>
    <t>&lt;p&gt;&lt;span class="nummerierung text-black-small"&gt;1956&lt;/span&gt;&lt;span class="text-black-bold"&gt;Cézanne, Ausstellung zum Gedenken an sein 50. Todesjahr&lt;/span&gt;&amp;nbsp;&lt;span class="text-darkgrey-bold"&gt;Wallraf-Richartz-Museum (Kunsthaus Lempertz) • Cologne&amp;nbsp;• 1956–57&lt;/span&gt;&amp;nbsp;no. 33.&amp;nbsp;&lt;/p&gt;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1958&amp;nbsp;&lt;/span&gt;no. 231.&amp;nbsp;&lt;/p&gt;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Charlottenburg&amp;nbsp;•&amp;nbsp;Berlin&amp;nbsp;• 1958&lt;/span&gt;&amp;nbsp;no. 54.&amp;nbsp;&lt;/p&gt;
&lt;p&gt;&lt;span class="nummerierung text-black-small"&gt;2000&lt;/span&gt;&lt;span class="text-black-bold"&gt;Cézanne, Vollendet, Unvollendet&lt;/span&gt;&amp;nbsp;&lt;span class="text-darkgrey-bold"&gt;Kunstforum, Vienna&amp;nbsp;•&amp;nbsp;Kunsthaus Zurich • 2000&lt;/span&gt;&amp;nbsp;no. 39.&amp;nbsp;&lt;/p&gt;
&lt;p&gt;&lt;span class="nummerierung text-black-small"&gt;&lt;span class="text-black-bold"&gt;2010&lt;/span&gt;&lt;/span&gt;&lt;span class="text-black-bold"&gt;Van Gogh, Cézanne, Monet, Die Sammlung Bührle zu Gast im Kunsthaus Zürich&lt;/span&gt;&amp;nbsp;&lt;span class="text-darkgrey-bold"&gt;Kunsthaus Zurich&amp;nbsp;• 2010&lt;/span&gt;&amp;nbsp;no. 14.&amp;nbsp;&lt;/p&gt;
&lt;p&gt;&lt;span class="nummerierung text-black-small"&gt;2013&lt;/span&gt;&lt;span class="text-black-bold"&gt;Cézanne e gli artisti italiani del '900&amp;nbsp;&lt;/span&gt;&lt;span class="text-darkgrey-bold"&gt;Complesso del Vittoriano&amp;nbsp;•&amp;nbsp;Rome&amp;nbsp;•&amp;nbsp;2013–14&lt;/span&gt;&amp;nbsp;no. 21.&lt;/p&gt;
&lt;p&gt;&lt;span class="nummerierung text-black-small"&gt;2016&lt;/span&gt;&lt;span class="text-black-bold"&gt;Storie dell'impressionismo, I grandi protagonisti da Monet a Renoir da Van Gogh a Gauguin&lt;/span&gt;&amp;nbsp;&lt;span class="text-darkgrey-bold"&gt;Museo di Santa Caterina&amp;nbsp;•&amp;nbsp;Treviso&amp;nbsp;• 2016–17&lt;/span&gt;&amp;nbsp;no. 134.&amp;nbsp;&lt;/p&gt;
&lt;p&gt;&lt;span class="nummerierung text-black-small"&gt;2017&lt;/span&gt;&lt;span class="text-black-bold"&gt;Paul Cézanne, Le Chant de la terre&lt;/span&gt;&amp;nbsp;&lt;span class="text-darkgrey-bold"&gt;Fondation Pierre Gianadda&amp;nbsp;•&amp;nbsp;Martigny&amp;nbsp;• 2017&lt;/span&gt;&amp;nbsp;no. 104.&amp;nbsp;&lt;/p&gt;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 2018&lt;/span&gt;&amp;nbsp;no. 42.&lt;/p&gt;
&lt;p&gt;&lt;span class="nummerierung text-black-small"&gt;2019&lt;/span&gt;&lt;span class="text-black-bold"&gt;La Collection Emil Bührle&lt;/span&gt; &lt;span class="text-darkgrey-bold"&gt;Musée Maillol • Paris • 2019 &lt;/span&gt;no. 50.&lt;/p&gt;</t>
  </si>
  <si>
    <t>&lt;p&gt;&lt;span class="nummerierung text-black-small"&gt;1936&lt;/span&gt;&lt;span class="text-black-bold"&gt;Lionello Venturi&lt;/span&gt;&amp;nbsp;&lt;span class="text-darkgrey-bold"&gt;Cézanne, &lt;em&gt;Son art, son œuvre&lt;/em&gt;&lt;/span&gt;&amp;nbsp;Paris • 1936 • vol. 1, &lt;em&gt;Texte&lt;/em&gt;, no. 1524, vol. 2, &lt;em&gt;Planches,&lt;/em&gt; fig. 388 (top left).&lt;/p&gt;
&lt;p&gt;&lt;span class="nummerierung text-black-small"&gt;1937&lt;/span&gt;&lt;span class="text-black-bold"&gt;John Rewald&lt;/span&gt;&amp;nbsp;&lt;span class="text-darkgrey-bold"&gt;«A propos du catalogue raisonné de l'œuvre de Paul Cézanne et de la chronologie de cette œuvre»&lt;/span&gt;&amp;nbsp;in &lt;span class="text-darkgrey-bold"&gt;&lt;em&gt;Renaissance de l'art français&lt;/em&gt;&lt;/span&gt; (March/April) 1937 • p. 55.&lt;/p&gt;
&lt;p&gt;&lt;span class="nummerierung text-black-small"&gt;1961&lt;/span&gt;&lt;span class="text-darkgrey-bold"&gt;&lt;em&gt;Paul Cézanne&lt;/em&gt;&lt;/span&gt;&amp;nbsp;(exh. cat.) • Belvedere&amp;nbsp;• Vienna • 1961 • entry for cat. no. 82.&lt;/p&gt;
&lt;p&gt;&lt;span class="nummerierung text-black-small"&gt;1970&lt;/span&gt;&lt;span class="text-black-bold"&gt;Alfonso Gatto&amp;nbsp;•&amp;nbsp;Sandra Orienti&lt;/span&gt;&lt;em&gt;&amp;nbsp;&lt;span class="text-darkgrey-bold"&gt;L'opera completa di Cézanne&lt;/span&gt;&lt;/em&gt;&amp;nbsp;Milan • 1970 • no. 617 (ill.; &lt;sup&gt;2&lt;/sup&gt;1979; English edition: Ian Dunlop, Sandra Orienti, &lt;em&gt;The Complete Paintings of Cézanne,&lt;/em&gt; Middlesex &amp;amp; New York 1970; &lt;sup&gt;2&lt;/sup&gt;1972; &lt;sup&gt;3&lt;/sup&gt;1985 • German edition: Oskar Bätschmann, Sandra Orienti, &lt;em&gt;Das Gesamtwerk von Cézanne&lt;/em&gt;, Lucerne etc. 1970 • Spanish edition: &lt;em&gt;La obra pictórica completa de Cézanne&lt;/em&gt;, Barcelona 1970; &lt;sup&gt;2&lt;/sup&gt;1977 • French edition: Sandra Orienti, Gaëtan Picon, &lt;em&gt;Tout l'œuvre peint de Cézanne,&lt;/em&gt; Paris 1975; &lt;sup&gt;2&lt;/sup&gt;1995).&lt;/p&gt;
&lt;p&gt;&lt;span class="nummerierung text-black-small"&gt;1971&lt;/span&gt;&lt;span class="text-black-bold"&gt;Kurt Badt&lt;/span&gt;&amp;nbsp;&lt;span class="text-darkgrey-bold"&gt;&lt;em&gt;Das Spätwerk Cézannes&lt;/em&gt;&lt;/span&gt;&amp;nbsp;Konstanz • 1971 • pp. 31, 33 (ill.).&lt;/p&gt;
&lt;p&gt;&lt;span class="nummerierung text-black-small"&gt;1971&lt;/span&gt;&lt;span class="text-black-bold"&gt;René Huyghes&lt;/span&gt;&amp;nbsp;&lt;span class="text-darkgrey-bold"&gt;&lt;em&gt;Impressionism&lt;/em&gt;&lt;/span&gt;&amp;nbsp;Secaucus (New Jersey) • 1971 • p. 236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57 (ill.; &lt;sup&gt;2&lt;/sup&gt;1986).&lt;/p&gt;
&lt;p&gt;&lt;span class="nummerierung text-black-small"&gt;1978&lt;/span&gt;&lt;span class="text-black-bold"&gt;Lionello Venturi&lt;/span&gt;&amp;nbsp;&lt;span class="text-darkgrey-bold"&gt;&lt;em&gt;Cézanne&lt;/em&gt;&lt;/span&gt;&amp;nbsp;Geneva • 1978 • p. 128 (ill.; &lt;sup&gt;2&lt;/sup&gt;1991, p. 122 [ill.]).&lt;/p&gt;
&lt;p&gt;&lt;span class="nummerierung text-black-small"&gt;1977&lt;/span&gt;&lt;span class="text-darkgrey-bold"&gt;&lt;em&gt;Cézanne, The Late Work&lt;/em&gt;&lt;/span&gt;&amp;nbsp;(exh. cat.) • Museum of Modern Art, New York etc. • 1977 • p. 236, fig. 28.&lt;/p&gt;
&lt;p&gt;&lt;span class="nummerierung text-black-small"&gt;1979&lt;/span&gt;&lt;span class="text-black-bold"&gt;Richard Shone&amp;nbsp;&lt;/span&gt;&lt;span class="text-darkgrey-bold"&gt;&lt;em&gt;The Post-Impr&lt;/em&gt;&lt;em&gt;essionists&lt;/em&gt;&lt;/span&gt;&amp;nbsp;London • 1979 • fig. 135.&lt;/p&gt;
&lt;p&gt;&lt;span class="nummerierung text-black-small"&gt;1994&lt;/span&gt;&lt;span class="text-black-bold"&gt;Emil Maurer&lt;/span&gt;&lt;em&gt;&amp;nbsp;&lt;span class="text-darkgrey-bold"&gt;Stiftung Sammlung E.G. Bührle, Zürich&lt;/span&gt;&lt;/em&gt;&amp;nbsp;Bern • 1994 • p. 43 (English edition: &lt;em&gt;Foundation E.G. Bührle Collection, Zurich&lt;/em&gt;, Bern 1995).&lt;/p&gt;
&lt;p&gt;&lt;span class="nummerierung text-black-small"&gt;1995&lt;/span&gt;&lt;span class="text-black-bold"&gt;Walter Feilchenfeldt&lt;/span&gt;&amp;nbsp;&lt;span class="text-darkgrey-bold"&gt;«Cézanne's Collectors, From Zola to Annenberg»&lt;/span&gt;&amp;nbsp;in &lt;em&gt;&lt;span class="text-darkgrey-bold"&gt;Cézanne&lt;/span&gt;&lt;/em&gt;&amp;nbsp;(exh. cat.) • Philadelphia Museum of Art etc. • 1995 • p. 578 (French edition: &lt;em&gt;Paul Cézanne, Une rétrospective, &lt;/em&gt;Grand Palais, Paris • German edition: Walter Feilchenfeldt, «Cézannes Sammler, Von Zola bis Annenberg», in &lt;em&gt;«By Appointment Only», Schriften zu Kunst und Kunsthandel, Cézanne und van Gogh, &lt;/em&gt;Wädenswil 2005, p. 194).&lt;/p&gt;
&lt;p&gt;&lt;span class="nummerierung text-black-small"&gt;1996&lt;/span&gt;&lt;span class="text-black-bold"&gt;John Rewald&lt;/span&gt;&amp;nbsp;&lt;span class="text-darkgrey-bold"&gt;&lt;em&gt;The Paintings of Paul Cézanne, A Catalogue Raisonné&lt;/em&gt;&lt;/span&gt;&amp;nbsp;London &amp;amp; New York • 1996 • vol. 1 • no. 953; vol. 2, fig. 953.&lt;/p&gt;
&lt;p&gt;&lt;span class="nummerierung text-black-small"&gt;2004&lt;/span&gt;&lt;span class="text-black-bold"&gt;Maurice Merleau-Ponty&lt;/span&gt;&amp;nbsp;&lt;span class="text-darkgrey-bold"&gt;&lt;em&gt;O olho e o espírito&lt;/em&gt;&lt;/span&gt;&amp;nbsp;São Paulo • 2004 • fig. 10.&lt;/p&gt;
&lt;p&gt;&lt;span class="nummerierung text-black-small"&gt;2004&lt;/span&gt;&lt;span class="text-black-bold"&gt;Bertram Schmidt&lt;/span&gt;&amp;nbsp;&lt;span class="text-darkgrey-bold"&gt;&lt;em&gt;Cézannes Lehre&lt;/em&gt;&lt;/span&gt;&amp;nbsp;Cologne • 2004 • pp. 151–152, fig. 21.&lt;/p&gt;
&lt;p&gt;&lt;span class="nummerierung text-black-small"&gt;2004&lt;/span&gt;&lt;span class="text-black-bold"&gt;Lukas Gloor • Marco Goldin (ed.)&lt;/span&gt; &lt;em&gt;&lt;span class="text-darkgrey-bold"&gt;Foundation E.G. Bührle Collection, Zurich, Catalogue&amp;nbsp;&lt;/span&gt;&lt;/em&gt;vol. 3 • Conegliano &amp;amp; Zurich • 2004 • no. 116 (ill.; German edition: &lt;em&gt;Stiftung Sammlung E.G. Bührle, Katalog&lt;/em&gt; • Italian edition: &lt;em&gt;Fondazione Collezione E.G. Bührle, Catalogo&lt;/em&gt;).&lt;/p&gt;
&lt;p&gt;&lt;span class="nummerierung text-black-small"&gt;2008&lt;/span&gt;&lt;span class="text-black-bold"&gt;Aviva Burnstock&lt;/span&gt;&amp;nbsp;&lt;span class="text-darkgrey-bold"&gt;«Impressionist Paintings in the Courtauld Gallery: Making Inferences from Recent Technical Studies»&lt;/span&gt;&amp;nbsp;in &lt;span class="text-darkgrey-bold"&gt;&lt;em&gt;Zeitschrift für Kunsttechnologie und Konservierung&lt;/em&gt;&lt;/span&gt; (22) • 2008 • p. 295, fig. 11 (detail).&lt;/p&gt;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347 (ill.).&lt;/p&gt;</t>
  </si>
  <si>
    <t>BU 0116</t>
  </si>
  <si>
    <t>48.5 x 48.5 cm</t>
  </si>
  <si>
    <t>Salomon/Cogeval VII-405</t>
  </si>
  <si>
    <t>&lt;p class="Body"&gt;&lt;span class="nummerierung text-black-small"&gt;1&lt;/span&gt;&lt;span class="text-black-bold"&gt;The estate of the artist &lt;span class="text-darkgrey-bold"&gt;Paris&amp;nbsp;• 1940–1950&lt;/span&gt;&lt;/span&gt;&amp;nbsp;Salomon/Cogeval, no. VII-405.&lt;/p&gt;
&lt;p class="Body"&gt;&lt;span class="nummerierung text-black-small"&gt;2&lt;/span&gt;&lt;span class="text-black-bold"&gt;Renou &amp;amp; Colle&lt;/span&gt;&amp;nbsp;&lt;span class="text-darkgrey-bold"&gt;Paris •&amp;nbsp;1950&amp;nbsp;&lt;/span&gt;Salomon/Cogeval, no. VII-405.&lt;/p&gt;
&lt;p class="Body"&gt;&lt;span class="nummerierung text-black-small"&gt;3&lt;/span&gt;&lt;span class="text-black-bold"&gt;Dr. Walter Feilchenfeldt&lt;/span&gt;&amp;nbsp;&lt;span class="text-darkgrey-bold"&gt;Zurich • until [d.] 1953 &lt;/span&gt;Salomon/Cogeval, no. VII-405.&lt;/p&gt;
&lt;p class="Body"&gt;&lt;span class="nummerierung text-black-small"&gt;4&lt;/span&gt;&lt;span class="text-black-bold"&gt;Dr. Walter Feilchenfeldt Erben&amp;nbsp;&lt;/span&gt;&lt;span class="text-darkgrey-bold"&gt;Zurich •&amp;nbsp;1953–1954&amp;nbsp;&lt;/span&gt;AStEGB, Voucher from Schweizerische Kreditanstalt/Crédit Suisse, Zurich, made out to Emil Bührle, 3 February 1954, confirming payment to the account of the heirs of Dr. Walter Feilchenfeldt.&lt;/p&gt;
&lt;p class="Body"&gt;&lt;span class="nummerierung text-black-small"&gt;5&lt;/span&gt;&lt;span class="text-black-bold"&gt;Emil Bührle&lt;/span&gt;&amp;nbsp;&lt;span class="text-darkgrey-bold"&gt;Zurich •&amp;nbsp;3&amp;nbsp;February 1954 until [d.] 28 November 1956&amp;nbsp;&lt;/span&gt;Acquired from the above for CHF 28.000, Voucher as above, n. (4); according to a sheet in the picture's file, and AStEGB, Entry Book II, a red chalk drawing by Renoir, &lt;em&gt;Bathers&lt;/em&gt;, went with&amp;nbsp;the acquisition.&amp;nbsp;&lt;/p&gt;
&lt;p class="Body"&gt;&lt;span class="nummerierung text-black-small"&gt;6&lt;/span&gt;&lt;span class="text-black-bold"&gt;Given by the heirs of Emil Bührle to the Foundation E.G. Bührle Collection&lt;/span&gt;&amp;nbsp;&lt;span class="text-darkgrey-bold"&gt;Zurich&amp;nbsp;• 1960&lt;/span&gt;&amp;nbsp;Inv. 116.&lt;/p&gt;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</si>
  <si>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270.&lt;/p&gt;
&lt;p&gt;&lt;span class="nummerierung text-black-small"&gt;1958&lt;/span&gt;&lt;span class="text-black-bold"&gt;Hauptwerke der Sammlung Emil Georg Bührle–Zürich&lt;/span&gt;&amp;nbsp;&lt;span class="text-darkgrey-bold"&gt;Haus der Kunst • Munich • 1958–59&lt;/span&gt;&amp;nbsp;no. 176.&lt;/p&gt;
&lt;p&gt;&lt;span class="nummerierung text-black-small"&gt;2010&lt;/span&gt;&lt;span class="text-black-bold"&gt;Van Gogh, Cézanne, Monet, Die Sammlung Bührle zu Gast im Kunsthaus Zürich&lt;/span&gt;&amp;nbsp;&lt;span class="text-darkgrey-bold"&gt;Kunsthaus Zurich • 2010&lt;/span&gt;&amp;nbsp;no. 116.&lt;/p&gt;
&lt;p&gt;&lt;span class="text-black-bold"&gt;&lt;span class="nummerierung text-black-small"&gt;2018&lt;/span&gt;Bührle Collection: Impressionist Masterpieces from the E.G. Bührle Collection, Zurich (Switzerland)&lt;/span&gt;&amp;nbsp;&lt;span class="text-darkgrey-bold"&gt;National Art Center, Tokyo&amp;nbsp;•&amp;nbsp;Kyushu National Museum, Fukuoka&amp;nbsp;•&amp;nbsp;Nagoya City Art Museum • 2018&lt;/span&gt;&amp;nbsp;no. 52.&lt;/p&gt;</t>
  </si>
  <si>
    <t>&lt;p&gt;&lt;span class="nummerierung text-black-small"&gt;1955&lt;/span&gt;&lt;span class="text-black-bold"&gt;Curt Schweicher&lt;/span&gt;&amp;nbsp;&lt;span class="text-darkgrey-bold"&gt;&lt;em&gt;Vuillard&lt;/em&gt;&lt;/span&gt;&amp;nbsp;Bern • 1955 • fig. 35.&lt;/p&gt;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107 (ill.; &lt;sup&gt;2&lt;/sup&gt;1986).&lt;/p&gt;
&lt;p&gt;&lt;span class="nummerierung text-black-small"&gt;1994&lt;/span&gt;&lt;span class="text-black-bold"&gt;Emil Maurer&lt;/span&gt;&lt;em&gt;&amp;nbsp;&lt;span class="text-darkgrey-bold"&gt;Stiftung Sammlung E.G. Bührle, Zürich&lt;/span&gt;&lt;/em&gt;&amp;nbsp;Bern • 1994 • p. 51 (English edition: &lt;em&gt;Foundation E.G. Bührle Collection, Zurich&lt;/em&gt;, Bern 1995).&lt;/p&gt;
&lt;p&gt;&lt;span class="nummerierung text-black-small"&gt;2003&lt;/span&gt;&lt;span class="text-black-bold"&gt;Antoine Salomon • Guy Cogeval&lt;/span&gt;&amp;nbsp;&lt;span class="text-darkgrey-bold"&gt;&lt;em&gt;Vuillard, Le regard innombrable, Catalogue critique des peintures et pastels&lt;/em&gt;&lt;/span&gt;&amp;nbsp;Paris &amp;amp; Milan • 2003 • vol. 2 • no. VII-405 (ill.).&lt;/p&gt;
&lt;p&gt;&lt;span class="nummerierung text-black-small"&gt;2004&lt;/span&gt;&lt;span class="text-black-bold"&gt;Lukas Gloor, Marco Goldin (ed.)&lt;/span&gt; &lt;em&gt;&lt;span class="text-darkgrey-bold"&gt;Foundation E.G. Bührle Collection, Zurich, Catalogue&lt;/span&gt;&lt;/em&gt;&amp;nbsp;vol. 3 • Conegliano &amp;amp; Zurich • 2004 • no. 166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 &lt;/span&gt;in &lt;span class="text-darkgrey-bold"&gt;&lt;em&gt;The Emil Bührle Collection:&amp;nbsp;History, Full Catalogue&amp;nbsp;and 70 Masterpieces&lt;/em&gt;&amp;nbsp;&lt;/span&gt;Swiss Institute for Art Research, Zurich (ed.)&amp;nbsp;•&amp;nbsp;Munich • 2021 • no. 350&amp;nbsp;(ill.).&lt;/p&gt;</t>
  </si>
  <si>
    <t>BU 0154</t>
  </si>
  <si>
    <t>Landschaft mit rastendem Wanderer</t>
  </si>
  <si>
    <t>65.5 x 94.5 cm</t>
  </si>
  <si>
    <t>Signiert &amp; datiert unten links: Pkonink 1665</t>
  </si>
  <si>
    <t>Gerson 1</t>
  </si>
  <si>
    <t>&lt;p class="Body"&gt;&lt;span class="nummerierung text-black-small"&gt;1&lt;/span&gt;&lt;span class="text-black-bold"&gt;Thomas Agnew &amp;amp; Sons&lt;/span&gt;&amp;nbsp;&lt;span class="text-darkgrey-bold"&gt;London • 1921&lt;/span&gt;&amp;nbsp;Gerson no. 1.&lt;/p&gt;
&lt;p class="Body"&gt;&lt;span class="nummerierung text-black-small"&gt;2&lt;/span&gt;&lt;span class="text-black-bold"&gt;Mr. H. E. ten Cate&lt;/span&gt;&amp;nbsp;&lt;span class="text-darkgrey-bold"&gt;Almelo • by 1936&lt;/span&gt;&amp;nbsp;Gerson no. 1&lt;/p&gt;
&lt;p class="Body"&gt;&lt;span class="nummerierung text-black-small"&gt;3&lt;/span&gt;&lt;span class="text-black-bold"&gt;Rosenberg &amp;amp; Stiebel&lt;/span&gt;&amp;nbsp;&lt;span class="text-darkgrey-bold"&gt;New York • by 1952 until 1954&lt;/span&gt;&amp;nbsp;AStEGB, Letter from Rosenberg &amp;amp; Stiebel, New York, to Emil Bührle, 24 December&amp;nbsp;1952, regarding another purchase, and using the opportunity to enclose a copy of the description of the &lt;em&gt;Landscape with Resting Traveller, &lt;/em&gt;formerly in&amp;nbsp;the Ten Cate collection; Letter and Invoice from Rosenberg &amp;amp; Stiebel, New York, to Emil Bührle, 10 February 1954.&lt;/p&gt;
&lt;p class="Body"&gt;&lt;span class="nummerierung text-black-small"&gt;4&lt;/span&gt;&lt;span class="text-black-bold"&gt;Emil Bührle&lt;/span&gt;&amp;nbsp;&lt;span class="text-darkgrey-bold"&gt;Zurich • 10 February 1954 until [d.] 28 November 1956&lt;/span&gt;&amp;nbsp;Acquired from the above for $ 25.000, Invoice as above, n. (3), with initialed stamp authorizing payment.&lt;/p&gt;
&lt;p class="Body"&gt;&lt;span class="nummerierung text-black-small"&gt;5&lt;/span&gt;&lt;span class="text-black-bold"&gt;Given by the heirs of Emil Bührle to the Foundation E.G. Bührle Collection&lt;/span&gt;&amp;nbsp;&lt;span class="text-darkgrey-bold"&gt;Zurich • 1960&lt;/span&gt; Inv. 154.&lt;/p&gt;</t>
  </si>
  <si>
    <t>&lt;p&gt;&lt;span class="nummerierung text-black-small"&gt;1955&lt;/span&gt;&lt;span class="text-black-bold"&gt;Alte Meister aus der Sammlung E. Bührle, Zürich&lt;/span&gt;&amp;nbsp;&lt;span class="text-darkgrey-bold"&gt;Jegenstorf Castle&amp;nbsp;•&amp;nbsp;Jegenstorf (Bern) • 1955&lt;/span&gt;&amp;nbsp;no. 10.&lt;/p&gt;
&lt;p&gt;&lt;span class="nummerierung text-black-small"&gt;2010&lt;/span&gt;&lt;span class="text-black-bold"&gt;Van Gogh, Cézanne, Monet, Die Sammlung Bührle zu Gast im Kunsthaus Zürich&lt;/span&gt;&amp;nbsp;&lt;span class="text-darkgrey-bold"&gt;Kunsthaus Zurich&amp;nbsp;• 2010&lt;/span&gt;&amp;nbsp;no. 154.&lt;/p&gt;</t>
  </si>
  <si>
    <t>&lt;p&gt;&lt;span class="nummerierung text-black-small"&gt;1936&lt;/span&gt;&lt;span class="text-black-bold"&gt;Horst Gerson&lt;/span&gt;&amp;nbsp;&lt;span class="text-darkgrey-bold"&gt;&lt;em&gt;Philips Koninck, Ein Beitrag zur Erforschung der holländischen Malerei des XVII. Jahrhunderts, Mit vollständigem Oeuvrekatalog&lt;/em&gt;&lt;/span&gt;&amp;nbsp;Berlin&amp;nbsp;• 1936&amp;nbsp;• pp. 27–28, 35, 102, no. 1, fig 11.&lt;/p&gt;
&lt;p&gt;&lt;span class="nummerierung text-black-small"&gt;1958&lt;/span&gt;&lt;span class="text-black-bold"&gt;Doris Wild&lt;/span&gt;&amp;nbsp;&lt;span class="text-darkgrey-bold"&gt;«Zur Ausstellung der Sammlung Bührle»&lt;/span&gt;&amp;nbsp;in &lt;span class="text-darkgrey-bold"&gt;&lt;em&gt;Alte und neue Kunst&lt;/em&gt;&lt;/span&gt; (9, no. 1/2) • 1958&amp;nbsp;•&amp;nbsp;p. 12, fig. 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156 (ill.; &lt;sup&gt;2&lt;/sup&gt;1986).&lt;/p&gt;
&lt;p&gt;&lt;span class="nummerierung text-black-small"&gt;1994&lt;/span&gt;&lt;span class="text-black-bold"&gt;Emil Maurer&lt;/span&gt;&lt;em&gt;&amp;nbsp;&lt;span class="text-darkgrey-bold"&gt;Stiftung Sammlung E.G. Bührle, Zürich&lt;/span&gt;&lt;/em&gt;&amp;nbsp;Bern&amp;nbsp;• 1994&amp;nbsp;•&amp;nbsp;p. 17 (English edition: &lt;em&gt;Foundation E.G. Bührle Collection, Zurich&lt;/em&gt;, Bern 1995).&lt;/p&gt;
&lt;p&gt;&lt;span class="nummerierung text-black-small"&gt;2005&lt;/span&gt;&lt;span class="text-black-bold"&gt;Lukas Gloor&amp;nbsp;•&amp;nbsp;Marco Goldin (ed.)&lt;/span&gt;&amp;nbsp;&lt;span class="text-darkgrey-bold"&gt;&lt;em&gt;Foundation E.G. Bührle Collection, Zurich, Catalogue&lt;/em&gt;&lt;/span&gt;&amp;nbsp;vol. 1&amp;nbsp;•&amp;nbsp;Conegliano &amp;amp; Zurich&amp;nbsp;• 2005&amp;nbsp;•&amp;nbsp;no. 15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351&amp;nbsp;(ill.).&lt;/p&gt;</t>
  </si>
  <si>
    <t>Amsterdam, 1619–1688, Amsterdam</t>
  </si>
  <si>
    <t>BU 0156</t>
  </si>
  <si>
    <t>Taufe Christi und Johannespredigt</t>
  </si>
  <si>
    <t>um 1520</t>
  </si>
  <si>
    <t>33 x 46 cm</t>
  </si>
  <si>
    <t>Bezeichnet unten links: l Patenir (f?)</t>
  </si>
  <si>
    <t>Koch 27</t>
  </si>
  <si>
    <t>&lt;p class="Body"&gt;&lt;span class="nummerierung text-black-small"&gt;1&lt;/span&gt;&lt;span class="text-black-bold"&gt;Loevenich&lt;/span&gt;&amp;nbsp;&lt;span class="text-darkgrey-bold"&gt;Stuttgart&lt;/span&gt; AStEGB, Invoice from M. Knoedler &amp;amp; Co., Inc., New York, made out to Emil Bührle, 3 December 1953.&lt;/p&gt;
&lt;p class="Body"&gt;&lt;span class="nummerierung text-black-small"&gt;2&lt;/span&gt;&lt;span class="text-black-bold"&gt;C. Benedict&lt;/span&gt;&amp;nbsp;&lt;span class="text-darkgrey-bold"&gt;Paris • by 1952&lt;/span&gt;&amp;nbsp;Getty Research Center, Santa Monica (Calfornia), Knoedler Gallery Archive, Stock Book 10, p. 78, no. A4825&lt;/p&gt;
&lt;p class="Body"&gt;&lt;span class="nummerierung text-black-small"&gt;3&lt;/span&gt;&lt;span class="text-black-bold"&gt;M. Knoedler &amp;amp; Co., Inc.&lt;/span&gt;&amp;nbsp;&lt;span class="text-darkgrey-bold"&gt;New York • 1952–1954&lt;/span&gt;&amp;nbsp;Acquired from the above on 20 February 1952 for $ 2.650, Stock Book as above, n. (2).&lt;/p&gt;
&lt;p class="Body"&gt;&lt;span class="nummerierung text-black-small"&gt;4&lt;/span&gt;&lt;span class="text-black-bold"&gt;Emil Bührle&lt;/span&gt;&amp;nbsp;&lt;span class="text-darkgrey-bold"&gt;Zurich&amp;nbsp;• 23 February 1954 until [d.] 28 November 1956&lt;/span&gt;&amp;nbsp;Acquired from the above on 23 February 1954 for $ 10.000, Stock Book as above, n. (2); AStEGB, Letter from Dr. O. Maurer [Secretary General of Oerlikon Bührle &amp;amp; Co.], Zurich, to Dr. Walter Drack [curator of the Bührle collection], 1&amp;nbsp;April 1954, confirming that payment had recently been effected.&lt;/p&gt;
&lt;p class="Body"&gt;&lt;span class="nummerierung text-black-small"&gt;5&lt;/span&gt;&lt;span class="text-black-bold"&gt;Given by the heirs of Emil Bührle to the Foundation E.G. Bührle Collection&lt;/span&gt;&amp;nbsp;&lt;span class="text-darkgrey-bold"&gt;Zurich • 1960&lt;/span&gt;&amp;nbsp;Inv. 156.&lt;/p&gt;</t>
  </si>
  <si>
    <t>&lt;p&gt;&lt;span class="nummerierung text-black-small"&gt;1955&lt;/span&gt;&lt;span class="text-black-bold"&gt;Alte Meister aus der Sammlung E. Bührle, Zürich&lt;/span&gt;&amp;nbsp;&lt;span class="text-darkgrey-bold"&gt;Jegenstorf Castle&amp;nbsp;•&amp;nbsp;Jegenstorf (Bern) • 1955&lt;/span&gt;&amp;nbsp;no. 14.&lt;/p&gt;
&lt;p&gt;&lt;span class="nummerierung text-black-small"&gt;2010&lt;/span&gt;&lt;em&gt;V&lt;/em&gt;&lt;span class="text-black-bold"&gt;an Gogh, Cézanne, Monet, Die Sammlung Bührle zu Gast im Kunsthaus Zürich&lt;/span&gt;&amp;nbsp;&lt;span class="text-darkgrey-bold"&gt;Kunsthaus Zurich&amp;nbsp;• 2010&lt;/span&gt;&amp;nbsp;no. 156.&lt;/p&gt;</t>
  </si>
  <si>
    <t>&lt;p&gt;&lt;span class="nummerierung text-black-small"&gt;1968&lt;/span&gt;&lt;span class="text-black-bold"&gt;Robert A. Koch&lt;/span&gt;&amp;nbsp;&lt;span class="text-darkgrey-bold"&gt;&lt;em&gt;Joachim Patinir&lt;/em&gt;&lt;/span&gt;&amp;nbsp;Princeton&amp;nbsp;(New Jersey)&amp;nbsp;• 1968&amp;nbsp;•&amp;nbsp;p. 47, no. 27, fig. 67.&lt;/p&gt;
&lt;p&gt;&lt;span class="nummerierung text-black-small"&gt;1971&lt;/span&gt;&lt;span class="text-black-bold"&gt;Dietrich Schubert&lt;/span&gt;&amp;nbsp;&lt;span class="text-darkgrey-bold"&gt;«Robert A. Koch, Joachim Patinir [review]»&lt;/span&gt;&amp;nbsp;in &lt;em&gt;&lt;span class="text-darkgrey-bold"&gt;Kunstchronik&lt;/span&gt; &lt;/em&gt;(24)&amp;nbsp;• 1971&amp;nbsp;•&amp;nbsp;p. 75, fig. 1a.&lt;/p&gt;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158 (ill.; &lt;sup&gt;2&lt;/sup&gt;1986).&lt;/p&gt;
&lt;p&gt;&lt;span class="nummerierung text-black-small"&gt;1994&lt;/span&gt;&lt;span class="text-black-bold"&gt;Emil Maurer&lt;/span&gt;&lt;em&gt;&amp;nbsp;&lt;span class="text-darkgrey-bold"&gt;Stiftung Sammlung E.G. Bührle, Zürich&lt;/span&gt;&lt;/em&gt;&amp;nbsp;Bern&amp;nbsp;• 1994&amp;nbsp;•&amp;nbsp;p. 52 (English edition: &lt;em&gt;Foundation E.G. Bührle Collection, Zurich&lt;/em&gt;, Bern 1995).&lt;/p&gt;
&lt;p&gt;&lt;span class="nummerierung text-black-small"&gt;2005&lt;/span&gt;&lt;span class="text-black-bold"&gt;Lukas Gloor&amp;nbsp;•&amp;nbsp;Marco Goldin (ed.)&lt;/span&gt;&amp;nbsp;&lt;span class="text-darkgrey-bold"&gt;&lt;em&gt;Foundation E.G. Bührle Collection, Zurich, Catalogue&lt;/em&gt;&lt;/span&gt;&amp;nbsp;vol. 1&amp;nbsp;• Conegliano &amp;amp; Zurich&amp;nbsp;• 2005&amp;nbsp;•&amp;nbsp;no. 17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356 (ill.).&lt;/p&gt;</t>
  </si>
  <si>
    <t>1485–1524</t>
  </si>
  <si>
    <t>BU 0150</t>
  </si>
  <si>
    <t>Flusslandschaft mit Fähre</t>
  </si>
  <si>
    <t>42 x 65.5 cm</t>
  </si>
  <si>
    <t>Signiert &amp; datiert unten rechts: I V Goyen 1625</t>
  </si>
  <si>
    <t>Beck 234</t>
  </si>
  <si>
    <t>&lt;p class="Body"&gt;&lt;span class="nummerierung text-black-small"&gt;1&lt;/span&gt;&lt;span class="text-black-bold"&gt;Johan van der Linden van Slingeland &lt;span class="text-darkgrey-bold"&gt;Dordrecht •&amp;nbsp;[d.] 1782&lt;/span&gt;&lt;/span&gt;&amp;nbsp;&lt;em&gt;Uitmuntend cabinet konstige en plaisante schilderyen, tekeningen, prentkonst, beeld-werk en rariteiten, van de voornaamste meesters, &lt;/em&gt;(sale cat.) Dordrecht (22 August 1785), no. 164.&lt;/p&gt;
&lt;p class="Body"&gt;&lt;span class="nummerierung text-black-small"&gt;2&lt;/span&gt;&lt;span class="text-black-bold"&gt;Pieter Fouquet&lt;/span&gt;&amp;nbsp;&lt;span class="text-darkgrey-bold"&gt;Amsterdam • 1785&lt;/span&gt;&amp;nbsp;Acquired at the above sale for fl. 11, Cornelis Hofstede de Groot, &lt;em&gt;Beschreibendes und kritisches Verzeichnis der Werke der hervorragendsten holländischen Maler des XVII. &lt;/em&gt;&lt;em&gt;Jahrhunderts&lt;/em&gt;, vol. 8, Esslingen/Neuss &amp;amp; Paris 1923,&amp;nbsp; pp. 154–155, no. 633e.&lt;/p&gt;
&lt;p class="Body"&gt;&lt;span class="nummerierung text-black-small"&gt;3&lt;/span&gt;&lt;span class="text-black-bold"&gt;Art trade&lt;/span&gt;&amp;nbsp;&lt;span class="text-darkgrey-bold"&gt;London&lt;/span&gt; &lt;em&gt;Old Pictures and Drawings&lt;/em&gt;, (sale cat.) Christie's, London (18 January 1946), no. 144.&lt;/p&gt;
&lt;p class="Body"&gt;&lt;span class="nummerierung text-black-small"&gt;4&lt;/span&gt;&lt;span class="text-black-bold"&gt;Eugene Slatter&lt;/span&gt;&amp;nbsp;&lt;span class="text-darkgrey-bold"&gt;London • 1946&lt;/span&gt;&amp;nbsp;Acquired at the above sale, AStEGB, e-mail-message from Christie's London, to Foundation E.G. Bührle Collection, 14 January 2008.&lt;/p&gt;
&lt;p class="Body"&gt;&lt;span class="nummerierung text-black-small"&gt;5&lt;/span&gt;&lt;span class="text-black-bold"&gt;G. H. Kennedy&lt;/span&gt;&amp;nbsp;&lt;span class="text-darkgrey-bold"&gt;Heathfield Cottage&amp;nbsp;•&amp;nbsp;Rotherfield (Sussex) •&amp;nbsp;by 1952/53&lt;/span&gt;&amp;nbsp;&lt;em&gt;Dutch Pictures 1450–1750&lt;/em&gt;, (exh. cat.) Royal Academy of Arts, London 1952–53, no. 246.&lt;/p&gt;
&lt;p class="Body"&gt;&lt;span class="nummerierung text-black-small"&gt;6&lt;/span&gt;&lt;span class="text-black-bold"&gt;John Mitchell&lt;/span&gt;&amp;nbsp;&lt;span class="text-darkgrey-bold"&gt;London&lt;/span&gt; Information given by Mr. Anthony Speelman, London, son of Edward Speelman, to Foundation E.G. Bührle Collection, 8 January 2010.&lt;/p&gt;
&lt;p class="Body"&gt;&lt;span class="nummerierung text-black-small"&gt;7&lt;/span&gt;&lt;span class="text-black-bold"&gt;Edward Speelman&lt;/span&gt;&amp;nbsp;&lt;span class="text-darkgrey-bold"&gt;London&lt;/span&gt;&amp;nbsp;Acquired from the above, information as above, n. (6).&lt;/p&gt;
&lt;p class="Body"&gt;&lt;span class="nummerierung text-black-small"&gt;8&lt;/span&gt;&lt;span class="text-black-bold"&gt;Marlborough Fine Art Ltd.&lt;/span&gt;&amp;nbsp;&lt;span class="text-darkgrey-bold"&gt;London&lt;/span&gt; Acquired from the above, information as above, n. (6), and confirmed by Marlborough International Fine Art, 24 August 2012; AStEGB, Letter from Trafo Anstalt für Handel und Finanz, Vaduz Marlborough Fine Art Ltd., London], signed F. K. Lloyd, to Dr. O. Maurer [Secretary General of Oerlikon Bührle &amp;amp; Co.], Zurich, 3 March 1954, accompanying Invoice of same date for 4 works of art, including van Goyen, &lt;em&gt;River Landscape.&lt;/em&gt;&lt;/p&gt;
&lt;p class="Body"&gt;&lt;span class="nummerierung text-black-small"&gt;9&lt;/span&gt;&lt;span class="text-black-bold"&gt;Emil Bührle&lt;/span&gt;&amp;nbsp;&lt;span class="text-darkgrey-bold"&gt;Zurich • 3 March 1954 until [d.] 28 November 1956 &lt;/span&gt;Acquired from the above on 3 March 1954 for £ 3.300 (= CHF 40.260), Invoice as above, n. (8), with stamp «Gut zur Zahlung», initialed by Bührle; AStEGB, Entry Book II, 3 March 1954, with reference regarding date of purchase.&lt;/p&gt;
&lt;p class="Body"&gt;&lt;span class="nummerierung text-black-small"&gt;10&lt;/span&gt;&lt;span class="text-black-bold"&gt;Given by the heirs of Emil Bührle to the Foundation E.G. Bührle Collection&lt;/span&gt;&amp;nbsp;&lt;span class="text-darkgrey-bold"&gt;Zurich • 1960&lt;/span&gt;&amp;nbsp;Inv. 150.&lt;/p&gt;</t>
  </si>
  <si>
    <t>&lt;p&gt;&lt;span class="nummerierung text-black-small"&gt;1946&lt;/span&gt;&lt;span class="text-black-bold"&gt;Dutch and Flemish Paintings of the 17&lt;sup&gt;th&lt;/sup&gt; Century&lt;/span&gt;&lt;em&gt;&amp;nbsp;&lt;/em&gt;&lt;span class="text-darkgrey-bold"&gt;Eugene Slatter Gallery&amp;nbsp;•&amp;nbsp;London&amp;nbsp;• 1946&lt;/span&gt;&amp;nbsp;no. 34.&lt;/p&gt;
&lt;p&gt;&lt;span class="nummerierung text-black-small"&gt;1952&lt;/span&gt;&lt;span class="text-black-bold"&gt;Dutch Pictures 1450–1750&lt;/span&gt;&amp;nbsp;&lt;span class="text-darkgrey-bold"&gt;Royal Academy of Arts&amp;nbsp;•&amp;nbsp;London&amp;nbsp;• 1952–53&lt;/span&gt;&amp;nbsp;no. 246.&lt;/p&gt;
&lt;p&gt;&lt;span class="nummerierung text-black-small"&gt;1955&lt;/span&gt;&lt;span class="text-black-bold"&gt;Alte Meister aus der Sammlung E. Bührle, Zürich&lt;/span&gt;&amp;nbsp;&lt;span class="text-darkgrey-bold"&gt;Jegenstorf Castle&amp;nbsp;•&amp;nbsp;Jegenstorf (Bern)&amp;nbsp;• 1955&lt;/span&gt;&amp;nbsp;no. 5.&lt;/p&gt;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72.&lt;/p&gt;
&lt;p&gt;&lt;span class="nummerierung text-black-small"&gt;1987&lt;/span&gt;&lt;span class="text-black-bold"&gt;Masters of 17th-Century Dutch Landscape Painting&lt;/span&gt;&amp;nbsp;&lt;span class="text-darkgrey-bold"&gt;Rijksmuseum, Amsterdam&amp;nbsp;•&amp;nbsp;Museum of Fine Arts, Boston&amp;nbsp;•&amp;nbsp;Philadelphia Museum of Art&amp;nbsp;• 1987–88&lt;/span&gt;&amp;nbsp;no. 33.&lt;/p&gt;
&lt;p&gt;&lt;span class="nummerierung text-black-small"&gt;2008&lt;/span&gt;&lt;span class="text-black-bold"&gt;De Gouden Eeuw begint in Haarlem&lt;/span&gt;&amp;nbsp;&lt;span class="text-darkgrey-bold"&gt;Frans Hals Museum&amp;nbsp;•&amp;nbsp;Haarlem&amp;nbsp;• 2008–09&lt;/span&gt;&amp;nbsp;no. 35; &lt;em&gt;Frans Hals und Haarlems Meister der Goldenen Zeit,&lt;/em&gt; Kunsthalle der Hypo-Kulturstiftung, Munich 2009 (exhibited only in Haarlem).&lt;/p&gt;
&lt;p&gt;&lt;span class="nummerierung text-black-small"&gt;2010&lt;/span&gt;&lt;span class="text-black-bold"&gt;Van Gogh, Cézanne, Monet, Die Sammlung Bührle zu Gast im Kunsthaus Zürich&lt;/span&gt;&amp;nbsp;&lt;span class="text-darkgrey-bold"&gt;Kunsthaus Zurich&amp;nbsp;• 2010&lt;/span&gt;&amp;nbsp;no. 150.&lt;/p&gt;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30.&lt;/p&gt;</t>
  </si>
  <si>
    <t>&lt;p&gt;&lt;span class="nummerierung text-black-small"&gt;1923&lt;/span&gt;&lt;span class="text-black-bold"&gt;Cornelis Hofstede de Groot&lt;/span&gt;&amp;nbsp;&lt;span class="text-darkgrey-bold"&gt;&lt;em&gt;Beschreibendes und kritisches Verzeichnis der Werke der hervorragendsten holländischen Maler des XVII. Jahrhunderts&lt;/em&gt;&lt;/span&gt;&amp;nbsp;vol. 8&amp;nbsp;•&amp;nbsp;Esslingen/Neuss &amp;amp; Paris&amp;nbsp;• 1923&amp;nbsp;•&amp;nbsp; pp. 154–155, no. 633e (English edition: &lt;em&gt;A Catalogue Raisonné of the Works of the Most Eminent Dutch Painters of the Seventeenth Century,&lt;/em&gt; London 1909, &lt;sup&gt;2&lt;/sup&gt;Cambridge 1976).&lt;/p&gt;
&lt;p&gt;&lt;span class="nummerierung text-black-small"&gt;1953&lt;/span&gt;&lt;span class="text-black-bold"&gt;H. Gerson&lt;/span&gt;&amp;nbsp;&lt;span class="text-darkgrey-bold"&gt;«Dutch Pictures at the Royal Academy»&lt;/span&gt;&amp;nbsp;in &lt;span class="text-darkgrey-bold"&gt;&lt;em&gt;Burlington Magazine&lt;/em&gt;&lt;/span&gt; (95)&amp;nbsp;• 1953&amp;nbsp;•&amp;nbsp;p. 33, no. 246.&lt;/p&gt;
&lt;p&gt;&lt;span class="nummerierung text-black-small"&gt;1955&lt;/span&gt;&lt;span class="text-black-bold"&gt;Max Huggler&lt;/span&gt;&amp;nbsp;&lt;span class="text-darkgrey-bold"&gt;«Alte Meister aus der Sammlung Bührle im Schloss Jegenstorf»&lt;/span&gt;&amp;nbsp;in &lt;span class="text-darkgrey-bold"&gt;&lt;em&gt;Schweizer Monatshefte&lt;/em&gt;&lt;/span&gt; (35) • 1955&amp;nbsp;•&amp;nbsp;p. 266.&lt;/p&gt;
&lt;p&gt;&lt;span class="nummerierung text-black-small"&gt;1966&lt;/span&gt;&lt;span class="text-black-bold"&gt;Anna Dobrzycka&lt;/span&gt;&amp;nbsp;&lt;span class="text-darkgrey-bold"&gt;&lt;em&gt;Jan van Goyen 1596–1656&lt;/em&gt;&lt;/span&gt;&amp;nbsp;Poznań&amp;nbsp;• 1966&amp;nbsp;•&amp;nbsp;p. 31 (n. 36), no. 22.&lt;/p&gt;
&lt;p&gt;&lt;span class="nummerierung text-black-small"&gt;1973&lt;/span&gt;&lt;span class="text-black-bold"&gt;Hans-Ulrich Beck&lt;/span&gt;&amp;nbsp;&lt;em&gt;&lt;span class="text-darkgrey-bold"&gt;Jan van Goyen 1596–1656, Ein Œuvreverzeichnis&lt;/span&gt;&lt;/em&gt;&amp;nbsp;vol. 2&amp;nbsp;•&amp;nbsp;Amsterdam&amp;nbsp;• 1973&amp;nbsp;•&amp;nbsp;no. 234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152 (ill.;&lt;sup&gt;2&lt;/sup&gt;1986).&lt;/p&gt;
&lt;p&gt;&lt;span class="nummerierung text-black-small"&gt;1994&lt;/span&gt;&lt;span class="text-black-bold"&gt;Emil Maurer&lt;/span&gt;&lt;em&gt;&amp;nbsp;&lt;span class="text-black-bold"&gt;Stiftung Sammlung E.G. Bührle, Zürich&lt;/span&gt;&lt;/em&gt;&amp;nbsp;Bern&amp;nbsp;• 1994&amp;nbsp;•&amp;nbsp;p. 19 (English edition: &lt;em&gt;Foundation E.G. Bührle Collection, Zurich&lt;/em&gt;, Bern 1995).&lt;/p&gt;
&lt;p&gt;&lt;span class="nummerierung text-black-small"&gt;1995&lt;/span&gt;&lt;span class="text-black-bold"&gt;Josua Bruyn&lt;/span&gt;&amp;nbsp;&lt;span class="text-darkgrey-bold"&gt;«Le paysage hollandais du XVII&lt;sup&gt;e&lt;/sup&gt; siècle comme métaphore religieuse»&lt;/span&gt;&amp;nbsp;in &lt;span class="text-darkgrey-bold"&gt;&lt;em&gt;Le paysage en Europe du XVI&lt;sup&gt;e&lt;/sup&gt; au XVIII&lt;sup&gt;e&lt;/sup&gt; siècle&lt;/em&gt;&lt;/span&gt;&amp;nbsp;Paris&amp;nbsp;• 1995&amp;nbsp;•&amp;nbsp;pp. 78–81, fig. 7 (Actes du colloque organisé au Musée du Louvre 1990).&lt;/p&gt;
&lt;p&gt;&lt;span class="nummerierung text-black-small"&gt;2005&lt;/span&gt;&lt;span class="text-black-bold"&gt;Lukas Gloor&amp;nbsp;•&amp;nbsp;Marco Goldin (ed.)&lt;/span&gt;&amp;nbsp;&lt;span class="text-darkgrey-bold"&gt;&lt;em&gt;Foundation E.G. Bührle Collection, Zurich, Catalogue&lt;/em&gt;&lt;/span&gt;&amp;nbsp;vol. 1&amp;nbsp;•&amp;nbsp;Conegliano &amp;amp; Zurich • 2005&amp;nbsp;•&amp;nbsp;no. 8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 • Munich • 2021 •&amp;nbsp;no. 360&amp;nbsp;(ill.).&lt;/p&gt;</t>
  </si>
  <si>
    <t>Leiden, 1596–1656, Den Haag</t>
  </si>
  <si>
    <t>BU 0019</t>
  </si>
  <si>
    <t>Hochzeit in Russland</t>
  </si>
  <si>
    <t>Le Mariage russe</t>
  </si>
  <si>
    <t>68.5 x 97.5 cm</t>
  </si>
  <si>
    <t>Signiert &amp; datiert (kyrillisch und lateinisch): Chagall 1909</t>
  </si>
  <si>
    <t>Meyer 15</t>
  </si>
  <si>
    <t>&lt;p&gt;&lt;span class="nummerierung text-black-small"&gt;1&lt;/span&gt;&lt;span class="text-black-bold"&gt;Maxim Moisevitch Vinaver&lt;/span&gt;&amp;nbsp;&lt;span class="text-darkgrey-bold"&gt;St. Petersburg &amp;amp; Paris • 1909 possibly until [d.] 1926 &lt;/span&gt;Acquired from the artist, AStEGB, Letter from Franz Meyer, Paris [the artist's son-in-law]&amp;nbsp;to Walter Drack [curator of the Bührle Collection], 20 July 1954, stating that, according to the artist, Vinaver left Russia for Paris at the outbreak of the Russian Revolution, and took the painting with him. It was sold in Paris, possibly after Vinaver's death in 1926; see the obituary for Vinaver by Marc Chagall, «In memory of M. M. Vinaver [in Russian]», in &lt;em&gt;Raszviet&lt;/em&gt;, Paris, 24 October 1926, p. 11&lt;/p&gt;
&lt;p&gt;&lt;span class="nummerierung text-black-small"&gt;2&lt;/span&gt;&lt;span class="text-black-bold"&gt;Alice Manteau&lt;/span&gt;&amp;nbsp;&lt;span class="text-darkgrey-bold"&gt;Paris • by 1929&amp;nbsp;&lt;/span&gt;AStEGB, File regarding provenance and references for Chagall, &lt;em&gt;Mariage russe&lt;/em&gt;, attached to Letter from Max Kaganovitch, Paris, to Emil Bührle, 1 March 1954, accompanying invoice from Max Kaganovitch, Paris, made out to Kunsthaus Zurich, 1 March 1954, for three&amp;nbsp;paintings, including Chagall, &lt;em&gt;Mariage russe&lt;/em&gt;; &lt;em&gt;Marc Chagall&lt;/em&gt;, André de Ridder (ed.), Antwerp 1929, p. 66 (ill.).&lt;/p&gt;
&lt;p&gt;&lt;span class="nummerierung text-black-small"&gt;3&lt;/span&gt;&lt;span class="text-black-bold"&gt;Mme Lucien&lt;/span&gt;&lt;span class="text-darkgrey-bold"&gt;&amp;nbsp;Paris&amp;nbsp;&lt;/span&gt;File as above, n. (2).&lt;/p&gt;
&lt;p&gt;&lt;span class="nummerierung text-black-small"&gt;4&lt;/span&gt;&lt;span class="text-black-bold"&gt;J. Nash&lt;/span&gt;&amp;nbsp;&lt;span class="text-darkgrey-bold"&gt;Paris&amp;nbsp;&lt;/span&gt;File as above, n. (2).&lt;/p&gt;
&lt;p&gt;&lt;span class="nummerierung text-black-small"&gt;5&lt;/span&gt;&lt;span class="text-black-bold"&gt;Galerie Max Kaganovitch&lt;/span&gt;&amp;nbsp;&lt;span class="text-darkgrey-bold"&gt;Paris • by 1954&amp;nbsp;&lt;/span&gt;AStEGB, Invoice as above, n. (2).&lt;/p&gt;
&lt;p&gt;&lt;span class="nummerierung text-black-small"&gt;6&lt;/span&gt;&lt;span class="text-black-bold"&gt;Emil Bührle&lt;/span&gt;&amp;nbsp;&lt;span class="text-darkgrey-bold"&gt;Zurich • 10 March 1954 until [d.] 28 November 1956&amp;nbsp;&lt;/span&gt;Acquired from the above, Invoice as above, n. (2), made out for three&amp;nbsp;paintings, including Chagall, &lt;em&gt;Le Mariage russe,&lt;/em&gt; for a total sum of FF 5.900.000, with authorization for payment,&amp;nbsp;initialed by Bührle. A second copy of this invoice has a handwritten note of Emil Bührle attached to it which lists the three&amp;nbsp;paintings referred to in the invoice, again for a total sum of FF 5.900.000, but with the remark «off.»[iziell] and a second line «réelle» and the amount of FF «7.800.000 + 5.5 Fantin-Latour»; this latter reference is to a Still Life by Fantin-Latour, acquired by Bührle at the same time (Emil Bührle Collection, Inv. 177); AStEGB, Payment order from Emil Bührle to Industrie- und Handelsbank, Zurich, 10 March 1954, ordering transfer of FF 13.3 Mio. to Max Kaganovitch, signed «reçu Max Kaganovitch».&lt;/p&gt;
&lt;p&gt;&lt;span class="nummerierung text-black-small"&gt;7&lt;/span&gt;&lt;span class="text-black-bold"&gt;Given by the heirs of Emil Bührle to the Foundation E.G. Bührle Collection&amp;nbsp;&lt;/span&gt;&lt;span class="text-darkgrey-bold"&gt;Zurich • 1960&lt;/span&gt;&amp;nbsp;Inv. 19&lt;/p&gt;</t>
  </si>
  <si>
    <t>&lt;p&gt;&lt;span class="nummerierung text-black-small"&gt;1910&lt;/span&gt;&lt;span class="text-black-bold"&gt;Exhibition organized by the Zvanseva School (Editorial offices of the Apollon art magazine)&amp;nbsp;&lt;span class="text-darkgrey-bold"&gt;•&lt;/span&gt;&lt;/span&gt;&lt;span class="text-darkgrey-bold"&gt;&amp;nbsp;St. Petersburg&amp;nbsp;• 1910&lt;/span&gt;&amp;nbsp;no cat. &amp;nbsp;&lt;/p&gt;
&lt;p&gt;&lt;span class="nummerierung text-black-small"&gt;1955&lt;/span&gt;&lt;span class="text-black-bold"&gt;Marc Chagall&lt;/span&gt;&amp;nbsp;&lt;span class="text-darkgrey-bold"&gt;Kestner-Gesellschaft&amp;nbsp;•&amp;nbsp;Hannover&amp;nbsp;• 1955&lt;/span&gt;&amp;nbsp;no. 5. &amp;nbsp;&lt;/p&gt;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286. &amp;nbsp;&lt;/p&gt;
&lt;p&gt;&lt;span class="nummerierung text-black-small"&gt;1958&lt;/span&gt;&lt;span class="text-black-bold"&gt;Hauptwerke der Sammlung Emil Georg Bührle–Zürich&lt;/span&gt;&amp;nbsp;&lt;span class="text-darkgrey-bold"&gt;Haus der Kunst&amp;nbsp;•&amp;nbsp;Munich&amp;nbsp;• 1958–59&amp;nbsp;&lt;/span&gt;not in catalogue.&amp;nbsp;&lt;/p&gt;
&lt;p&gt;&lt;span class="nummerierung text-black-small"&gt;1959&lt;/span&gt;&lt;span class="text-black-bold"&gt;Marc Chagall&lt;/span&gt;&amp;nbsp;&lt;span class="text-darkgrey-bold"&gt;Haus der Kunst, Munich • 1959&lt;/span&gt;&amp;nbsp;no. 12a&amp;nbsp;•&amp;nbsp;&lt;span class="text-darkgrey-bold"&gt;Musée des Arts Décoratifs (Louvre, Pavillon de Marsan),&amp;nbsp;Paris&amp;nbsp;• 1959&lt;/span&gt;&amp;nbsp;no. 28.&amp;nbsp;&lt;/p&gt;
&lt;p&gt;&lt;span class="nummerierung text-black-small"&gt;1967&lt;/span&gt;&lt;span class="text-black-bold"&gt;Chagall&lt;/span&gt;&amp;nbsp;&lt;span class="text-darkgrey-bold"&gt;Kunsthaus Zurich&amp;nbsp;• 1967&lt;/span&gt;&amp;nbsp;no. 7.&amp;nbsp;&lt;/p&gt;
&lt;p&gt;&lt;span class="nummerierung text-black-small"&gt;1969&lt;/span&gt;&lt;span class="text-black-bold"&gt;Marc Chagall&lt;/span&gt;&amp;nbsp;&lt;span class="text-darkgrey-bold"&gt;Grand Palais&amp;nbsp;•&amp;nbsp;Paris&amp;nbsp;• 1969–70&lt;/span&gt;&amp;nbsp;no. 4.&amp;nbsp;&lt;/p&gt;
&lt;p&gt;&lt;span class="nummerierung text-black-small"&gt;1984&lt;/span&gt;&lt;span class="text-black-bold"&gt;Marc Chagall&lt;/span&gt;&amp;nbsp;&lt;span class="text-darkgrey-bold"&gt;Galerie Beyeler&amp;nbsp;•&amp;nbsp;Basel&amp;nbsp;• 1984–85&lt;/span&gt;&amp;nbsp;no. 1.&amp;nbsp;&lt;/p&gt;
&lt;p&gt;&lt;span class="nummerierung text-black-small"&gt;1985&lt;/span&gt;&lt;span class="text-black-bold"&gt;Chagall&lt;/span&gt;&amp;nbsp;&lt;span class="text-darkgrey-bold"&gt;Royal Academy of Arts&amp;nbsp;•&amp;nbsp;London&amp;nbsp;• 1985&amp;nbsp;&lt;/span&gt;no. 9.&amp;nbsp;&lt;/p&gt;
&lt;p&gt;&lt;span class="nummerierung text-black-small"&gt;2010&lt;/span&gt;&lt;span class="text-black-bold"&gt;Van Gogh, Cézanne, Monet, Die Sammlung Bührle zu Gast im Kunsthaus Zürich&lt;/span&gt;&amp;nbsp;&lt;span class="text-darkgrey-bold"&gt;Kunsthaus Zurich&amp;nbsp;• 2010&lt;/span&gt;&amp;nbsp;no. 19.&lt;/p&gt;</t>
  </si>
  <si>
    <t>&lt;p&gt;&lt;span class="nummerierung text-black-small"&gt;1923&lt;/span&gt;&lt;span class="text-black-bold"&gt;Karl With&lt;/span&gt;&amp;nbsp;&lt;span class="text-darkgrey-bold"&gt;&lt;em&gt;Marc Chagall&lt;/em&gt;&lt;/span&gt;&amp;nbsp;Leipzig&amp;nbsp;• 1923&amp;nbsp;• p. 9, fig. 1.&lt;/p&gt;
&lt;p&gt;&lt;span class="nummerierung text-black-small"&gt;1929&lt;/span&gt;&lt;span class="text-black-bold"&gt;Paul Fierens&lt;/span&gt;&amp;nbsp;&lt;span class="text-darkgrey-bold"&gt;&lt;em&gt;Marc Chagall&lt;/em&gt;&lt;/span&gt;&amp;nbsp;Antwerp &amp;amp; Paris&amp;nbsp;• 1929&amp;nbsp;• fig. 1.&lt;/p&gt;
&lt;p&gt;&lt;span class="nummerierung text-black-small"&gt;1929&lt;/span&gt;&lt;span class="text-black-bold"&gt;André de Ridder (ed.)&lt;/span&gt; &lt;span class="text-darkgrey-bold"&gt;&lt;em&gt;Marc Chagall&lt;/em&gt;&lt;/span&gt;&amp;nbsp;Antwerp&amp;nbsp;• 1929&amp;nbsp;• p. 66 (ill.).&lt;/p&gt;
&lt;p&gt;&lt;span class="nummerierung text-black-small"&gt;1921&lt;/span&gt;&lt;span class="text-black-bold"&gt;Abram Efross • Jakov Tugendhold&lt;/span&gt;&amp;nbsp;&lt;em&gt;&lt;span class="text-darkgrey-bold"&gt;Die Kunst Marc Chagalls&lt;/span&gt;&lt;/em&gt;&amp;nbsp;Potsdam&amp;nbsp;• 1921&amp;nbsp;• p. 48.&lt;/p&gt;
&lt;p&gt;&lt;span class="nummerierung text-black-small"&gt;1946&lt;/span&gt;&lt;span class="text-black-bold"&gt;James Johnson Sweeny&lt;/span&gt;&amp;nbsp;&lt;span class="text-darkgrey-bold"&gt;&lt;em&gt;Marc Chagall&lt;/em&gt;&lt;/span&gt;&amp;nbsp;(exh. cat.)&amp;nbsp;• Museum of Modern Art&amp;nbsp;• New York&amp;nbsp;• 1946&amp;nbsp;• p. 15 (ill.).&lt;/p&gt;
&lt;p&gt;&lt;span class="nummerierung text-black-small"&gt;1957&lt;/span&gt;&lt;span class="text-black-bold"&gt;Walter Erben&lt;/span&gt;&amp;nbsp;&lt;span class="text-darkgrey-bold"&gt;&lt;em&gt;Marc Chagall&lt;/em&gt;&amp;nbsp;&lt;/span&gt;Munich&amp;nbsp;• 1957&amp;nbsp;• p. 28.&lt;/p&gt;
&lt;p&gt;&lt;span class="nummerierung text-black-small"&gt;1959&lt;/span&gt;&lt;span class="text-black-bold"&gt;Marcel Brion&lt;/span&gt;&amp;nbsp;&lt;span class="text-darkgrey-bold"&gt;&lt;em&gt;Marc Chagall&lt;/em&gt;&lt;/span&gt;&amp;nbsp;Paris&amp;nbsp;• 1959&amp;nbsp;• p. 11 (ill.; German edition: Güterlsoh 1959&amp;nbsp;• English edition: New York 1961).&lt;/p&gt;
&lt;p&gt;&lt;span class="nummerierung text-black-small"&gt;1961&lt;/span&gt;&lt;span class="text-black-bold"&gt;Franz Meyer&lt;/span&gt;&amp;nbsp;&lt;span class="text-darkgrey-bold"&gt;&lt;em&gt;Marc Chagall, Leben und Werk&lt;/em&gt;&lt;/span&gt;&amp;nbsp;Cologne&amp;nbsp;• 1961&amp;nbsp;• pp. 70–71, no. 15 (ill.).&lt;/p&gt;
&lt;p&gt;&lt;span class="nummerierung text-black-small"&gt;1967&lt;/span&gt;&lt;span class="text-black-bold"&gt;Renata Negri&lt;/span&gt;&amp;nbsp;&lt;span class="text-darkgrey-bold"&gt;«Marc Chagall»&lt;/span&gt; in &lt;span class="text-darkgrey-bold"&gt;&lt;em&gt;L'Arte moderna&lt;/em&gt;&lt;/span&gt; (86)&amp;nbsp;• 1967&amp;nbsp;• p. 163 (ill.).&lt;/p&gt;
&lt;p&gt;&lt;span class="nummerierung text-black-small"&gt;1971&lt;/span&gt;&lt;span class="text-black-bold"&gt;Valentine Marcadé&lt;/span&gt;&amp;nbsp;&lt;em&gt;&lt;span class="text-darkgrey-bold"&gt;Le renouveau de l'art pictural russe 1893–1914&lt;/span&gt;&lt;/em&gt;&amp;nbsp;Lausanne&amp;nbsp;• 1971&amp;nbsp;• p. 230.&lt;/p&gt;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140 (ill.;&lt;sup&gt;2&lt;/sup&gt;1986).&lt;/p&gt;
&lt;p&gt;&lt;span class="nummerierung text-black-small"&gt;1994&lt;/span&gt;&lt;span class="text-black-bold"&gt;Emil Maurer&lt;/span&gt;&lt;em&gt;&amp;nbsp;&lt;span class="text-darkgrey-bold"&gt;Stiftung Sammlung E.G. Bührle, Zürich&lt;/span&gt;&lt;/em&gt;&amp;nbsp;Bern&amp;nbsp;• 1994&amp;nbsp;• p. 52 (English edition: &lt;em&gt;Foundation E.G. Bührle Collection, Zurich&lt;/em&gt;, Bern 1995).&lt;/p&gt;
&lt;p&gt;&lt;span class="nummerierung text-black-small"&gt;2004&lt;/span&gt;&lt;span class="text-black-bold"&gt;Lukas Gloor, Marco Goldin (ed.)&lt;/span&gt;&amp;nbsp;&lt;span class="text-darkgrey-bold"&gt;&lt;em&gt;Foundation E.G. Bührle Collection, Zurich, Catalogue&lt;/em&gt;&lt;/span&gt;&amp;nbsp;vol. 3&amp;nbsp;• Conegliano &amp;amp; Zurich&amp;nbsp;• 2004&amp;nbsp;• no. 117 (ill.; German edition: &lt;em&gt;Stiftung Sammlung E.G. Bührle, Katalog&lt;/em&gt;&amp;nbsp;• Italian edition: &lt;em&gt;Fondazione Collezione E.G. Bührle, Catalogo&lt;/em&gt;).&lt;/p&gt;
&lt;p&gt;&lt;span class="nummerierung text-black-small"&gt;2016&lt;/span&gt;&lt;span class="text-darkgrey-bold"&gt;&lt;em&gt;Musicircus, Œuvres phares du Centre Pompidou, Musée national d'art moderne&lt;/em&gt;&lt;/span&gt;&amp;nbsp;(exh.cat.)&amp;nbsp;• Centre Pompidou-Metz&amp;nbsp;• Metz&amp;nbsp;• 2016&amp;nbsp;• p. 20 (ill. lower right).&lt;/p&gt;
&lt;p&gt;&lt;span class="nummerierung text-black-small"&gt;2019&lt;/span&gt;&lt;span class="text-black-bold"&gt;Itzhak Goldberg &lt;/span&gt;&lt;em&gt;&lt;span class="text-darkgrey-bold"&gt;Chagall&lt;/span&gt;&lt;/em&gt; Paris • 2019 p. 86, fig. 81.&lt;/p&gt;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363 (ill.).&lt;/p&gt;</t>
  </si>
  <si>
    <t>Liosno bei Witebsk, 1887–1985, Saint-Paul</t>
  </si>
  <si>
    <t>BU 0177</t>
  </si>
  <si>
    <t>Pfingstrosen und Pfirsiche</t>
  </si>
  <si>
    <t>55 x 55 cm</t>
  </si>
  <si>
    <t>Signiert und datiert oben rechts</t>
  </si>
  <si>
    <t>Fantin-Latour 679</t>
  </si>
  <si>
    <t>&lt;p&gt;&lt;span class="nummerierung text-black-small"&gt;1&lt;/span&gt;&lt;span class="text-black-bold"&gt;Private collection&lt;/span&gt;&amp;nbsp;&lt;span class="text-darkgrey-bold"&gt;Paris&lt;/span&gt; AStEGB, File regarding provenance and references for Chagall, &lt;em&gt;Mariage russe&lt;/em&gt; (Inv. 19),&amp;nbsp;and three&amp;nbsp;more paintings acquired at the same time, including Fantin-Latour, &lt;em&gt;Pivoines et pêches&lt;/em&gt;, attached to Letter from Max Kaganovitch, Paris, to Emil Bührle, 1 March 1954, accompanying an Invoice from Max Kaganovitch, Paris, made out to Kunsthaus Zurich, 1 March 1954 for three&amp;nbsp;paintings (not including Fantin-Latour, &lt;em&gt;Pivoines et pêches&lt;/em&gt;); the file mentions Fantin-Latour's &lt;em&gt;Pivoines et pêches&lt;/em&gt;, and an otherwise unidentified «Mr. Perol, Paris» as a previous owner.&lt;/p&gt;
&lt;p&gt;&lt;span class="nummerierung text-black-small"&gt;2&lt;/span&gt;&lt;span class="text-black-bold"&gt;Max Kaganovitch&lt;/span&gt;&amp;nbsp;&lt;span class="text-darkgrey-bold"&gt;Paris • by 1954&lt;/span&gt;&amp;nbsp;AStEGB, Inventory Card Fantin-Latour, &lt;em&gt;Pivoines et pêches&lt;/em&gt;, and File as above, n. (1).&lt;/p&gt;
&lt;p&gt;&lt;span class="nummerierung text-black-small"&gt;3&lt;/span&gt;&lt;span class="text-black-bold"&gt;Emil Bührle&lt;/span&gt;&amp;nbsp;&lt;span class="text-darkgrey-bold"&gt;Zurich • 10 March 1954 until [d.] 28 November 1956&lt;/span&gt; Acquired from the above on 10 March 1954 for FF 5.5 Mio., AStEGB, Handwritten note by Emil Bührle, attached to Invoice as above, n. (1), and indicating «Fantin-Latour 5.5. Mill.»; AStEGB, Payment order from Emil Bührle to Industrie- und Handelsbank, Zurich, 10 March 1954, ordering transfer of FF 13.3 Mio. to Max Kaganovitch, covering the purchase price for four&amp;nbsp;paintings, including Fantin-Latour, &lt;em&gt;Roses et pêches&lt;/em&gt;, signed «reçu Max Kaganovitch».&lt;/p&gt;
&lt;p&gt;&lt;span class="nummerierung text-black-small"&gt;4&lt;/span&gt;&lt;span class="text-black-bold"&gt;The estate of Emil Bührle&lt;/span&gt;&amp;nbsp;&lt;span class="text-darkgrey-bold"&gt;Zurich&amp;nbsp;•&amp;nbsp;1956–1967&lt;/span&gt;&amp;nbsp;The artworks that were not given to the Foundation E.G. Bührle Collection in 1960 were divided among Emil Bührles’s son, Dr. Dieter Bührle, and his daughter, Hortense Anda-Bührle in 1967.&lt;/p&gt;
&lt;p&gt;&lt;span class="nummerierung text-black-small"&gt;5&lt;/span&gt;&lt;span class="text-black-bold"&gt;Dr. Dieter Bührle&lt;/span&gt;&amp;nbsp;&lt;span class="text-darkgrey-bold"&gt;Zurich • 1967 until [d.] 2012&amp;nbsp;&lt;/span&gt;Son of Emil Bührle and, in 1960, along with his mother Charlotte Bührle-Schalk and his sister Hortense (Anda-)Bührle, one of the three founders of the Foundation E.G. Bührle Collection, where he served on the Board from 1960 to 2012.&lt;/p&gt;
&lt;p&gt;&lt;span class="nummerierung text-black-small"&gt;6&lt;/span&gt;&lt;span class="text-black-bold"&gt;Bequest of Dr. Dieter Bührle to Foundation E.G. Bührle Collection&lt;/span&gt;&amp;nbsp;&lt;span class="text-darkgrey-bold"&gt;2012&lt;/span&gt; Inv. 177.&lt;/p&gt;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</si>
  <si>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137.&lt;/p&gt;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20.&lt;/p&gt;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35.&lt;/p&gt;
&lt;p&gt;&lt;span class="nummerierung text-black-small"&gt;2007&lt;/span&gt;&lt;span class="text-black-bold"&gt;Fantin-Latour, De la réalité au rêve&lt;/span&gt;&amp;nbsp;&lt;span class="text-darkgrey-bold"&gt;Fondation de l'Hermitage&amp;nbsp;•&amp;nbsp;Lausanne • 2007&lt;/span&gt;&amp;nbsp;no. 36.&lt;/p&gt;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39.&lt;/p&gt;
&lt;p&gt;&lt;span class="nummerierung text-black-small"&gt;2017&lt;/span&gt;&lt;span class="text-black-bold"&gt;Chefs-d'oeuvre de la collection Bührle, Manet, Cézanne, Monet, Van Gogh…&lt;/span&gt;&amp;nbsp;&lt;span class="text-darkgrey-bold"&gt;Fondation de l'Hermitage&amp;nbsp;•&amp;nbsp;Lausanne&amp;nbsp;• 2017&lt;/span&gt;&amp;nbsp;no. 12.&lt;/p&gt;
&lt;p&gt;&lt;span class="nummerierung text-black-small"&gt;2017&lt;/span&gt;&lt;span class="text-black-bold"&gt;Gefeiert und verspottet, Französische Malerei 1820–1880&lt;/span&gt;&amp;nbsp;&lt;span class="text-darkgrey-bold"&gt;Kunsthaus Zurich&amp;nbsp;• 2017–18&lt;/span&gt;&amp;nbsp;no. 42.&lt;/p&gt;
&lt;p&gt;&lt;span class="nummerierung text-black-small"&gt;2019&lt;/span&gt;&lt;span class="text-black-bold"&gt;La Collection Emil Bührle&lt;/span&gt; &lt;span class="text-darkgrey-bold"&gt;Musée Maillol • Paris • 2019 &lt;/span&gt;no. 25.&lt;/p&gt;</t>
  </si>
  <si>
    <t>&lt;p&gt;&lt;span class="nummerierung text-black-small"&gt;1911&lt;/span&gt;&lt;span class="text-black-bold"&gt;Victoria Fantin-Latour&lt;/span&gt;&amp;nbsp;&lt;span class="text-darkgrey-bold"&gt;&lt;em&gt;Catalogue de l'œuvre complet (1849–1904) de Fantin-Latour&lt;/em&gt;&lt;/span&gt;&amp;nbsp;Paris&amp;nbsp;• 1911&amp;nbsp;•&amp;nbsp;no. 679 (&lt;sup&gt;2&lt;/sup&gt;Amsterdam &amp;amp; New&amp;nbsp;York&amp;nbsp;1969; &lt;sup&gt;3&lt;/sup&gt;Paris 2000).&lt;/p&gt;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364&amp;nbsp;(ill.).&lt;/p&gt;</t>
  </si>
  <si>
    <t>Paysage près de Nice</t>
  </si>
  <si>
    <t>BU 0182</t>
  </si>
  <si>
    <t>Blick auf das Dorf Marly-le-Roi</t>
  </si>
  <si>
    <t>Vue sur le village de Marly-le-Roi</t>
  </si>
  <si>
    <t>46 x 71 cm</t>
  </si>
  <si>
    <t>Pissarro/Durand-Ruel 170</t>
  </si>
  <si>
    <t>&lt;p&gt;&lt;span class="nummerierung text-black-small"&gt;1&lt;/span&gt;&lt;span class="text-black-bold"&gt;Pierre-Firmin Martin («Père Martin»)&lt;/span&gt;&amp;nbsp;&lt;span class="text-darkgrey-bold"&gt;Paris&lt;/span&gt; Pissarro/Durand-Ruel no. 170.&lt;/p&gt;
&lt;p&gt;&lt;span class="nummerierung text-black-small"&gt;2&lt;/span&gt;&lt;span class="text-black-bold"&gt;Durand-Ruel&lt;/span&gt;&amp;nbsp;&lt;span class="text-darkgrey-bold"&gt;Paris • 1872–1900&lt;/span&gt;&amp;nbsp;Acquired from the above April 1872, Pissarro/Durand-Ruel no. 170; this entry is corroborated by a gallery label on the stretcher of the painting, with an inventory no. 1621.&lt;/p&gt;
&lt;p&gt;&lt;span class="nummerierung text-black-small"&gt;3&lt;/span&gt;&lt;span class="text-black-bold"&gt;Bruno &amp;amp; Paul Cassirer&lt;/span&gt;&amp;nbsp;&lt;span class="text-darkgrey-bold"&gt;Berlin • 1900&lt;/span&gt;&amp;nbsp;Acquired from the above April 1900, Pissarro/Durand-Ruel no. 170; this entry is corroborated by a gallery label on the stretcher of the painting, with an inventory no. 685.&lt;/p&gt;
&lt;p&gt;&lt;span class="nummerierung text-black-small"&gt;4&lt;/span&gt;&lt;span class="text-black-bold"&gt;Eduard Arnhold&lt;/span&gt;&amp;nbsp;&lt;span class="text-darkgrey-bold"&gt;Berlin&amp;nbsp;• 1900 until [d.] 1925&lt;/span&gt;&amp;nbsp; Acquired from the above 11 April 1900 for M. 5.000, Michael Dorrmann, &lt;em&gt;Eduard Arnhold (1849–1925), Eine biographische Studie zu Unternehmer- und Mäzenatentum im Deutschen Kaiserreich&lt;/em&gt;, Berlin 2002, no. A 49.&lt;/p&gt;
&lt;p&gt;&lt;span class="nummerierung text-black-small"&gt;5&lt;/span&gt;&lt;span class="text-black-bold"&gt;The estate of Eduard Arnhold&lt;/span&gt;&amp;nbsp;&lt;span class="text-darkgrey-bold"&gt;Berlin • 1925–1939&lt;/span&gt;&amp;nbsp;&amp;nbsp;Eduard Arnhold had stipulated in his testament that the collection be kept together in his house and made&amp;nbsp;accessible to the public for ten years after the death of his wife. Johanna Arnhold passed away in 1929, and in 1939, the collection was divided among the heirs, E-Mail Correspondence between Christoph Kunheim, great-grandson of Eduard Arnhold, and Foundation E.G. Bührle Collection, November 2020–June 2021.&lt;/p&gt;
&lt;p&gt;&lt;span class="nummerierung text-black-small"&gt;6&lt;/span&gt;&lt;span class="text-black-bold"&gt;Elisabeth Clewing &lt;/span&gt;&lt;span class="text-darkgrey-bold"&gt;1939 until [d.] 1952&lt;/span&gt; Adopted daughter of Eduard and Johanna Arnhold, E-Mail Correspondence as above, n. (5)&lt;/p&gt;
&lt;p&gt;&lt;span class="nummerierung text-black-small"&gt;7&lt;/span&gt;&lt;span class="text-black-bold"&gt;The estate of Elisabeth Clewing&lt;/span&gt; &lt;span class="text-darkgrey-bold"&gt;1952–1953&lt;/span&gt;&amp;nbsp;E-Mail Correspondence as above, n. (5).&lt;/p&gt;
&lt;p&gt;&lt;span class="nummerierung text-black-small"&gt;8&lt;/span&gt;&lt;span class="text-black-bold"&gt;Dr. Fritz Nathan&lt;/span&gt;&amp;nbsp;&lt;span class="text-darkgrey-bold"&gt;Zurich •&lt;/span&gt;&amp;nbsp;&lt;span class="text-darkgrey-bold"&gt;1953–1954&amp;nbsp;&lt;/span&gt;Acquired from the above, E-Mail Correspondence as above, n. (5); AStEGB, Entry Book II, 20 March 1954.&lt;/p&gt;
&lt;p&gt;&lt;span class="nummerierung text-black-small"&gt;9&lt;/span&gt;&lt;span class="text-black-bold"&gt;Emil Bührle&lt;/span&gt;&amp;nbsp;&lt;span class="text-darkgrey-bold"&gt;Zurich • 22 March 1954 until [d.] 28 November 1956&lt;/span&gt;&amp;nbsp;Acquired from the above, Entry Book as above, n. (5), with referenence to the date of purchase.&lt;/p&gt;
&lt;p&gt;&lt;span class="nummerierung text-black-small"&gt;10&lt;/span&gt;&lt;span class="text-black-bold"&gt;The estate of Emil Bührle&lt;/span&gt;&amp;nbsp;&lt;span class="text-darkgrey-bold"&gt;Zurich&amp;nbsp;• 1956–1967&lt;/span&gt;&amp;nbsp;The artworks that were not given to the Foundation E.G. Bührle Collection in 1960 were divided among Emil Bührles’s son, Dr. Dieter Bührle, and his daughter, Hortense Anda-Bührle in 1967.&lt;/p&gt;
&lt;p&gt;&lt;span class="nummerierung text-black-small"&gt;11&lt;/span&gt;&lt;span class="text-black-bold"&gt;Dr. Dieter Bührle&lt;/span&gt;&amp;nbsp;&lt;span class="text-darkgrey-bold"&gt;Zurich • 1967 until [d.] 2012&lt;/span&gt;&amp;nbsp;Son of Emil Bührle and, in 1960, along with his mother Charlotte Bührle-Schalk and his sister Hortense (Anda-)Bührle, one of the three founders of the Foundation E.G. Bührle Collection, where he served on the Board from 1960 to 2012.&lt;/p&gt;
&lt;p&gt;&lt;span class="nummerierung text-black-small"&gt;12&lt;/span&gt;&lt;span class="text-black-bold"&gt;Bequest of Dr. Dieter Bührle to the Foundation E.G. Bührle Collection&lt;/span&gt;&amp;nbsp;&lt;span class="text-darkgrey-bold"&gt;Zurich • 2012&lt;/span&gt;&amp;nbsp;Inv. 182.&lt;/p&gt;</t>
  </si>
  <si>
    <t>&lt;p&gt;&lt;span class="nummerierung text-black-small"&gt;1899&lt;/span&gt;&lt;span class="text-black-bold"&gt;Tableaux de Monet, Pissarro, Renoir, Sisley&lt;/span&gt;&lt;em&gt;&amp;nbsp;&lt;/em&gt;&lt;span class="text-darkgrey-bold"&gt;Galerie Durand-Ruel&amp;nbsp;•&amp;nbsp;Paris&amp;nbsp;• 1899&lt;/span&gt;&amp;nbsp;no. 37.&lt;/p&gt;
&lt;p&gt;&lt;span class="nummerierung text-black-small"&gt;1899&lt;/span&gt;&lt;span class="text-black-bold"&gt;Schule von Fontainebleau, Französische Impressionisten&lt;/span&gt;&amp;nbsp;II. Jahrgang, Winter 1899/1900&amp;nbsp;•&amp;nbsp;&lt;span class="text-darkgrey-bold"&gt;Kunstsalon Bruno &amp;amp; Paul Cassirer&amp;nbsp;•&amp;nbsp;Berlin&amp;nbsp;• 1900&lt;/span&gt;&amp;nbsp;no. 13.&lt;/p&gt;
&lt;p&gt;&lt;span class="nummerierung text-black-small"&gt;1957&lt;/span&gt;&lt;span class="text-black-bold"&gt;Camille Pissarro 1830–1903&lt;/span&gt;&amp;nbsp;&lt;span class="text-darkgrey-bold"&gt;Kunstmuseum Bern&amp;nbsp;• 1957&lt;/span&gt;&amp;nbsp;no. 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191.&lt;/p&gt;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 1958&lt;/span&gt;&amp;nbsp;no. 18.&lt;/p&gt;
&lt;p&gt;&lt;span class="nummerierung text-black-small"&gt;1958&lt;/span&gt;&lt;span class="text-black-bold"&gt;Hauptwerke der Sammlung Emil Georg Bührle–Zürich&lt;/span&gt;&amp;nbsp;&lt;span class="text-darkgrey-bold"&gt;Haus der Kunst&amp;nbsp;•&amp;nbsp;Munich&amp;nbsp;• 1958–59&lt;/span&gt;&amp;nbsp;no. 121.&lt;/p&gt;
&lt;p&gt;&lt;span class="nummerierung text-black-small"&gt;1995&lt;/span&gt;&lt;span class="text-black-bold"&gt;From Manet to Gauguin, Masterpieces from Swiss Private Collections&lt;/span&gt;&amp;nbsp;&lt;span class="text-darkgrey-bold"&gt;Royal Academy of Arts&amp;nbsp;•&amp;nbsp;London&amp;nbsp;• 1995&lt;/span&gt;&amp;nbsp;no. 42.&lt;/p&gt;
&lt;p&gt;&lt;span class="nummerierung text-black-small"&gt;2006&lt;/span&gt;&lt;span class="text-black-bold"&gt;Turner e gli impressionisti, La grande storia del paesaggio moderno in Europa&lt;/span&gt;&amp;nbsp;&lt;span class="text-darkgrey-bold"&gt;Museo di Santa Giulia&amp;nbsp;•&amp;nbsp;Brescia&amp;nbsp;• 2006–07&lt;/span&gt;&amp;nbsp;no. 145.&lt;/p&gt;
&lt;p&gt;&lt;span class="nummerierung text-black-small"&gt;2010&lt;/span&gt;&lt;span class="text-black-bold"&gt;Da Corot a Monet, La sinfonia della natura&lt;/span&gt;&amp;nbsp;&lt;span class="text-darkgrey-bold"&gt;Complesso del Vittoriano&amp;nbsp;•&amp;nbsp;Rome&amp;nbsp;• 2010&lt;/span&gt;&amp;nbsp;no. 85.&lt;/p&gt;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47.&lt;/p&gt;</t>
  </si>
  <si>
    <t>&lt;p&gt;&lt;span class="nummerierung text-black-small"&gt;1908&lt;/span&gt;&lt;span class="text-black-bold"&gt;Hugo von Tschudi&lt;/span&gt;&amp;nbsp;&lt;span class="text-darkgrey-bold"&gt;«Die Sammlung Arnhold»&lt;/span&gt;&amp;nbsp;in &lt;span class="text-darkgrey-bold"&gt;&lt;em&gt;Kunst und Künstler&lt;/em&gt;&lt;/span&gt; (7) 1908/09, p. 60 (ill.).&lt;/p&gt;
&lt;p&gt;&lt;span class="nummerierung text-black-small"&gt;1918&lt;/span&gt;&lt;span class="text-black-bold"&gt;Théodore Duret&lt;/span&gt;&amp;nbsp;&lt;em&gt;&lt;span class="text-darkgrey-bold"&gt;Die Impressionisten, Pissarro, Claude Monet, Sisley, Renoir, Berthe Morisot, Cézanne, Guillaumin&lt;/span&gt;&lt;/em&gt;&amp;nbsp;Berlin •&amp;nbsp;&lt;sup&gt;3&lt;/sup&gt;1918&amp;nbsp;•&amp;nbsp;p. 40 (ill.; &lt;sup&gt;4&lt;/sup&gt;1920, p. 44 [ill.]).&lt;/p&gt;
&lt;p&gt;&lt;span class="nummerierung text-black-small"&gt;1939&lt;/span&gt;&lt;span class="text-black-bold"&gt;Ludovic-Rodo Pissarro&amp;nbsp;•&amp;nbsp;Lionello Venturi&lt;/span&gt;&amp;nbsp;&lt;span class="text-darkgrey-bold"&gt;&lt;em&gt;Camille Pissarro, Son art, son œuvre&lt;/em&gt;&lt;/span&gt;&amp;nbsp;Paris&amp;nbsp;• 1939&amp;nbsp;•&amp;nbsp;vol. 1, &lt;em&gt;Texte&lt;/em&gt;, no. 93, vol. 2, &lt;em&gt;Planches&lt;/em&gt;, fig. 18 (top; &lt;sup&gt;2&lt;/sup&gt;1998 San Francisco).&lt;/p&gt;
&lt;p&gt;&lt;span class="nummerierung text-black-small"&gt;1939&lt;/span&gt;&lt;span class="text-black-bold"&gt;Lionello Venturi&lt;/span&gt;&lt;em&gt;&amp;nbsp;&lt;span class="text-darkgrey-bold"&gt;Les archives de l'impressionnisme&lt;/span&gt;&lt;/em&gt;&amp;nbsp;Paris &amp;amp; New York&amp;nbsp;• 1939&amp;nbsp;•&amp;nbsp;vol. 2, p. 48/49 (ill.).&lt;/p&gt;
&lt;p&gt;&lt;span class="nummerierung text-black-small"&gt;1972&lt;/span&gt;&lt;span class="text-black-bold"&gt;Dénes Pataky&lt;/span&gt;&amp;nbsp;&lt;span class="text-darkgrey-bold"&gt;&lt;em&gt;Pissarro&lt;/em&gt;&lt;/span&gt;&amp;nbsp;Budapest&amp;nbsp;• 1972&amp;nbsp;•&amp;nbsp;fig. 14.&lt;/p&gt;
&lt;p&gt;&lt;span class="nummerierung text-black-small"&gt;1993&lt;/span&gt;&lt;span class="text-black-bold"&gt;Joachim Pissarro&lt;/span&gt;&amp;nbsp;&lt;span class="text-darkgrey-bold"&gt;&lt;em&gt;Camille Pissarro&lt;/em&gt;&lt;/span&gt;&amp;nbsp;New York &amp;amp; London&amp;nbsp;• 1993&amp;nbsp;•&amp;nbsp;p. 65, fig. 60.&lt;/p&gt;
&lt;p&gt;&lt;span class="nummerierung text-black-small"&gt;2001&lt;/span&gt;&lt;span class="text-black-bold"&gt;Michael Dorrmann&lt;/span&gt;&amp;nbsp;&lt;span class="text-darkgrey-bold"&gt;«Unser bedeutendster und glücklichster Sammler von neuen Bildern»&lt;/span&gt;&amp;nbsp;in &lt;span class="text-darkgrey-bold"&gt;&lt;em&gt;Die Moderne und ihre Sammler, Französische Kunst in deutschem Privatbesitz vom Kaiserreich zur Weimarer Republik&lt;/em&gt;&lt;/span&gt;&amp;nbsp;Andrea Pophanken, Felix Billeter (ed.)&amp;nbsp;•&amp;nbsp;Berlin&amp;nbsp;• 2001&amp;nbsp;•&amp;nbsp;pp. 27, 38 (n. 26), fig. 5 (the picture hanging in Arnhold's residence).&lt;/p&gt;
&lt;p&gt;&lt;span class="nummerierung text-black-small"&gt;2002&lt;/span&gt;&lt;span class="text-black-bold"&gt;Michael Dorrmann&lt;/span&gt;&amp;nbsp;&lt;span class="text-darkgrey-bold"&gt;&lt;em&gt;Eduard Arnhold (1849–1925), Eine biographische Studie zu Unternehmer- und Mäzenatentum im Deutschen Kaiserreich&lt;/em&gt;&lt;/span&gt;&amp;nbsp;Berlin&amp;nbsp;• 2002&amp;nbsp;•&amp;nbsp;p. 130, no. A 49.&lt;/p&gt;
&lt;p&gt;&lt;span class="nummerierung text-black-small"&gt;2005&lt;/span&gt;&lt;span class="text-black-bold"&gt;Joachim Pissarro&amp;nbsp;•&amp;nbsp;Claire Durand-Ruel Snollaerts&lt;/span&gt;&amp;nbsp;&lt;em&gt;&lt;span class="text-darkgrey-bold"&gt;Pissarro, Catalogue critique des peintures, Critical Catalogue of Paintings&lt;/span&gt;&lt;/em&gt;&amp;nbsp;Milan &amp;amp; Paris&amp;nbsp;• 2005&amp;nbsp;•&amp;nbsp;vol. 2, no. 170 (ill.).&lt;/p&gt;
&lt;p&gt;&lt;span class="nummerierung text-black-small"&gt;2011&lt;/span&gt;&lt;span class="text-darkgrey-bold"&gt;&lt;em&gt;Kunstsalon Bruno &amp;amp; Paul Cassirer&lt;/em&gt;&lt;/span&gt;, vol. 1, &lt;span class="text-darkgrey-bold"&gt;&lt;em&gt;«Das Beste aus aller Welt zeigen», Die Ausstellungen 1898– 1901&lt;/em&gt;&lt;/span&gt;&amp;nbsp;Wädenswil&amp;nbsp;• 2011&amp;nbsp;•&amp;nbsp;pp. 268, 270 (ill. top).&lt;/p&gt;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367 (ill.).&lt;/p&gt;</t>
  </si>
  <si>
    <t>BU 0096</t>
  </si>
  <si>
    <t>Die Hutmacherinnen</t>
  </si>
  <si>
    <t>Les Modistes</t>
  </si>
  <si>
    <t>116 x 89 cm</t>
  </si>
  <si>
    <t>Unten rechts signiert &amp; datiert: P. Signac 85</t>
  </si>
  <si>
    <t>Cachin 111</t>
  </si>
  <si>
    <t>&lt;p class="Body"&gt;&lt;span class="nummerierung text-black-small"&gt;1&lt;/span&gt;&lt;span class="text-black-bold"&gt;The estate of the artist&lt;/span&gt;&amp;nbsp;&lt;span class="text-darkgrey-bold"&gt;Paris&amp;nbsp;• from 1935&amp;nbsp;&lt;/span&gt;Cachin no. 111.&lt;/p&gt;
&lt;p class="Body"&gt;&lt;span class="nummerierung text-black-small"&gt;2&lt;/span&gt;&lt;span class="text-black-bold"&gt;Ginette Cachin-Signac&lt;/span&gt;&amp;nbsp;&lt;span class="text-darkgrey-bold"&gt;Paris •&amp;nbsp;until 1954&amp;nbsp;&lt;/span&gt;Daughter of the artist, AStEGB, Letter from F. K. Lloyd, Marlborough Fine Art Ltd., London, to Emil Bührle, 9&amp;nbsp;March 1954, offering the painting which was then still in the possession of the artist's family, and asserting that he has the right to sell the painting only when to a museum.&lt;/p&gt;
&lt;p class="Body"&gt;&lt;span class="nummerierung text-black-small"&gt;3&lt;/span&gt;&lt;span class="text-black-bold"&gt;Marlborough Fine Art Ltd.&lt;/span&gt;&amp;nbsp;&lt;span class="text-darkgrey-bold"&gt;London&amp;nbsp;• 1954&amp;nbsp;&lt;/span&gt;Acquired from the above, Letter as above, (n. 2), and confirmed by Marlborough International Fine Art, 24 August 2012; AStEGB, Invoice from Trafo, Anstalt für Handel und Finanz, Vaduz [Marlborough Fine Art Ltd., London], made out to Emil Bührle, 22 March 1954.&lt;/p&gt;
&lt;p class="Body"&gt;&lt;span class="nummerierung text-black-small"&gt;4&lt;/span&gt;&lt;span class="text-black-bold"&gt;Emil Bührle&lt;/span&gt;&amp;nbsp;&lt;span class="text-darkgrey-bold"&gt;Zurich •&amp;nbsp;22 March 1954 until [d.] 28 November 1956&lt;/span&gt;) Acquired from the above for CHF 110.000, Invoice as above, n. (3), with stamp «Gut zur Zahlung», initialled by Emil Bührle.&lt;/p&gt;
&lt;p class="Body"&gt;&lt;span class="nummerierung text-black-small"&gt;5&lt;/span&gt;&lt;span class="text-black-bold"&gt;Given by the heirs of Emil Bührle to the Foundation E.G. Bührle Collection&lt;/span&gt;&amp;nbsp;&lt;span class="text-darkgrey-bold"&gt;Zurich&amp;nbsp;• 1960&lt;/span&gt;&amp;nbsp;Inv. 96.&lt;/p&gt;</t>
  </si>
  <si>
    <t>&lt;p&gt;&lt;span class="nummerierung text-black-small"&gt;1886&lt;/span&gt;&lt;span class="text-black-bold"&gt;8&lt;sup&gt;e&lt;/sup&gt; Exposition de peinture&amp;nbsp;&lt;/span&gt;&lt;span class="text-darkgrey-bold"&gt;1, rue Laffitte • Paris • 1886&lt;/span&gt;&amp;nbsp;no. 184.&lt;/p&gt;
&lt;p&gt;&lt;span class="nummerierung text-black-small"&gt;1886&lt;/span&gt;&lt;span class="text-black-bold"&gt;Salon de la Société des artistes indépendants&lt;/span&gt;&amp;nbsp;&lt;span class="text-darkgrey-bold"&gt;Bâtiment B, rue des Tuileries • Paris • 1886&lt;/span&gt;&amp;nbsp;no. 363.&lt;/p&gt;
&lt;p&gt;&lt;span class="nummerierung text-black-small"&gt;1953&lt;/span&gt;&lt;span class="text-black-bold"&gt;Seurat and His Friends&lt;/span&gt;&amp;nbsp;&lt;span class="text-darkgrey-bold"&gt;Wildenstein Galleries&amp;nbsp;• New York • 1953&lt;/span&gt;&amp;nbsp;no. 39.&lt;/p&gt;
&lt;p&gt;&lt;span class="nummerierung text-black-small"&gt;1954&lt;/span&gt;&lt;span class="text-black-bold"&gt;Paul Signac 1863–1935, Retrospective Exhibition&lt;/span&gt;&amp;nbsp;&lt;span class="text-darkgrey-bold"&gt;Marlborough Fine Art Ltd.&amp;nbsp;• London • 1954&lt;/span&gt;&amp;nbsp;no. 6.&lt;/p&gt;
&lt;p&gt;&lt;span class="nummerierung text-black-small"&gt;1958&lt;/span&gt;&lt;span class="text-black-bold"&gt;La création de l'œuvre chez Paul Signac&lt;/span&gt;&amp;nbsp;&lt;span class="text-darkgrey-bold"&gt;Marlborough Fine Art Ltd.&amp;nbsp;• &amp;nbsp;London • 1958&lt;/span&gt;&amp;nbsp;no. 212.&lt;/p&gt;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213.&lt;/p&gt;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 • 1958&lt;/span&gt;&amp;nbsp;no. 37.&lt;/p&gt;
&lt;p&gt;&lt;span class="nummerierung text-black-small"&gt;1958&lt;/span&gt;&lt;span class="text-black-bold"&gt;Hauptwerke der Sammlung Emil Georg Bührle–Zürich&lt;/span&gt;&amp;nbsp;&lt;span class="text-darkgrey-bold"&gt;Haus der Kunst&amp;nbsp;• Munich • 1958–59&lt;/span&gt;&amp;nbsp;no. 148.&amp;nbsp;&lt;/p&gt;
&lt;p&gt;&lt;span class="nummerierung text-black-small"&gt;1961&lt;/span&gt;&lt;span class="text-black-bold"&gt;Masterpieces of French Painting from the Bührle Collection&lt;/span&gt;&amp;nbsp;&lt;span class="text-darkgrey-bold"&gt;Royal Scottish Academy, Edinburgh • National Gallery, London • 1961&lt;/span&gt;&amp;nbsp;no. 62.&lt;/p&gt;
&lt;p&gt;&lt;span class="nummerierung text-black-small"&gt;2010&lt;/span&gt;&lt;span class="text-black-bold"&gt;Van Gogh, Cézanne, Monet, Die Sammlung Bührle zu Gast im Kunsthaus Zürich&lt;/span&gt;&amp;nbsp;&lt;span class="text-darkgrey-bold"&gt;Kunsthaus Zurich • 2010&lt;/span&gt;&amp;nbsp;no. 96.&lt;/p&gt;</t>
  </si>
  <si>
    <t>&lt;p&gt;&lt;span class="nummerierung text-black-small"&gt;1956&lt;/span&gt;&lt;span class="text-black-bold"&gt;John Rewald&lt;/span&gt;&amp;nbsp;&lt;span class="text-darkgrey-bold"&gt;&lt;em&gt;Post-Impressionism, From Van Gogh to Gauguin&lt;/em&gt;&lt;/span&gt;&amp;nbsp;New York • 1956 • pp. 90, 93 (ill.; &lt;sup&gt;2&lt;/sup&gt;London 1978, p. 84 [ill.], &amp;amp; various translations and editions).&lt;/p&gt;
&lt;p&gt;&lt;span class="nummerierung text-black-small"&gt;1966&lt;/span&gt;&lt;span class="text-black-bold"&gt;Annamaria Mura&lt;/span&gt;&amp;nbsp;&lt;span class="text-darkgrey-bold"&gt;&lt;em&gt;I Maestri del colore, Signac&lt;/em&gt;&lt;/span&gt;&amp;nbsp;Milan • 1966 • fig. 2–3&lt;em&gt;.&lt;/em&gt;&lt;/p&gt;
&lt;p&gt;&lt;span class="nummerierung text-black-small"&gt;1967&lt;/span&gt;&lt;span class="text-black-bold"&gt;Alberto Martini&amp;nbsp;• Renata Negri&lt;/span&gt;&amp;nbsp;&lt;span class="text-darkgrey-bold"&gt;&lt;em&gt;Cézanne e il post-impressionismo&lt;/em&gt;&lt;/span&gt;&amp;nbsp;Milan • 1967 • fig. 20 (German edition: &lt;em&gt;Cézanne und der Nachimpressionismus&lt;/em&gt;, Milan 1968).&lt;/p&gt;
&lt;p&gt;&lt;span class="nummerierung text-black-small"&gt;1967&lt;/span&gt;&lt;span class="text-black-bold"&gt;Alberto Martini&amp;nbsp;•&amp;nbsp;Renata Negri&lt;/span&gt;&amp;nbsp;&lt;span class="text-darkgrey-bold"&gt;«Seurat e il Divisionismo»&lt;/span&gt;&amp;nbsp;in &lt;span class="text-darkgrey-bold"&gt;&lt;em&gt;L'Arte Moderna&lt;/em&gt;&lt;/span&gt; (5) • 1967 • pp. 183 (ill.)–184.&lt;/p&gt;
&lt;p&gt;&lt;span class="nummerierung text-black-small"&gt;1970&lt;/span&gt;&lt;span class="text-black-bold"&gt;Jean Sutter&lt;/span&gt;&amp;nbsp;&lt;span class="text-darkgrey-bold"&gt;&lt;em&gt;Les Néo-impressionnistes&lt;/em&gt;&lt;/span&gt;&amp;nbsp;Lausanne &amp;amp; Neuchâtel • 1970 • p. 48 (German edition: &lt;em&gt;Die Neo-Impressionisten&lt;/em&gt;).&lt;/p&gt;
&lt;p&gt;&lt;span class="nummerierung text-black-small"&gt;1971&lt;/span&gt;&lt;span class="text-black-bold"&gt;Françoise Cachin&lt;/span&gt;&amp;nbsp;&lt;span class="text-darkgrey-bold"&gt;&lt;em&gt;Paul Signac&lt;/em&gt;&lt;/span&gt;&amp;nbsp;Paris &amp;amp; Milan • 1971 • p. 22, fig. 13 (English edition: New York &amp;amp; Greenwich [Connecticut] 1971).&lt;/p&gt;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no.92&amp;nbsp; (ill.; &lt;sup&gt;2&lt;/sup&gt;1986).&lt;/p&gt;
&lt;p&gt;&lt;span class="nummerierung text-black-small"&gt;1978&lt;/span&gt;&lt;span class="text-black-bold"&gt;Yasuko Watanabe&amp;nbsp;•&amp;nbsp;Takeshi Kashiwa&lt;/span&gt;&amp;nbsp;&lt;span class="text-darkgrey-bold"&gt;&lt;em&gt;Signac&lt;/em&gt;&lt;/span&gt;&amp;nbsp;Tokyo • 1978 • no. 4 (ill.).&lt;/p&gt;
&lt;p&gt;&lt;span class="nummerierung text-black-small"&gt;1979&lt;/span&gt;&lt;span class="text-black-bold"&gt;Sophie Monneret&lt;/span&gt;&amp;nbsp;&lt;span class="text-darkgrey-bold"&gt;&lt;em&gt;L'Impressionnisme et son époque, Dictionnaire international illustré&lt;/em&gt;&lt;/span&gt;&amp;nbsp;vol. 2 • Paris • 1979 • p. 255 (entry for Signac), vol. 3, Paris 1980, p. 202.&lt;/p&gt;
&lt;p&gt;&lt;span class="nummerierung text-black-small"&gt;1979&lt;/span&gt;&lt;span class="text-black-bold"&gt;Richard Shone&lt;/span&gt;&amp;nbsp;&lt;span class="text-darkgrey-bold"&gt;&lt;em&gt;The Post-Impressionists&lt;/em&gt;&lt;/span&gt;&amp;nbsp;London • 1979 • fig. 42.&lt;/p&gt;
&lt;p&gt;&lt;span class="nummerierung text-black-small"&gt;1980&lt;/span&gt;&lt;span class="text-black-bold"&gt;Janine Bailly-Herzberg&lt;/span&gt;&amp;nbsp;&lt;span class="text-darkgrey-bold"&gt;&lt;em&gt;Correspondances de Camille Pissarro&lt;/em&gt;&lt;/span&gt;&amp;nbsp;vol. 1&amp;nbsp;&lt;span class="text-darkgrey-bold"&gt;&lt;em&gt;1865–85&lt;/em&gt;&lt;/span&gt;&amp;nbsp;Paris • 1980 • p. 45.&lt;/p&gt;
&lt;p&gt;&lt;span class="nummerierung text-black-small"&gt;1983&lt;/span&gt;&lt;span class="text-black-bold"&gt;Claire Frèches-Thory&lt;/span&gt;&amp;nbsp;&lt;span class="text-darkgrey-bold"&gt;«Musée d'Orsay, Paul Signac, Acquisitions récentes»&lt;/span&gt;&amp;nbsp;in &lt;span class="text-darkgrey-bold"&gt;&lt;em&gt;La Revue du Louvre et des musées de France&lt;/em&gt;&lt;/span&gt; (33/1) • 1983 • pp. 38, 41, 46 (nn. 44, 62).&lt;/p&gt;
&lt;p&gt;&lt;span class="nummerierung text-black-small"&gt;1986&lt;/span&gt;&lt;span class="text-black-bold"&gt;Guy Cogeval&lt;/span&gt;&amp;nbsp;&lt;span class="text-darkgrey-bold"&gt;&lt;em&gt;Les années post- impressionnistes&lt;/em&gt;&lt;/span&gt;&amp;nbsp;Paris • 1986 • p. 44.&lt;/p&gt;
&lt;p&gt;&lt;span class="nummerierung text-black-small"&gt;1986&lt;/span&gt;&lt;span class="text-black-bold"&gt;Martha Ward&lt;/span&gt;&amp;nbsp;&lt;span class="text-darkgrey-bold"&gt;«The Rhetoric of Independence and Innovation»&lt;/span&gt;&amp;nbsp;in &lt;span class="text-darkgrey-bold"&gt;&lt;em&gt;The New Painting, Impressionism 1874–1886&lt;/em&gt;&lt;/span&gt;&amp;nbsp;(exh. cat.) • National Gallery of Art, Washington, D.C. (etc.) • 1986 • p. 425, fig. 2, &amp;amp; p. 446, no. 184.&lt;/p&gt;
&lt;p&gt;&lt;span class="nummerierung text-black-small"&gt;1986&lt;/span&gt;&lt;span class="text-black-bold"&gt;Diane Kelder&lt;/span&gt;&amp;nbsp;&lt;span class="text-darkgrey-bold"&gt;&lt;em&gt;The Great Book of Post-Impressionism&lt;/em&gt;&lt;/span&gt;&amp;nbsp;New York • 1986 • (French edition: &lt;em&gt;L'Heritage de l'Impressionnisme, Les sources du XX&lt;sup&gt;e&lt;/sup&gt; siècle&lt;/em&gt;, Paris 1986, p. 90, fig. 82).&lt;/p&gt;
&lt;p&gt;&lt;span class="nummerierung text-black-small"&gt;1987&lt;/span&gt;&lt;span class="text-black-bold"&gt;Herbert Wotte&lt;/span&gt;&amp;nbsp;&lt;span class="text-darkgrey-bold"&gt;&lt;em&gt;Paul Signac&lt;/em&gt;&lt;/span&gt;&amp;nbsp;Dresden • 1987 • fig. 1.&lt;/p&gt;
&lt;p&gt;&lt;span class="nummerierung text-black-small"&gt;1989&lt;/span&gt;&lt;span class="text-black-bold"&gt;Richard Thomson&lt;/span&gt;&amp;nbsp;«&lt;span class="text-darkgrey-bold"&gt;The &lt;em&gt;Grande-Jatte&lt;/em&gt;, Notes on Drawing and Meaning»&lt;/span&gt;&amp;nbsp;in &lt;span class="text-darkgrey-bold"&gt;&lt;em&gt;The Art Institute of Chicago Museum Studies&lt;/em&gt;&lt;/span&gt; (14) • 1989 • p. 191, fig. 20.&lt;/p&gt;
&lt;p&gt;&lt;span class="nummerierung text-black-small"&gt;1991&lt;/span&gt;&lt;span class="text-black-bold"&gt;Michael F. Zimmermann&lt;/span&gt;&amp;nbsp;&lt;span class="text-darkgrey-bold"&gt;&lt;em&gt;Les mondes de Seurat&lt;/em&gt;&lt;/span&gt;&amp;nbsp;Antwerp &amp;amp; Paris • 1991 • p. 200, fig. 366.&lt;/p&gt;
&lt;p&gt;&lt;span class="nummerierung text-black-small"&gt;1991&lt;/span&gt;&lt;span class="text-darkgrey-bold"&gt;&lt;em&gt;Georges Seurat 1859–1891&lt;/em&gt;&lt;/span&gt;&amp;nbsp;(exh. cat.) • Metropolitan Museum of Art, New York etc. • 1991–92 • p. 174 (ill.; French edition: &lt;em&gt;Seurat,&lt;/em&gt; [exh. cat.] Grand Palais, Paris 1991, p. 211, fig. 40).&lt;/p&gt;
&lt;p&gt;&lt;span class="nummerierung text-black-small"&gt;1992&lt;/span&gt;&lt;span class="text-darkgrey-bold"&gt;&lt;em&gt;Signac &amp;amp; Saint-Tropez&lt;/em&gt;&lt;/span&gt;&amp;nbsp;(exh. cat.) • Musée de l'Annonciade, Saint-Tropez etc. • 1992 • pp. 18 (ill.), 48.&lt;/p&gt;
&lt;p&gt;&lt;span class="nummerierung text-black-small"&gt;1994&lt;/span&gt;&lt;span class="text-black-bold"&gt;Emil Maurer&lt;/span&gt;&lt;em&gt;&amp;nbsp;&lt;span class="text-darkgrey-bold"&gt;Stiftung Sammlung E.G. Bührle, Zürich&lt;/span&gt;&lt;/em&gt;&amp;nbsp;Bern • 1994 • pp. 47–48 (ill.; English edition: &lt;em&gt;Foundation E.G. Bührle Collection, Zurich&lt;/em&gt;, Bern 1995).&lt;/p&gt;
&lt;p&gt;&lt;span class="nummerierung text-black-small"&gt;1996&lt;/span&gt;&lt;span class="text-black-bold"&gt;Michael Fried&lt;/span&gt;&amp;nbsp;&lt;em&gt;&lt;span class="text-darkgrey-bold"&gt;Manet's Modernism, or the Face of Painting&lt;/span&gt;&lt;/em&gt;&amp;nbsp;Chicago &amp;amp; London • 1996 • p. 172.&lt;/p&gt;
&lt;p&gt;&lt;span class="nummerierung text-black-small"&gt;1996&lt;/span&gt;&lt;span class="text-black-bold"&gt;Martha Ward&lt;/span&gt;&amp;nbsp;&lt;span class="text-darkgrey-bold"&gt;&lt;em&gt;Pissarro, Neo-Impress&lt;/em&gt;&lt;em&gt;ionism and the Spaces of the Avant Garde&lt;/em&gt;&lt;/span&gt;&amp;nbsp;Chicago &amp;amp; London • 1996 • pp. 61, 66–70.&lt;/p&gt;
&lt;p&gt;&lt;span class="nummerierung text-black-small"&gt;1997&lt;/span&gt;&lt;span class="text-black-bold"&gt;Paul Smith&lt;/span&gt;&amp;nbsp;&lt;span class="text-darkgrey-bold"&gt;&lt;em&gt;Seurat and the Avant-Garde&lt;/em&gt;&lt;/span&gt;&amp;nbsp;New Haven &amp;amp; London • 1997 • p. 91, fig. 109.&lt;/p&gt;
&lt;p&gt;&lt;span class="nummerierung text-black-small"&gt;1999&lt;/span&gt;&lt;span class="text-black-bold"&gt;Richard Brettell&lt;/span&gt;&amp;nbsp;&lt;span class="text-darkgrey-bold"&gt;&lt;em&gt;Modern Art, 1851–1929, Capitalism and Representation&lt;/em&gt;&lt;/span&gt;&amp;nbsp;Oxford • 1999 • p. 25, fig. 17.&lt;/p&gt;
&lt;p&gt;&lt;span class="nummerierung text-black-small"&gt;2000&lt;/span&gt;&lt;span class="text-black-bold"&gt;Françoise Cachin&lt;/span&gt;&amp;nbsp;&lt;span class="text-darkgrey-bold"&gt;&lt;em&gt;Signac, Catalogue raisonné de l'œuvre peint&lt;/em&gt;&lt;/span&gt;&amp;nbsp;Paris • 2000 • no. 111 (ill.).&lt;/p&gt;
&lt;p&gt;&lt;span class="nummerierung text-black-small"&gt;2001&lt;/span&gt;&lt;span class="text-black-bold"&gt;John Leighton&lt;/span&gt;&amp;nbsp;&lt;span class="text-darkgrey-bold"&gt;«Out of Seurat's shadow: Signac, 1863–1935, An introduction»&lt;/span&gt;&amp;nbsp;in &lt;span class="text-darkgrey-bold"&gt;&lt;em&gt;Signac 1863–1935&lt;/em&gt;&lt;/span&gt;&amp;nbsp;(exh. cat.) • Metropolitan Museum of Art, New York 2001 etc. • pp. 7–8, fig. 4 (French edition: &lt;em&gt;Paul Signac&lt;/em&gt;, [exh. cat.] Grand Palais, Paris 2001).&lt;/p&gt;
&lt;p&gt;&lt;span class="nummerierung text-black-small"&gt;2001&lt;/span&gt;&lt;span class="text-black-bold"&gt;Robert L. Herbert&lt;/span&gt;&amp;nbsp;&lt;span class="text-darkgrey-bold"&gt;&lt;em&gt;Seurat, Drawings and Paintings&lt;/em&gt;&lt;/span&gt;&amp;nbsp;New Haven &amp;amp; London • 2001 • p. 88, fig. 68.&lt;/p&gt;
&lt;p&gt;&lt;span class="nummerierung text-black-small"&gt;2003&lt;/span&gt;&lt;span class="text-black-bold"&gt;Anne Dymond&lt;/span&gt;&amp;nbsp;&lt;span class="text-darkgrey-bold"&gt;«A Politicized Pastoral, Signac and the Cultural Geography of Mediterranean France»&lt;/span&gt;&amp;nbsp;in &lt;span class="text-darkgrey-bold"&gt;&lt;em&gt;Art Bulletin&lt;/em&gt;&lt;/span&gt; (85) • 2003 • pp. 358, 362, fig. 5.&lt;/p&gt;
&lt;p&gt;&lt;span class="nummerierung text-black-small"&gt;2004&lt;/span&gt;&lt;span class="text-black-bold"&gt;Lukas Gloor&amp;nbsp;• Marco Goldin (ed.)&lt;/span&gt; &lt;em&gt;&lt;span class="text-darkgrey-bold"&gt;Foundation E.G. Bührle Collection, Zurich, Catalogue&amp;nbsp;&lt;/span&gt;&lt;/em&gt;vol. 3 • Conegliano &amp;amp; Zurich • 2004 • no. 148 (ill.; German edition: &lt;em&gt;Stiftung Sammlung E.G. Bührle, Katalog&lt;/em&gt; • Italian edition: &lt;em&gt;Fondazione Collezione E.G. Bührle, Catalogo&lt;/em&gt;).&lt;/p&gt;
&lt;p&gt;&lt;span class="nummerierung text-black-small"&gt;2005&lt;/span&gt;&lt;span class="text-black-bold"&gt;Isabelle Cahn&lt;/span&gt;&amp;nbsp;&lt;span class="text-darkgrey-bold"&gt;&lt;em&gt;L'impressionnisme ou l'œil naturel&lt;/em&gt;&lt;/span&gt;&amp;nbsp;Paris • 2005 • p. 205 (ill.).&lt;/p&gt;
&lt;p&gt;&lt;span class="nummerierung text-black-small"&gt;2006&lt;/span&gt;&lt;span class="text-black-bold"&gt;Robyn Roslak&lt;/span&gt;&amp;nbsp;&lt;span class="text-darkgrey-bold"&gt;«Artisans, Consumers and Corporeality in Signac's Parisian Interiors»&lt;/span&gt; in &lt;span class="text-darkgrey-bold"&gt;&lt;em&gt;Art History&lt;/em&gt; &lt;/span&gt;(29) • 2006 • pp. 861–873, fig. 4.1.&lt;/p&gt;
&lt;p&gt;&lt;span class="nummerierung text-black-small"&gt;2007&lt;/span&gt;&lt;span class="text-black-bold"&gt;Ruth E. Iskin&lt;/span&gt;&amp;nbsp;&lt;em&gt;&lt;span class="text-darkgrey-bold"&gt;Modern Women and Parisian Consumer Culture in Impressionist Painting&lt;/span&gt;&lt;/em&gt;&amp;nbsp;Cambridge etc. • 2007 • p. 77, fig. 31.&lt;/p&gt;
&lt;p&gt;&lt;span class="nummerierung text-black-small"&gt;2007&lt;/span&gt;&lt;span class="text-black-bold"&gt;Felix Krämer&lt;/span&gt;&amp;nbsp;&lt;span class="text-darkgrey-bold"&gt;&lt;em&gt;Das unheimliche Heim, Zur Interieurmalerei um 1900&lt;/em&gt;&lt;/span&gt;&amp;nbsp;Cologne etc. • 2007 • p. 37, fig. 12.&lt;/p&gt;
&lt;p&gt;&lt;span class="nummerierung text-black-small"&gt;2007&lt;/span&gt;&lt;span class="text-black-bold"&gt;Anne Dymond&lt;/span&gt;&amp;nbsp;&lt;span class="text-darkgrey-bold"&gt;«A Politicized Pastoral, Signac and the Cultural Geography of France»&lt;/span&gt; in &lt;span class="text-darkgrey-bold"&gt;&lt;em&gt;Modern Art and the Idea of the Mediterranean&lt;/em&gt;&lt;/span&gt;&amp;nbsp;Vojtěch Jirat-Wasiutiński (ed.), • Toronto etc. • 2007 • pp. 117–145, fig. 5.5.&lt;/p&gt;
&lt;p&gt;&lt;span class="nummerierung text-black-small"&gt;2011&lt;/span&gt;&lt;span class="text-black-bold"&gt;Richard R. Brettell&lt;/span&gt;&amp;nbsp;&lt;span class="text-darkgrey-bold"&gt;&lt;em&gt;Pissarro's People&lt;/em&gt;&lt;/span&gt;&amp;nbsp;(exh. cat.) • Sterling and Francine Clark Art Institute, Williamstown (Massachusetts) etc., • Munich etc. • 2011 • p. 202, fig. 156.&lt;/p&gt;
&lt;p&gt;&lt;span class="nummerierung text-black-small"&gt;2012&lt;/span&gt;&lt;span class="text-black-bold"&gt;Marina Ferretti Bocquillon&lt;/span&gt;&amp;nbsp;&lt;span class="text-darkgrey-bold"&gt;«Seurat, Signac and Neo-Impressionism»&lt;/span&gt; in &lt;span class="text-darkgrey-bold"&gt;&lt;em&gt;Radiance, The Neo-Impressionists&lt;/em&gt;&lt;/span&gt;&amp;nbsp;(exh. cat.) • National Gallery of Victoria, Melbourne (Victoria) • 2012–13 • p. 10 (ill.).&lt;/p&gt;
&lt;p&gt;&lt;span class="nummerierung text-black-small"&gt;2014&lt;/span&gt;&lt;span class="text-black-bold"&gt;Øystein Sjåstad&lt;/span&gt;&amp;nbsp;&lt;span class="text-darkgrey-bold"&gt;&lt;em&gt;A Theory of the &lt;/em&gt;Tache&lt;em&gt; in Nineteenth-Century Painting&lt;/em&gt;&lt;/span&gt;&amp;nbsp;Farnham (Surrey) • 2014 • p. 108, fig. 6-2.&lt;/p&gt;
&lt;p&gt;&lt;span class="nummerierung text-black-small"&gt;2014&lt;/span&gt;&lt;span class="text-darkgrey-bold"&gt;&lt;em&gt;Neo-Impressionism, From Light to Color&lt;/em&gt;&lt;/span&gt;&amp;nbsp;(exh. cat.) • Abeno Harukas Art Museum, Osaka etc. • 2014 • p. 11, fig. 3 (in Japanese).&lt;/p&gt;
&lt;p&gt;&lt;span class="nummerierung text-black-small"&gt;2016&lt;/span&gt;&lt;span class="text-black-bold"&gt;Marina Ferretti Bocquillon&lt;/span&gt;&amp;nbsp;&lt;span class="text-darkgrey-bold"&gt;«Paul Signac, une vie au fil de l'eau»&lt;/span&gt;&amp;nbsp;in &lt;span class="text-darkgrey-bold"&gt;&lt;em&gt;Signac, Une vie au fil de l'eau&lt;/em&gt;&lt;/span&gt;&amp;nbsp;(exh. cat.) • Fondation de l'Hermitage, Lausanne • 2016 etc. • p. 13, fig. 2.&lt;/p&gt;
&lt;p&gt;&lt;span class="nummerierung text-black-small"&gt;2016&lt;/span&gt;&lt;span class="text-black-bold"&gt;Heinz Widauer&lt;/span&gt;&amp;nbsp;&lt;span class="text-darkgrey-bold"&gt;«Der 'Pointillismus', Rezeption und Folgen»&lt;/span&gt;&amp;nbsp;in &lt;span class="text-darkgrey-bold"&gt;&lt;em&gt;Seurat, Signac, van Gogh, Wege des Pointillismus&lt;/em&gt;&lt;/span&gt;&amp;nbsp;(exh. cat.) • Albertina, Vienna • 2016–17 • p. 16, fig. 2.&lt;/p&gt;
&lt;p&gt;&lt;span class="nummerierung text-black-small"&gt;2017&lt;/span&gt;&lt;span class="text-black-bold"&gt;Simon Kelly • Esther Bell&lt;/span&gt;&amp;nbsp;&lt;span class="text-darkgrey-bold"&gt;&lt;em&gt;Degas, Impressionism, and the Paris Millinery Trade&lt;/em&gt;&lt;/span&gt;&amp;nbsp;Munich etc. • 2017 • p. 25, fig. 7.&lt;/p&gt;</t>
  </si>
  <si>
    <t>M.1937.21</t>
  </si>
  <si>
    <t>W.29</t>
  </si>
  <si>
    <t>Hampstead Heath</t>
  </si>
  <si>
    <t>BU 0041</t>
  </si>
  <si>
    <t>Arkaden in Vallauris</t>
  </si>
  <si>
    <t>La Terrasse aux arcades à Vallauris</t>
  </si>
  <si>
    <t>Signiert unten rechts der Mitte: Raoul Dufy</t>
  </si>
  <si>
    <t>Laffaille 483</t>
  </si>
  <si>
    <t>&lt;p&gt;&lt;span class="nummerierung text-black-small"&gt;1&lt;/span&gt;&lt;span class="text-black-bold"&gt;Dr. Jacques Soubies&lt;/span&gt;&amp;nbsp;&lt;span class="text-darkgrey-bold"&gt;Paris&lt;/span&gt; &lt;span class="text-darkgrey-bold"&gt;• by 1940 &lt;/span&gt;&lt;em&gt;Catalogue […] des tableaux modernes […] composant la collection de feu le Docteur Jacques Soubies,&lt;/em&gt; Hôtel Drouot, Paris, 13 December 1940, no. 42; Archives de Paris, Carton D118E3 81 (1940, Louis de Cagny, Etienne Ader).&lt;/p&gt;
&lt;p&gt;&lt;span class="nummerierung text-black-small"&gt;2&lt;/span&gt;&lt;span class="text-black-bold"&gt;Bignou Gallery&lt;/span&gt; &lt;span class="text-darkgrey-bold"&gt;Paris &amp;amp; New York • 1940&lt;/span&gt; Bought at the above sale for FF 7'800, Archives de Paris, as above, n. (1), Procès verbal.&lt;/p&gt;
&lt;p&gt;&lt;span class="nummerierung text-black-small"&gt;3&lt;/span&gt;&lt;span class="text-black-bold"&gt;Private collection&lt;/span&gt;&amp;nbsp;&lt;span class="text-darkgrey-bold"&gt;USA&lt;/span&gt;&amp;nbsp;AStEGB, Inventory Card for Dufy, &lt;em&gt;Arcades à Vallauris&lt;/em&gt;.&lt;/p&gt;
&lt;p&gt;&lt;span class="nummerierung text-black-small"&gt;4&lt;/span&gt;&lt;span class="text-black-bold"&gt;Dr. Peter Nathan&lt;/span&gt;&amp;nbsp;&lt;span class="text-darkgrey-bold"&gt;New York&lt;/span&gt;&amp;nbsp;&lt;span class="text-black-bold"&gt;Dr. Fritz Nathan &lt;span class="text-darkgrey-bold"&gt;Z&lt;/span&gt;&lt;/span&gt;&lt;span class="text-darkgrey-bold"&gt;urich • 1954&lt;/span&gt;&amp;nbsp;AStEGB, Payment order from Emil Bührle to Industrie- und Handelsbank, Zurich, 4 May 1954, for the sum of $ 92.500 for four&amp;nbsp;paintings being purchased from Dr. Peter Nathan, New York, through Dr. Fritz Nathan, Zurich. Attached to this payment order is a typed list, initialed by Emil Bührle and indicating payment through Industrie- und Handelsbank, Zurich, on 4 May 1954 for the four paintings, including the present painting and the &lt;em&gt;Crucifixion &lt;/em&gt;(Emil Bührle Collection Inv. 148).&lt;/p&gt;
&lt;p&gt;&lt;span class="nummerierung text-black-small"&gt;5&lt;/span&gt;&lt;span class="text-black-bold"&gt;Emil Bührle&lt;/span&gt;&amp;nbsp;&lt;span class="text-darkgrey-bold"&gt;Zurich • 4 May 1954 until [d.] 28 November 1956&lt;/span&gt;&amp;nbsp;Acquired from Dr. Peter Nathan, New York, and Dr. Fritz Nathan, Zurich, for $ 8.500, AStEGB, Confirmation of execution of payment from Industrie- und Handelsbank, Zurich, 4 May 1954.&lt;/p&gt;
&lt;p&gt;&lt;span class="nummerierung text-black-small"&gt;6&lt;/span&gt;&lt;span class="text-black-bold"&gt;Given by the heirs of Emil Bührle to the Foundation E.G. Bührle Collection&lt;/span&gt;&amp;nbsp;&lt;span class="text-darkgrey-bold"&gt;Zurich • 1960&lt;/span&gt;&amp;nbsp;Inv. 41.&lt;/p&gt;</t>
  </si>
  <si>
    <t>&lt;p&gt;&lt;span class="nummerierung text-black-small"&gt;1958&lt;/span&gt;&lt;span class="text-black-bold"&gt;Raoul Dufy 1877–1953&lt;/span&gt;&amp;nbsp;&lt;span class="text-darkgrey-bold"&gt;Kunstmuseum Winterthur&amp;nbsp;• 1958&lt;/span&gt;&amp;nbsp;no. 12.&lt;/p&gt;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276.&lt;/p&gt;
&lt;p&gt;&lt;span class="nummerierung text-black-small"&gt;2008&lt;/span&gt;&lt;span class="text-black-bold"&gt;Raoul Dufy, Le plaisir&lt;/span&gt;&amp;nbsp;&lt;span class="text-darkgrey-bold"&gt;Musée d'Art moderne de la Ville de Paris&amp;nbsp;•&amp;nbsp;Paris&amp;nbsp;• 2008–09&lt;/span&gt;&amp;nbsp;no. 71.&lt;/p&gt;
&lt;p&gt;&lt;span class="nummerierung text-black-small"&gt;2010&lt;/span&gt;&lt;span class="text-black-bold"&gt;Van Gogh, Cézanne, Monet, Die Sammlung Bührle zu Gast im Kunsthaus Zürich&lt;/span&gt;&amp;nbsp;&lt;span class="text-darkgrey-bold"&gt;Kunsthaus Zurich&amp;nbsp;• 2010&lt;/span&gt;&amp;nbsp;no. 41.&lt;/p&gt;</t>
  </si>
  <si>
    <t>&lt;p&gt;&lt;span class="nummerierung text-black-small"&gt;1927&lt;/span&gt;&lt;span class="text-black-bold"&gt;Christian Zervos&lt;/span&gt;&amp;nbsp;&lt;span class="text-darkgrey-bold"&gt;«Œuvres récentes de Raoul Dufy»&lt;/span&gt;&amp;nbsp;in &lt;em&gt;&lt;span class="text-darkgrey-bold"&gt;Cahiers d'art&lt;/span&gt;&lt;/em&gt; (2) 1927, p. 134 (ill., photo-graph taken before signature).&lt;/p&gt;
&lt;p&gt;&lt;span class="nummerierung text-black-small"&gt;1930&lt;/span&gt;&lt;span class="text-black-bold"&gt;Marcelle Berr de Turique&lt;/span&gt;&amp;nbsp;&lt;span class="text-darkgrey-bold"&gt;&lt;em&gt;Raoul Dufy&lt;/em&gt;&lt;/span&gt;&amp;nbsp;Paris&amp;nbsp;• 1930&amp;nbsp;•&amp;nbsp;p. 179 (ill.).&lt;/p&gt;
&lt;p&gt;&lt;span class="nummerierung text-black-small"&gt;1973&lt;/span&gt;&lt;span class="text-black-bold"&gt;Maurice Laffaille&lt;/span&gt;&amp;nbsp;&lt;span class="text-darkgrey-bold"&gt;&lt;em&gt;Raoul Dufy, Catalogue raisonné de l'œuvre peint&lt;/em&gt;&lt;/span&gt;&amp;nbsp;vol. 2&amp;nbsp;•&amp;nbsp;Geneva&amp;nbsp;• 1973&amp;nbsp;•&amp;nbsp;no. 483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123 (ill.; &lt;sup&gt;2&lt;/sup&gt;1986).&lt;/p&gt;
&lt;p&gt;&lt;span class="nummerierung text-black-small"&gt;1994&lt;/span&gt;&lt;span class="text-black-bold"&gt;Emil Maurer&lt;/span&gt;&amp;nbsp;&lt;span class="text-darkgrey-bold"&gt;&lt;em&gt;Stiftung Sammlung E.G. Bührle, Zürich&lt;/em&gt;&lt;/span&gt;&amp;nbsp;Bern • 1994&amp;nbsp;•&amp;nbsp;p. 32 (English edition: Foundation E.G. Bührle Collection, Zurich, Bern 1995).&lt;/p&gt;
&lt;p&gt;&lt;span class="nummerierung text-black-small"&gt;2005&lt;/span&gt;&lt;span class="text-black-bold"&gt;Lukas Gloor&amp;nbsp;•&amp;nbsp;Marco Goldin (ed.)&lt;/span&gt; &lt;span class="text-darkgrey-bold"&gt;&lt;em&gt;Foundation E.G. Bührle Collection, Zurich, Catalogue&lt;/em&gt;&lt;/span&gt;&amp;nbsp;vol. 3&amp;nbsp;•&amp;nbsp;Conegliano &amp;amp; Zurich&amp;nbsp;• 2004&amp;nbsp;•&amp;nbsp;no. 120 (ill.; German edition: Stiftung Sammlung E.G. Bührle, Katalog&amp;nbsp;•&amp;nbsp;Italian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no. 376 (ill.).&lt;/p&gt;</t>
  </si>
  <si>
    <t>Odalisque</t>
  </si>
  <si>
    <t>BU 0148</t>
  </si>
  <si>
    <t>um 1340</t>
  </si>
  <si>
    <t>Tempera auf Holz</t>
  </si>
  <si>
    <t>33 x 24 cm</t>
  </si>
  <si>
    <t>&lt;p class="Body"&gt;&lt;span class="nummerierung text-black-small"&gt;1&lt;/span&gt;&lt;span class="text-black-bold"&gt;Von Stülpnagel&lt;/span&gt;&amp;nbsp;&lt;span class="text-darkgrey-bold"&gt;Potsdam&lt;/span&gt;&amp;nbsp;&lt;em&gt;Sammlung Emil G. Bührle, &lt;/em&gt;(exh. cat.) Kunsthaus Zurich 1958, no. 49.&lt;/p&gt;
&lt;p class="Body"&gt;&lt;span class="nummerierung text-black-small"&gt;2&lt;/span&gt;&lt;span class="text-black-bold"&gt;Julius Böhler&lt;/span&gt;&amp;nbsp;&lt;span class="text-darkgrey-bold"&gt;Munich • by 1913 &amp;amp; by 1934&amp;nbsp;&lt;/span&gt;Fritz Burger, &lt;em&gt;Die deutsche Malerei vom ausgehenden Mittelalter bis zum Ende der Renaissance&lt;/em&gt;, vol. 1, Berlin/Neubabelsberg 1913, p. 202, fig. 231; Otto Pächt, &lt;em&gt;Österreichische Tafelmalerei der Gotik&lt;/em&gt;, Augsburg 1929, p. 69; Alfred Stange, &lt;em&gt;Deutsche Malerei der Gotik,&lt;/em&gt; vol. 1, &lt;em&gt;Die Zeit von 1250 bis 1350,&lt;/em&gt; Berlin 1934, pp. 157–158, fig. 152.&lt;/p&gt;
&lt;p class="Body"&gt;&lt;span class="nummerierung text-black-small"&gt;3&lt;/span&gt;&lt;span class="text-black-bold"&gt;Hans Oskar Marcuse&lt;/span&gt;&amp;nbsp;&lt;span class="text-darkgrey-bold"&gt;Endorf •&amp;nbsp;Upper Bavaria&amp;nbsp;&lt;/span&gt;AStEGB, Letter from Hans Oskar Marcuse, Endorf, Upper Bavaria, to Emil Bührle, 8 June 1955, accompanying an expertise (now lost) by Professor Dr. Erich Wiese, Hessisches Landesmuseum, Darmstadt, which had been commissioned by Marcuse, when he had the panel.&lt;/p&gt;
&lt;p class="Body"&gt;&lt;span class="nummerierung text-black-small"&gt;4&lt;/span&gt;&lt;span class="text-black-bold"&gt;Dr. Peter Nathan &lt;span class="text-darkgrey-bold"&gt;New York&lt;/span&gt; Dr. Fritz Nathan&lt;/span&gt;&amp;nbsp;&lt;span class="text-darkgrey-bold"&gt;Zurich • 1954&amp;nbsp;&lt;/span&gt;AStEGB, Payment order from Emil Bührle to Industrie- und Handelsbank, Zurich, 4 May 1954, for the sum of $ 92.500 for four paintings being purchased from Dr. Peter Nathan, New York, through Dr. Fritz Nathan, Zurich. Attached to this payment order is a typed list, initialed by Emil Bührle and indicating payment through Industrie- und Handelsbank, Zurich, on 4 May 1954 for the four paintings, including the present painting, and Dufy &lt;em&gt;Arcades à Vallauris&lt;/em&gt; (Emil Bührle Collection Inv. 41).&lt;/p&gt;
&lt;p class="Body"&gt;&lt;span class="nummerierung text-black-small"&gt;5&lt;/span&gt;&lt;span class="text-black-bold"&gt;Emil Bührle&lt;/span&gt;&amp;nbsp;&lt;span class="text-darkgrey-bold"&gt;Zurich • 4 May 1954 until [d.] 28 November 1956&lt;/span&gt;&amp;nbsp;Acquired from Dr. Peter Nathan, New York, and Dr. Fritz Nathan, Zurich, for $ 45.000, AStEGB, Confirmation of execution of payment from Industrie- und Handelsbank, Zurich, 4 May 1954.&lt;/p&gt;
&lt;p class="Body"&gt;&lt;span class="nummerierung text-black-small"&gt;6&lt;/span&gt;&lt;span class="text-black-bold"&gt;Given by the heirs of Emil Bührle to the Foundation E.G. Bührle Collection&lt;/span&gt;&amp;nbsp;&lt;span class="text-darkgrey-bold"&gt;Zurich&amp;nbsp;• 1960&lt;/span&gt;&amp;nbsp;Inv. 148.&lt;/p&gt;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</si>
  <si>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49.&lt;/p&gt;
&lt;p&gt;&lt;span class="nummerierung text-black-small"&gt;2010&lt;/span&gt;&lt;span class="text-black-bold"&gt;Van Gogh, Cézanne, Monet, Die Sammlung Bührle zu Gast im Kunsthaus Zürich&lt;/span&gt;&amp;nbsp;&lt;span class="text-darkgrey-bold"&gt;Kunsthaus Zurich • 2010&lt;/span&gt;&amp;nbsp;no. 148.&lt;/p&gt;
&lt;p&gt;&lt;span class="nummerierung text-black-small"&gt;2014&lt;/span&gt;&lt;span class="text-black-bold"&gt;Ludwig der Bayer, Wir sind Kaiser!&lt;/span&gt;&amp;nbsp;&lt;span class="text-darkgrey-bold"&gt;Bayerische Landesausstellung (Minoritenkirche)&amp;nbsp;• Regensburg • 2014&lt;/span&gt;&amp;nbsp;Nr. 5.49.&lt;/p&gt;
&lt;p&gt;&lt;span class="nummerierung text-black-small"&gt;2016&lt;/span&gt;&lt;span class="text-black-bold"&gt;Von Dürer bis van Gogh, Sammlung Bührle trifft Wallraf&lt;/span&gt;&amp;nbsp;&lt;span class="text-darkgrey-bold"&gt;Wallraf-Richartz-Museum &amp;amp; Fondation Corboud&amp;nbsp;• Cologne&amp;nbsp;• 2016–17&lt;/span&gt;&amp;nbsp;no. 8.&lt;/p&gt;</t>
  </si>
  <si>
    <t>&lt;p&gt;&lt;span class="nummerierung text-black-small"&gt;1913&lt;/span&gt;&lt;span class="text-black-bold"&gt;Fritz Burger&lt;/span&gt;&amp;nbsp;&lt;span class="text-darkgrey-bold"&gt;&lt;em&gt;Die deutsche Malerei vom ausgehenden Mittelalter bis zum Ende der Renaissance&lt;/em&gt;&lt;/span&gt;&amp;nbsp;vol. 1&amp;nbsp;• Berlin/Neubabelsberg • 1913 • p. 202, fig. 231.&lt;/p&gt;
&lt;p&gt;&lt;span class="nummerierung text-black-small"&gt;1921&lt;/span&gt;&lt;span class="text-black-bold"&gt;Walter Mannowsky&lt;/span&gt;&amp;nbsp;&lt;span class="text-darkgrey-bold"&gt;«Ein deutsches Tafelbild des XVI. Jahrhunderts und seine Beziehung zu Giotto»&lt;/span&gt;&amp;nbsp;in &lt;span class="text-darkgrey-bold"&gt;&lt;em&gt;Berliner Museen, Berichte aus den preussischen Kunstsammlungen&lt;/em&gt;&lt;/span&gt; (42/7&amp;amp;8) • 1921&amp;nbsp;• pp. 81, 85 (ill.).&lt;/p&gt;
&lt;p&gt;&lt;span class="nummerierung text-black-small"&gt;1929&lt;/span&gt;&lt;span class="text-black-bold"&gt;Betty Kurth&lt;/span&gt;&amp;nbsp;&lt;span class="text-darkgrey-bold"&gt;«Die Wiener Tafelmalerei in der ersten Hälfte des 14. Jahrhunderts und ihre Ausstrahlungen nach Franken und Bayern»&lt;/span&gt;&amp;nbsp;in &lt;span class="text-darkgrey-bold"&gt;&lt;em&gt;Jahrbuch der kunsthistorischen Sammlungen in Wien&lt;/em&gt;&lt;/span&gt; (N.F. 3) • 1929&amp;nbsp;• pp. 52 (ill.)–53.&lt;/p&gt;
&lt;p&gt;&lt;span class="nummerierung text-black-small"&gt;1929&lt;/span&gt;&lt;span class="text-black-bold"&gt;Otto Pächt&lt;/span&gt;&amp;nbsp;&lt;span class="text-darkgrey-bold"&gt;&lt;em&gt;Österreichische Tafelmalerei der Gotik&lt;/em&gt;&lt;/span&gt;&amp;nbsp;Augsburg • 1929&amp;nbsp;• p. 69.&lt;/p&gt;
&lt;p&gt;&lt;span class="nummerierung text-black-small"&gt;1934&lt;/span&gt;&lt;span class="text-black-bold"&gt;Alfred Stange&lt;/span&gt;&amp;nbsp;&lt;em&gt;&lt;span class="text-darkgrey-bold"&gt;Deutsche Malerei der Gotik&lt;/span&gt;&lt;/em&gt;&amp;nbsp;vol. 1&amp;nbsp;•&amp;nbsp;&lt;em&gt;Die Zeit von 1250 bis 1350&amp;nbsp;•&lt;/em&gt;&amp;nbsp;Berlin • 1934&amp;nbsp;• pp. 157–158, fig. 152.&lt;/p&gt;
&lt;p&gt;&lt;span class="nummerierung text-black-small"&gt;1940&lt;/span&gt;&lt;span class="text-black-bold"&gt;Werner Richard Deusch&lt;/span&gt;&amp;nbsp;&lt;em&gt;&lt;span class="text-darkgrey-bold"&gt;Deutsche Malerei des 13. und 14. Jahrhunderts, Die Führzeit der Tafelmalerei&lt;/span&gt;&lt;/em&gt;&amp;nbsp;Berlin • 1940 • pp. 12, 24, 40 (ill.).&lt;/p&gt;
&lt;p&gt;&lt;span class="nummerierung text-black-small"&gt;1949&lt;/span&gt;&lt;span class="text-black-bold"&gt;Alfred Stange&lt;/span&gt;&amp;nbsp;&lt;span class="text-darkgrey-bold"&gt;&lt;em&gt;Altdeutsche Malerei des 14. bis 16. Jahrhunderts&lt;/em&gt;&lt;/span&gt;&amp;nbsp;Cologne etc. •1949&amp;nbsp;• p. 26, fig. 43.&lt;/p&gt;
&lt;p&gt;&lt;span class="nummerierung text-black-small"&gt;1958&lt;/span&gt;&lt;span class="text-black-bold"&gt;Elisabeth Roth&lt;/span&gt;&amp;nbsp;&lt;em&gt;&lt;span class="text-darkgrey-bold"&gt;Der volkreiche Kalvarienberg in Literatur und Kunst des Spätmittelalters&lt;/span&gt;&amp;nbsp;&lt;/em&gt;Berlin • 1958&amp;nbsp;• pp. 64–66, 76 (&lt;em&gt;&lt;sup&gt;2&lt;/sup&gt;Der volkreiche Kalvarienberg in Literatur und Bildkunst des Spätmittelalters&lt;/em&gt;, Berlin 1967, pp. 64, 76).&lt;/p&gt;
&lt;p&gt;&lt;span class="nummerierung text-black-small"&gt;1961&lt;/span&gt;&lt;span class="text-darkgrey-bold"&gt;&lt;em&gt;Dr. Fritz Nathan und Dr. Peter Nathan, 25 Jahre 1936–1961&lt;/em&gt;&lt;/span&gt;&amp;nbsp;Winterthur • 1961 • pp. 8–9 (ill.).&lt;/p&gt;
&lt;p&gt;&lt;span class="nummerierung text-black-small"&gt;1964&lt;/span&gt;&lt;span class="text-black-bold"&gt;Alfred Stange&lt;/span&gt;&amp;nbsp;&lt;span class="text-darkgrey-bold"&gt;&lt;em&gt;Deutsche Gotische Malerei 1300–1430&lt;/em&gt;&lt;/span&gt;&amp;nbsp;Königstein/Taunus • 1964&amp;nbsp;• p. 6.&lt;/p&gt;
&lt;p&gt;&lt;span class="nummerierung text-black-small"&gt;1967&lt;/span&gt;&lt;span class="text-black-bold"&gt;Walther Buchowiecky&lt;/span&gt;&amp;nbsp;&lt;span class="text-darkgrey-bold"&gt;«Wand und Tafelmalerei»&lt;/span&gt;&amp;nbsp;in &lt;span class="text-darkgrey-bold"&gt;&lt;em&gt;Gotik in Österreich&lt;/em&gt;&lt;/span&gt;&amp;nbsp;Krems/Donau • 1967&amp;nbsp;• p. 66.&lt;/p&gt;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170 (ill.; &lt;sup&gt;2&lt;/sup&gt;1986).&lt;/p&gt;
&lt;p&gt;&lt;span class="nummerierung text-black-small"&gt;2005&lt;/span&gt;&lt;span class="text-black-bold"&gt;Lukas Gloor&amp;nbsp;•&amp;nbsp;Marco Goldin (ed.)&lt;/span&gt; &lt;em&gt;&lt;span class="text-darkgrey-bold"&gt;Foundation E.G. Bührle Collection, Zurich, Catalogue&amp;nbsp;&lt;/span&gt;&lt;/em&gt;vol. 1&amp;nbsp;• Conegliano &amp;amp; Zurich • 2005&amp;nbsp;• no. 1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378&amp;nbsp;(ill.).&lt;/p&gt;</t>
  </si>
  <si>
    <t>Kreuzigung Christi</t>
  </si>
  <si>
    <t>Unbekannt</t>
  </si>
  <si>
    <t>BU 0067</t>
  </si>
  <si>
    <t>Der Pont Saint-Michel, Paris, bei Schnee</t>
  </si>
  <si>
    <t>Pont Saint-Michel, effet de neige</t>
  </si>
  <si>
    <t>Monogrammiert unten links: H M</t>
  </si>
  <si>
    <t>&lt;p class="Body"&gt;&lt;span class="nummerierung text-black-small"&gt;1&lt;/span&gt;&lt;span class="text-black-bold"&gt;Ambroise Vollard&lt;/span&gt;&amp;nbsp;&lt;span class="text-darkgrey-bold"&gt;Paris&lt;/span&gt; AStEGB, Letter from Marlborough Fine Art Ltd., London, to Walter Drack, 7 December 1954, with a list of provenances for six&amp;nbsp;paintings bought by Emil Bührle, including Matisse, &lt;em&gt;Le Pont Saint-Michel&lt;/em&gt;.&lt;/p&gt;
&lt;p class="Body"&gt;&lt;span class="nummerierung text-black-small"&gt;2&lt;/span&gt;&lt;span class="text-black-bold"&gt;Marlborough Fine Art Ltd.&lt;/span&gt;&amp;nbsp;&lt;span class="text-darkgrey-bold"&gt;London&amp;nbsp;• by 1954&lt;/span&gt; Archive Marlborough International Fine Art, Copy of letter from Trafo, Anstalt für Handel und Finanz, Vaduz [Marlborough Fine Art Ltd., London] to Emil Bührle, 17 May 1954, accompanying AStEGB, Invoice from Trafo, Anstalt für Handel und Finanz, Vaduz [Marlborough Fine Art Ltd., London], made out to Emil Bührle, 17 May 1954.&lt;/p&gt;
&lt;p class="Body"&gt;&lt;span class="nummerierung text-black-small"&gt;3&lt;/span&gt;&lt;span class="text-black-bold"&gt;Emil Bührle&lt;/span&gt;&amp;nbsp;&lt;span class="text-darkgrey-bold"&gt;Zurich • 21 May 1954 until [d.] 28 November 1956&lt;/span&gt;&amp;nbsp;Acquired from the above for CHF 75.000, Invoice as above n. (2), and AStEGB, Letter from Industrie- und Handelsbank, Zurich, to Emil Bührle, 21 May 1954, confirming transfer of the above amount.&lt;/p&gt;
&lt;p class="Body"&gt;&lt;span class="nummerierung text-black-small"&gt;4&lt;/span&gt;&lt;span class="text-black-bold"&gt;Given by the heirs of Emil Bührle to the Foundation E.G. Bührle Collection&lt;/span&gt;&amp;nbsp;&lt;span class="text-darkgrey-bold"&gt;Zurich • 1960&lt;/span&gt;&amp;nbsp;Inv. 67.&lt;/p&gt;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</si>
  <si>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293.&lt;/p&gt;
&lt;p&gt;&lt;span class="nummerierung text-black-small"&gt;1958&lt;/span&gt;&lt;span class="text-black-bold"&gt;Französische Malerei von Manet bis Matisse aus der Sammlung Emil G. Bührle/Zürich&lt;/span&gt;&amp;nbsp;&lt;span class="text-darkgrey-bold"&gt;Nationalgalerie der ehemals Staatlichen Museen&amp;nbsp;•&amp;nbsp;Schloss Charlottenburg&amp;nbsp;•&amp;nbsp;Berlin&amp;nbsp;• 1958&lt;/span&gt;&amp;nbsp;no. 65.&lt;/p&gt;
&lt;p&gt;&lt;span class="nummerierung text-black-small"&gt;1958&lt;/span&gt;&lt;span class="text-black-bold"&gt;Hauptwerke der Sammlung Emil Georg Bührle–Zürich&lt;/span&gt;&amp;nbsp;&lt;span class="text-darkgrey-bold"&gt;Haus der Kunst&amp;nbsp;•&amp;nbsp;Munich&amp;nbsp;• 1958–59&lt;/span&gt;&amp;nbsp;no. 103.&lt;/p&gt;
&lt;p&gt;&lt;span class="nummerierung text-black-small"&gt;1961&lt;/span&gt;&lt;span class="text-black-bold"&gt;Französische Malerei von Delacroix bis Picasso; Peintures françaises de Delacroix à Picasso; French Painting from Delacroix to Picasso&lt;/span&gt;&amp;nbsp;&lt;span class="text-darkgrey-bold"&gt;Stadthalle Wolfsburg&amp;nbsp;• 1961&lt;/span&gt;&amp;nbsp;no. 94.&lt;/p&gt;
&lt;p&gt;&lt;span class="nummerierung text-black-small"&gt;1963&lt;/span&gt;&lt;span class="text-black-bold"&gt;Die Ile de France und ihre Maler&lt;/span&gt;&amp;nbsp;&lt;span class="text-darkgrey-bold"&gt;Nationalgalerie (Orangerie Schloss Charlottenburg)&amp;nbsp;•&amp;nbsp;Berlin&amp;nbsp;• 1963&lt;/span&gt;&amp;nbsp;no. 58.&lt;/p&gt;
&lt;p&gt;&lt;span class="nummerierung text-black-small"&gt;1971&lt;/span&gt;&lt;span class="text-black-bold"&gt;Henri Matisse, Zwanzig auserlesene Werke; Twenty Important Paintings&lt;/span&gt;&amp;nbsp;&lt;span class="text-darkgrey-bold"&gt;Marlborough Galerie&amp;nbsp;•&amp;nbsp;Zurich&amp;nbsp;• 1971&lt;/span&gt;&amp;nbsp;no. 1.&lt;/p&gt;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74.&lt;/p&gt;
&lt;p&gt;&lt;span class="nummerierung text-black-small"&gt;2000&lt;/span&gt;&lt;span class="text-black-bold"&gt;Paris sous le ciel de la peinture&lt;/span&gt;&amp;nbsp;&lt;span class="text-darkgrey-bold"&gt;Hôtel de Ville&amp;nbsp;•&amp;nbsp;Salle Saint-Jean&amp;nbsp;•&amp;nbsp;Paris&amp;nbsp;•&amp;nbsp;2000&lt;/span&gt;&amp;nbsp;p. 157 (ill.).&lt;/p&gt;
&lt;p&gt;&lt;span class="nummerierung text-black-small"&gt;2006&lt;/span&gt;&lt;span class="text-black-bold"&gt;Matisse e Bonnard, Viva la pittura!&lt;/span&gt;&amp;nbsp;&lt;span class="text-darkgrey-bold"&gt;Complesso del Vittoriano&amp;nbsp;•&amp;nbsp;Rome&amp;nbsp;• 2006–07&lt;/span&gt;&amp;nbsp;no. 73.&lt;/p&gt;
&lt;p&gt;&lt;span class="nummerierung text-black-small"&gt;2010&lt;/span&gt;&lt;span class="text-black-bold"&gt;Van Gogh, Cézanne, Monet, Die Sammlung Bührle zu Gast im Kunsthaus Zürich&lt;/span&gt;&amp;nbsp;&lt;span class="text-darkgrey-bold"&gt;Kunsthaus Zurich&amp;nbsp;• 2010&lt;/span&gt;&amp;nbsp;no. 67.&lt;/p&gt;
&lt;p&gt;&lt;span class="nummerierung text-black-small"&gt;2012&lt;/span&gt;&lt;span class="text-black-bold"&gt;Matisse, Paires et séries&lt;/span&gt;&amp;nbsp;&lt;span class="text-darkgrey-bold"&gt;Centre Pompidou&amp;nbsp;•&amp;nbsp;Paris&amp;nbsp;• 2012&lt;/span&gt;&amp;nbsp;no. 1.&lt;/p&gt;
&lt;p&gt;&lt;span class="nummerierung text-black-small"&gt;2012&lt;/span&gt;&lt;span class="text-black-bold"&gt;Matisse, In Search of True Painting&lt;/span&gt;&amp;nbsp;&lt;span class="text-darkgrey-bold"&gt;Statens Museum for Kunst&amp;nbsp;•&amp;nbsp;Copenhagen •&amp;nbsp;2012&lt;/span&gt;&amp;nbsp;no. 3.&lt;/p&gt;
&lt;p&gt;&lt;span class="nummerierung text-black-small"&gt;2015&lt;/span&gt;&lt;span class="text-black-bold"&gt;Matisse en son temps&lt;/span&gt;&amp;nbsp;&lt;span class="text-darkgrey-bold"&gt;Fondation Pierre Gianadda&amp;nbsp;•&amp;nbsp;Martigny&amp;nbsp;• 2015&lt;/span&gt;&amp;nbsp;no. 1.&lt;/p&gt;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13.&lt;/p&gt;</t>
  </si>
  <si>
    <t>&lt;p&gt;&lt;span class="nummerierung text-black-small"&gt;1963&lt;/span&gt;&lt;span class="text-black-bold"&gt;Leopold Reidemeister&lt;/span&gt;&amp;nbsp;&lt;span class="text-darkgrey-bold"&gt;&lt;em&gt;Auf den Spuren der Maler der Ile de France, Topographische Beiträge zur Geschichte der französischen Landschaftsmalerei von Corot bis zu den Fauves&lt;/em&gt;&lt;/span&gt;&amp;nbsp;Berlin&amp;nbsp;• 1963&amp;nbsp;•&amp;nbsp;p. 180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109 (ill.; &lt;sup&gt;2&lt;/sup&gt;1986).&lt;/p&gt;
&lt;p&gt;&lt;span class="nummerierung text-black-small"&gt;1986&lt;/span&gt;&lt;span class="text-black-bold"&gt;Jack Flam&lt;/span&gt;&amp;nbsp;&lt;span class="text-darkgrey-bold"&gt;&lt;em&gt;Matisse, The Man and His Art 1869–1918&lt;/em&gt;&lt;/span&gt;&amp;nbsp;Ithaca (N.Y.) &amp;amp; London&amp;nbsp;• 1986&amp;nbsp;•&amp;nbsp;p. 94, fig. 80.&lt;/p&gt;
&lt;p&gt;&lt;span class="nummerierung text-black-small"&gt;1994&lt;/span&gt;&lt;span class="text-black-bold"&gt;Emil Maurer&lt;/span&gt;&lt;em&gt;&amp;nbsp;&lt;span class="text-darkgrey-bold"&gt;Stiftung Sammlung E.G. Bührle, Zürich&lt;/span&gt;&lt;/em&gt;&amp;nbsp;Bern&amp;nbsp;• 1994&amp;nbsp;•&amp;nbsp;pp. 32, 34 (English edition: &lt;em&gt;Foundation E.G. Bührle Collection, Zurich&lt;/em&gt;, Bern 1995).&lt;/p&gt;
&lt;p&gt;&lt;span class="nummerierung text-black-small"&gt;2004&lt;/span&gt;&lt;span class="text-black-bold"&gt;Lukas Gloor&amp;nbsp;•&amp;nbsp;Marco Goldin (ed.)&lt;/span&gt;&amp;nbsp;&lt;em&gt;&lt;span class="text-darkgrey-bold"&gt;Foundation E.G. Bührle Collection, Zurich, Catalogue&lt;/span&gt;&lt;/em&gt;&amp;nbsp;vol. 3&amp;nbsp;•&amp;nbsp;Conegliano &amp;amp; Zurich&amp;nbsp;• 2004&amp;nbsp;•&amp;nbsp;no. 136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379 (ill.).&lt;/p&gt;</t>
  </si>
  <si>
    <t>Le Cateau, Nord, 1869–1954, Cimiez bei Nizza</t>
  </si>
  <si>
    <t>Pato muerto</t>
  </si>
  <si>
    <t>Card Players</t>
  </si>
  <si>
    <t>BU 0158</t>
  </si>
  <si>
    <t>Jagdstillleben mit Rohrdommel</t>
  </si>
  <si>
    <t>120 x 91.5 cm</t>
  </si>
  <si>
    <t>Bezeichnet unten links: Rembrandt f. 163(?)</t>
  </si>
  <si>
    <t>&lt;p class="Body"&gt;&lt;span class="nummerierung text-black-small"&gt;1&lt;/span&gt;&lt;span class="text-black-bold"&gt;Private collection&lt;/span&gt;&amp;nbsp;&lt;span class="text-darkgrey-bold"&gt;Ireland&amp;nbsp;&lt;/span&gt;AStEGB, Invoice from M. Knoedler &amp;amp; Co., Inc., New York, made out to Emil Bührle, 26 May 1954, for two paintings, Rembrandt, &lt;em&gt;Still Life with Dead Game&lt;/em&gt;, and Salomon Ruysdael, &lt;em&gt;Riverbank with a Village&lt;/em&gt;&amp;nbsp;(now Emil Bührle Collection, Inv. 163), with detailed provenance, exhibition, and publication references; quotes from &lt;em&gt;Die holländische Kritik&lt;/em&gt; by Hofstede de Groot (1922) who identifies one Mr. Anthony Reyre as having discovered the picture in Ireland.&lt;/p&gt;
&lt;p class="Body"&gt;&lt;span class="nummerierung text-black-small"&gt;2&lt;/span&gt;&lt;span class="text-black-bold"&gt;Anthony Reyre&lt;/span&gt;&amp;nbsp;&lt;span class="text-darkgrey-bold"&gt;London&amp;nbsp;&lt;/span&gt;Invoice as above, n. (1).&lt;/p&gt;
&lt;p class="Body"&gt;&lt;span class="nummerierung text-black-small"&gt;3&lt;/span&gt;&lt;span class="text-black-bold"&gt;Kunsthandels-A.G.&lt;/span&gt;&amp;nbsp;&lt;span class="text-darkgrey-bold"&gt;Lucerne •&amp;nbsp;by 1922&amp;nbsp;&lt;/span&gt;Invoice as above, n. (1), mentions Fritz Steinmeyer, Lucerne, as the seller of the picture; Steinmeyer was a business partner of the Munich art dealer Julius Böhler who managed Böhler's Lucerne branch, the Kunsthandels-A.G.&lt;/p&gt;
&lt;p class="Body"&gt;&lt;span class="nummerierung text-black-small"&gt;4&lt;/span&gt;&lt;span class="text-black-bold"&gt;John D. McIlhenny&lt;/span&gt;&amp;nbsp;&lt;span class="text-darkgrey-bold"&gt;Philadelphia •&amp;nbsp;by 1922 until [d.] 1925&amp;nbsp;&lt;/span&gt;Invoice as above, n. (1).&lt;/p&gt;
&lt;p class="Body"&gt;&lt;span class="nummerierung text-black-small"&gt;4&lt;/span&gt;&lt;span class="text-black-bold"&gt;Philadelphia Museum of Art&lt;/span&gt;&amp;nbsp;&lt;span class="text-darkgrey-bold"&gt;Philadelphia •&amp;nbsp;1925–1944&amp;nbsp;&lt;/span&gt;Getty Research Institute, Santa Monica (California) Knoedler Gallery Archive, Stock Book 9, p. 66, no. A2750.&lt;/p&gt;
&lt;p class="Body"&gt;&lt;span class="nummerierung text-black-small"&gt;5&lt;/span&gt;&lt;span class="text-black-bold"&gt;M. Knoedler &amp;amp; Co., Inc.&lt;/span&gt;&amp;nbsp;&lt;span class="text-darkgrey-bold"&gt;New York •&amp;nbsp;1944–1954&amp;nbsp;&lt;/span&gt;Acquired from the above on 2 August 1944, Stock Book as above, n. (5); the stock book indicates a half share of $ 10.000 taken by the Knoedler Gallery.&lt;/p&gt;
&lt;p class="Body"&gt;&lt;span class="nummerierung text-black-small"&gt;6&lt;/span&gt;&lt;span class="text-black-bold"&gt;Emil Bührle&lt;/span&gt;&amp;nbsp;&lt;span class="text-darkgrey-bold"&gt;Zurich •&amp;nbsp;27 May 1954 until [d.] 28 November 1956&amp;nbsp;&lt;/span&gt;Acquired from the above for a total of $ 125.000 for the Rembrandt and the Ruysdael, Invoice as above, n. (1), and AStEGB, Letter from Charles R. Henschel [Head of M. Knoedler &amp;amp; Co., Inc.], New York, to Emil Bührle, 27 May 1954, acknowledging receipt of the check; Getty Research Institute, Santa Monica (California) Knoedler Gallery Archive, Stock Book 10, p. 20, no. A2750.&lt;/p&gt;
&lt;p class="Body"&gt;&lt;span class="nummerierung text-black-small"&gt;7&lt;/span&gt;&lt;span class="text-black-bold"&gt;Given by the heirs of Emil Bührle to the Foundation E.G. Bührle Collection&lt;/span&gt;&amp;nbsp;&lt;span class="text-darkgrey-bold"&gt;Zurich&amp;nbsp;• 1960&lt;/span&gt;&amp;nbsp;Inv. 158.&lt;/p&gt;</t>
  </si>
  <si>
    <t>&lt;p&gt;&lt;span class="nummerierung text-black-small"&gt;1925&lt;/span&gt;&lt;span class="text-black-bold"&gt;Great Dutch Masterpieces&lt;/span&gt;&amp;nbsp;&lt;span class="text-darkgrey-bold"&gt;Institute of Arts • Detroit • 1925&lt;/span&gt;&amp;nbsp;no. 12.&lt;/p&gt;
&lt;p&gt;&lt;span class="nummerierung text-black-small"&gt;1930&lt;/span&gt;&lt;span class="text-black-bold"&gt;Paintings by Rembrandt&lt;/span&gt;&amp;nbsp;&lt;span class="text-darkgrey-bold"&gt;Institute of Arts&amp;nbsp;• Detroit • 1930&lt;/span&gt;&amp;nbsp;no. 29.&lt;/p&gt;
&lt;p&gt;&lt;span class="nummerierung text-black-small"&gt;1935&lt;/span&gt;&lt;span class="text-black-bold"&gt;Rembrandt&lt;/span&gt;&amp;nbsp;&lt;span class="text-darkgrey-bold"&gt;Rijksmuseum&amp;nbsp;• Amsterdam • 1935&lt;/span&gt;&amp;nbsp;no. 8.&lt;/p&gt;
&lt;p&gt;&lt;span class="nummerierung text-black-small"&gt;1938&lt;/span&gt;&lt;span class="text-black-bold"&gt;Dutch Painting in the Seventeenth Century&lt;/span&gt;&amp;nbsp;&lt;span class="text-darkgrey-bold"&gt;Rhode Island School of Design • Providence (Rhode Island) • 1938&lt;/span&gt;&amp;nbsp;no. 38.&lt;/p&gt;
&lt;p&gt;&lt;span class="nummerierung text-black-small"&gt;1945&lt;/span&gt;&lt;span class="text-black-bold"&gt;Dutch Masters of the 17&lt;sup&gt;th&lt;/sup&gt; Century&lt;/span&gt;&amp;nbsp;&lt;span class="text-darkgrey-bold"&gt;Knoedler Galleries • New York • 1945&lt;/span&gt;&amp;nbsp;no. 12.&lt;/p&gt;
&lt;p&gt;&lt;span class="nummerierung text-black-small"&gt;1945&lt;/span&gt;&lt;span class="text-black-bold"&gt;Still Life and Flower Paintings&lt;/span&gt;&amp;nbsp;&lt;span class="text-darkgrey-bold"&gt;Baltimore Museum of Art • 1945&lt;/span&gt;&amp;nbsp;no. 19.&lt;/p&gt;
&lt;p&gt;&lt;span class="nummerierung text-black-small"&gt;1947&lt;/span&gt;&lt;span class="text-black-bold"&gt;Great Paintings&lt;/span&gt;&amp;nbsp;&lt;span class="text-darkgrey-bold"&gt;Fine Arts Center&amp;nbsp;• Colorado Springs (Colorado) • 1947&lt;/span&gt;&amp;nbsp;no. 7.&lt;/p&gt;
&lt;p&gt;&lt;span class="nummerierung text-black-small"&gt;1947&lt;/span&gt;&lt;span class="text-black-bold"&gt;Paintings by Frans Hals and Rembrandt&lt;/span&gt;&amp;nbsp;&lt;span class="text-darkgrey-bold"&gt;Los Angeles County Museum of Art&amp;nbsp;• Los Angeles • 1947&lt;/span&gt;&amp;nbsp;no. 15.&lt;/p&gt;
&lt;p&gt;&lt;span class="nummerierung text-black-small"&gt;1948&lt;/span&gt;&lt;span class="text-black-bold"&gt;History of Still Life and Flower Painting&lt;/span&gt;&amp;nbsp;&lt;span class="text-darkgrey-bold"&gt;Montclair Art Museum&amp;nbsp;• Montclair (New Jersey) • 1948&lt;/span&gt;&amp;nbsp;no. 9.&lt;/p&gt;
&lt;p&gt;&lt;span class="nummerierung text-black-small"&gt;1950&lt;/span&gt;&lt;span class="text-black-bold"&gt;Seventeen Masters of Painting&lt;/span&gt;&amp;nbsp;&lt;span class="text-darkgrey-bold"&gt;Museum of Fine Arts&amp;nbsp;• Houston • 1950&lt;/span&gt;&amp;nbsp;no. 12&lt;/p&gt;
&lt;p&gt;&lt;span class="nummerierung text-black-small"&gt;1951&lt;/span&gt;&lt;span class="text-black-bold"&gt;Rembrandt&lt;/span&gt;&amp;nbsp;&lt;span class="text-darkgrey-bold"&gt;Art Gallery Toronto • 1951&lt;/span&gt;&amp;nbsp;no. 4.&lt;/p&gt;
&lt;p&gt;&lt;span class="nummerierung text-black-small"&gt;1951&lt;/span&gt;&lt;span class="text-black-bold"&gt;Four Centuries of European Painting&lt;/span&gt;&amp;nbsp;&lt;span class="text-darkgrey-bold"&gt;Dallas Museum of Fine Arts • 1951&lt;/span&gt;&amp;nbsp;no. 33.&lt;/p&gt;
&lt;p&gt;&lt;span class="nummerierung text-black-small"&gt;1952&lt;/span&gt;&lt;span class="text-black-bold"&gt;Exhibition of Masterpieces Honoring Hazel Barker King&lt;/span&gt;&amp;nbsp;&lt;span class="text-darkgrey-bold"&gt;Allen Memorial Art Museum&amp;nbsp;• Oberlin (Ohio) • 1952&lt;/span&gt;&amp;nbsp;no. 7.&lt;/p&gt;
&lt;p&gt;&lt;span class="nummerierung text-black-small"&gt;1952&lt;/span&gt;&lt;span class="text-black-bold"&gt;Treasures of Dutch Old Maters, Landscape, Portraits, Still Life, Interiors and genre of the 17&lt;sup&gt;th&lt;/sup&gt; century&lt;/span&gt;&amp;nbsp;&lt;span class="text-darkgrey-bold"&gt;Winnipeg Art Gallery&amp;nbsp;• Winnipeg (Manitoba) • 1952&lt;/span&gt;&amp;nbsp;no. 23.&lt;/p&gt;
&lt;p&gt;&lt;span class="nummerierung text-black-small"&gt;1953&lt;/span&gt;&lt;span class="text-black-bold"&gt;An Exhibition of Old Masters Featuring Velasquez, Titian, Rembrandt, Hals, Turner, Gainsborough&lt;/span&gt;&amp;nbsp;&lt;span class="text-darkgrey-bold"&gt;Fort Worth Art Center&amp;nbsp;• Fort Worth (Texas) • 1953.&lt;/span&gt;&lt;/p&gt;
&lt;p&gt;&lt;span class="nummerierung text-black-small"&gt;1953&lt;/span&gt;&lt;span class="text-black-bold"&gt;Holländer des 17. Jahrhunderts&lt;/span&gt;&amp;nbsp;&lt;span class="text-darkgrey-bold"&gt;Kunsthaus Zurich • 1953&lt;/span&gt;&amp;nbsp;no. 109.&lt;em&gt; &lt;/em&gt;&lt;/p&gt;
&lt;p&gt;&lt;span class="nummerierung text-black-small"&gt;1955&lt;/span&gt;&lt;span class="text-black-bold"&gt;Alte Meister aus der Sammlung E. Bührle, Zürich&lt;/span&gt;&amp;nbsp;&lt;span class="text-darkgrey-bold"&gt;Jegenstorf • 1955&lt;/span&gt;&amp;nbsp;no.16.&lt;/p&gt;
&lt;p&gt;&lt;span class="nummerierung text-black-small"&gt;1956&lt;/span&gt;&lt;span class="text-black-bold"&gt;Rembrandt Tentoonstelling ter herdenking van de geboorte van Rembrandt op 15 Juli 1606&lt;/span&gt;&amp;nbsp;&lt;span class="text-darkgrey-bold"&gt;Rijksmuseum, Amsterdam • Museum Boijmans van Beunigen, Rotterdam• 1956&lt;/span&gt; (exhibited in Rotterdam only)&amp;nbsp;• not in cat.&lt;/p&gt;
&lt;p&gt;&lt;span class="nummerierung text-black-small"&gt;1959&lt;/span&gt;&lt;span class="text-black-bold"&gt;Die Handschrift des Künstlers&lt;/span&gt;&amp;nbsp;&lt;span class="text-darkgrey-bold"&gt;13. Ruhrfestspiele (Kunsthalle Recklinghausen) • 1959&lt;/span&gt;&amp;nbsp;no. 255.&lt;/p&gt;
&lt;p&gt;&lt;span class="nummerierung text-black-small"&gt;2010&lt;/span&gt;&lt;span class="text-black-bold"&gt;Van Gogh, Cézanne, Monet, Die Sammlung Bührle zu Gast im Kunsthaus Zürich&lt;/span&gt;&amp;nbsp;&lt;span class="text-darkgrey-bold"&gt;Kunsthaus Zurich • 2010&lt;/span&gt;&amp;nbsp;no. 158.&lt;/p&gt;
&lt;p&gt;&lt;span class="nummerierung text-black-small"&gt;2011&lt;/span&gt;&lt;span class="text-black-bold"&gt;Von Schönheit und Tod, Tierstillleben von der Renaissance bis zur Moderne&lt;/span&gt;&amp;nbsp;&lt;span class="text-darkgrey-bold"&gt;Staatliche Kunsthalle • Karlsruhe • 2011–12&lt;/span&gt;&amp;nbsp;no. 39.&lt;/p&gt;</t>
  </si>
  <si>
    <t>&lt;p&gt;&lt;span class="nummerierung text-black-small"&gt;1906&lt;/span&gt;&lt;span class="text-black-bold"&gt;Cornelis Hofstede de Groot&lt;/span&gt;&amp;nbsp;&lt;span class="text-darkgrey-bold"&gt;&lt;em&gt;Die Urkunden über Rembrandt&lt;/em&gt;&lt;/span&gt;&amp;nbsp;The Hague&amp;nbsp;• 1906&amp;nbsp;• p. 209, no. 348 (?).&lt;/p&gt;
&lt;p&gt;&lt;span class="nummerierung text-black-small"&gt;1915&lt;/span&gt;&lt;span class="text-black-bold"&gt;Cornelis Hofstede de Groot&lt;/span&gt;&amp;nbsp;&lt;span class="text-darkgrey-bold"&gt;&lt;em&gt;Beschreibendes und kritisches Verzeichnis der Werke der hervorragendsten holländischen Maler des XVII. &lt;/em&gt;&lt;em&gt;Jahrhunderts&lt;/em&gt;&lt;/span&gt;&amp;nbsp;vol. 6&amp;nbsp;• Esslingen/Neuss &amp;amp; Paris&amp;nbsp;• 1915&amp;nbsp;• p. 406, no. 986 (English edition: &lt;em&gt;Catalogue Raisonné of the Works of the Most Eminent Dutch Painters of the 17th Century&lt;/em&gt;, London 1916, p. 444, no. 986; &lt;sup&gt;2&lt;/sup&gt;Cambridge 1976).&lt;/p&gt;
&lt;p&gt;&lt;span class="nummerierung text-black-small"&gt;1922&lt;/span&gt;&lt;span class="text-black-bold"&gt;Cornelis Hofstede de Groot&lt;/span&gt;&amp;nbsp;&lt;span class="text-darkgrey-bold"&gt;&lt;em&gt;Die holländische Kritik der jetzigen Rembrandt-Forschung und neuest wiedergefundene Rembrandtbilder&lt;/em&gt;&lt;/span&gt;&amp;nbsp;Stuttgart &amp;amp; Berlin&amp;nbsp;• 1922&amp;nbsp;• pp. 37–38.&lt;/p&gt;
&lt;p&gt;&lt;span class="nummerierung text-black-small"&gt;1923&lt;/span&gt;&lt;span class="text-black-bold"&gt;Wilhelm Rudolf Valentiner&lt;/span&gt;&amp;nbsp;&lt;span class="text-darkgrey-bold"&gt;&lt;em&gt;Rembrandt, Wiedergefundene Gemälde 1910–1922&lt;/em&gt;&lt;/span&gt;&amp;nbsp;Stuttgart&amp;nbsp;• &lt;sup&gt;2&lt;/sup&gt;1923&amp;nbsp;• no. 49, fig. 44.&lt;/p&gt;
&lt;p&gt;&lt;span class="nummerierung text-black-small"&gt;1926&lt;/span&gt;&lt;span class="text-black-bold"&gt;Wilhelm Weisbach&lt;/span&gt;&amp;nbsp;&lt;span class="text-darkgrey-bold"&gt;&lt;em&gt;Rembrandt&lt;/em&gt;&lt;/span&gt;&amp;nbsp;Berlin &amp;amp; Leipzig&amp;nbsp;• 1926&amp;nbsp;• pp. 612–613.&lt;/p&gt;
&lt;p&gt;&lt;span class="nummerierung text-black-small"&gt;1931&lt;/span&gt;&lt;span class="text-black-bold"&gt;Wilhelm Rudolf Valentiner&lt;/span&gt;&amp;nbsp;&lt;span class="text-darkgrey-bold"&gt;&lt;em&gt;Rembrandt Paintings in America&lt;/em&gt;&lt;/span&gt;&amp;nbsp;New York&amp;nbsp;• 1931&amp;nbsp;• no. 66 (ill.).&lt;/p&gt;
&lt;p&gt;&lt;span class="nummerierung text-black-small"&gt;1935&lt;/span&gt;&lt;span class="text-black-bold"&gt;Abraham Bredius&lt;/span&gt;&amp;nbsp;&lt;em&gt;&lt;span class="text-darkgrey-bold"&gt;Rembrandt, Gemälde&lt;/span&gt;&lt;/em&gt;&amp;nbsp;Vienna&amp;nbsp;• 1935&amp;nbsp;• no. 455 (ill.; Dutch edition: &lt;em&gt;Rembrandt Schilderijen,&lt;/em&gt; Utrecht &amp;amp; Vienna 1935&amp;nbsp;• English edition: &lt;em&gt;The Paintings of Rembrandt&lt;/em&gt;, Vienna &amp;amp; London 1937).&lt;/p&gt;
&lt;p&gt;&lt;span class="nummerierung text-black-small"&gt;1935&lt;/span&gt;&lt;span class="text-black-bold"&gt;Ernst Scheyer&lt;/span&gt;&amp;nbsp;&lt;span class="text-darkgrey-bold"&gt;«Die Rembrandt-Ausstellung in Amsterdam»&lt;/span&gt; in &lt;span class="text-darkgrey-bold"&gt;&lt;em&gt;Pantheon&lt;/em&gt;&lt;/span&gt; (16)&amp;nbsp;• 1935&amp;nbsp;• pp. 291, 293 (ill.).&lt;/p&gt;
&lt;p&gt;&lt;span class="nummerierung text-black-small"&gt;1936&lt;/span&gt;&lt;span class="text-black-bold"&gt;H. P. Bremmer (ed.)&lt;/span&gt;&amp;nbsp;&lt;span class="text-darkgrey-bold"&gt;&lt;em&gt;Beeldende Kunst&lt;/em&gt; &lt;/span&gt;(23)&amp;nbsp;• 1936/37&amp;nbsp;• no. 69 (ill.).&lt;/p&gt;
&lt;p&gt;&lt;span class="nummerierung text-black-small"&gt;1947&lt;/span&gt;&lt;span class="text-black-bold"&gt;Wilhelm Martin&lt;/span&gt;&amp;nbsp;&lt;span class="text-darkgrey-bold"&gt;&lt;em&gt;Paintings by Rembrandt&lt;/em&gt;&lt;/span&gt;&amp;nbsp;New York&amp;nbsp;• 1947&amp;nbsp;• fig. 35.&lt;/p&gt;
&lt;p&gt;&lt;span class="nummerierung text-black-small"&gt;1948&lt;/span&gt;&lt;span class="text-black-bold"&gt;Jakob Rosenberg&lt;/span&gt;&amp;nbsp;&lt;em&gt;&lt;span class="text-darkgrey-bold"&gt;Rembrandt&lt;/span&gt;&lt;/em&gt;&amp;nbsp;Cambridge (Massachusetts)&amp;nbsp;• 1948&amp;nbsp;• vol. 1&amp;nbsp;• pp. 154–155.&lt;/p&gt;
&lt;p&gt;&lt;span class="nummerierung text-black-small"&gt;1964&lt;/span&gt;&lt;span class="text-black-bold"&gt;Jakob Rosenberg&lt;/span&gt;&amp;nbsp;&lt;span class="text-darkgrey-bold"&gt;&lt;em&gt;Rembrandt&lt;/em&gt;&lt;/span&gt;&amp;nbsp;London&amp;nbsp;• 1964&amp;nbsp;• p. 265.&lt;/p&gt;
&lt;p&gt;&lt;span class="nummerierung text-black-small"&gt;1966&lt;/span&gt;&lt;span class="text-black-bold"&gt;Kurt Bauch&lt;/span&gt;&amp;nbsp;&lt;span class="text-darkgrey-bold"&gt;&lt;em&gt;Rembrandt, Gemälde&lt;/em&gt;&lt;/span&gt;&amp;nbsp;Berlin&amp;nbsp;• 1966&amp;nbsp;• no. 559 (ill.).&lt;/p&gt;
&lt;p&gt;&lt;span class="nummerierung text-black-small"&gt;1969&lt;/span&gt;&lt;span class="text-black-bold"&gt;Abraham Bredius&lt;/span&gt;&amp;nbsp;&lt;span class="text-darkgrey-bold"&gt;&lt;em&gt;Rembrandt, The Complete Edition of the Paintings&lt;/em&gt;&lt;/span&gt;&amp;nbsp;Horst Gerson (ed.)&amp;nbsp;• London&amp;nbsp;• 1969&amp;nbsp;• p. 364 (ill.), no. 455.&lt;/p&gt;
&lt;p&gt;&lt;span class="nummerierung text-black-small"&gt;1969&lt;/span&gt;&lt;span class="text-black-bold"&gt;Giovanni Arpino • Paolo Lecaldano&lt;/span&gt;&lt;em&gt;&amp;nbsp;&lt;span class="text-darkgrey-bold"&gt;L'opera pittorica completa di Rembrandt&lt;/span&gt;&lt;/em&gt;&amp;nbsp;Milan&amp;nbsp;• 1969&amp;nbsp;• no. 202 (ill.; &lt;sup&gt;2&lt;/sup&gt;1973; English edition: Paolo Lecaldano, Gregory Martin, &lt;em&gt;The Complete Paintings of Rembrandt,&lt;/em&gt; New York 1969; German edition: &lt;em&gt;Das gemalte Gesamtwerkt von Rembrandt&lt;/em&gt;, Lucerne etc. 1969&amp;nbsp;• French edition: Jacques Foucart, Paolo Lecaldano, &lt;em&gt;Tout l'œuvre peint de Rembrandt&lt;/em&gt;, Paris 1971&amp;nbsp;• Spanish edition: &lt;em&gt;La obra pictórica completa de Rembrandt&lt;/em&gt;, Barcelona 1971; &lt;sup&gt;2&lt;/sup&gt;1983).&lt;/p&gt;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164 (ill.; &lt;sup&gt;2&lt;/sup&gt;1986), no. 164.&lt;/p&gt;
&lt;p&gt;&lt;span class="nummerierung text-black-small"&gt;1994&lt;/span&gt;&lt;span class="text-black-bold"&gt;Emil Maurer&lt;/span&gt;&lt;em&gt;&amp;nbsp;&lt;span class="text-darkgrey-bold"&gt;Stiftung Sammlung E.G. Bührle, Zürich&lt;/span&gt;&lt;/em&gt;&amp;nbsp;Bern&amp;nbsp;• 1994&amp;nbsp;• pp. 16–17 (ill.; English edition: &lt;em&gt;Foundation E.G. Bührle Collection, Zurich&lt;/em&gt;, Bern 1995).&lt;/p&gt;
&lt;p&gt;&lt;span class="nummerierung text-black-small"&gt;2004&lt;/span&gt;&lt;span class="text-black-bold"&gt;Catherine B. Scallen&lt;/span&gt;&amp;nbsp;&lt;span class="text-darkgrey-bold"&gt;&lt;em&gt;Rembrandt, Reputation, and the Practice of Connoisseurship&lt;/em&gt;&lt;/span&gt;&amp;nbsp;Amsterdam&amp;nbsp;• 2004&amp;nbsp;• p. 372 (n. 86).&lt;/p&gt;
&lt;p&gt;&lt;span class="nummerierung text-black-small"&gt;2005&lt;/span&gt;&lt;span class="text-black-bold"&gt;Lukas Gloor • Marco Goldin (ed.)&lt;/span&gt; &lt;em&gt;&lt;span class="text-darkgrey-bold"&gt;Foundation E.G. Bührle Collection, Zurich, Catalogue&lt;/span&gt;&lt;/em&gt;&amp;nbsp;vol. 1&amp;nbsp;• Conegliano &amp;amp; Zurich&amp;nbsp;• 2005&amp;nbsp;• no. 19 (ill.; German edition: &lt;em&gt;Stiftung Sammlung E.G. Bührle, Katalog&lt;/em&gt;&amp;nbsp;•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383 (ill.).&lt;/p&gt;</t>
  </si>
  <si>
    <t>Leiden, 1606–1669, Amsterdam</t>
  </si>
  <si>
    <t>Hunting Still Life</t>
  </si>
  <si>
    <t>BU 0163</t>
  </si>
  <si>
    <t>Flussufer mit Dorf</t>
  </si>
  <si>
    <t>164(5?)</t>
  </si>
  <si>
    <t>64 x 93 cm</t>
  </si>
  <si>
    <t>Monogrammiert &amp; datiert auf dem Boot: S v R 164(5?)</t>
  </si>
  <si>
    <t>Stechow 512</t>
  </si>
  <si>
    <t>&lt;p class="Body"&gt;&lt;span class="nummerierung text-black-small"&gt;1&lt;/span&gt;&lt;span class="text-black-bold"&gt;Charles Delbecque, member of the «Chambre des Représentants»&lt;/span&gt;&amp;nbsp;&lt;span class="text-darkgrey-bold"&gt;Brussels •&amp;nbsp;by 1886&amp;nbsp;&lt;/span&gt;&lt;em&gt;Exposition de tableaux de maîtres anciens, &lt;/em&gt;(exh. cat.)&lt;em&gt; &lt;/em&gt;Académie Royale de Belgique, Brussels 1886, no. 201.&lt;/p&gt;
&lt;p class="Body"&gt;&lt;span class="nummerierung text-black-small"&gt;2&lt;/span&gt;&lt;span class="text-black-bold"&gt;Eduard August&amp;nbsp;Veltman&lt;/span&gt;&amp;nbsp;&lt;span class="text-darkgrey-bold"&gt;Bloemendaal • by 1935 until ca. 1951&amp;nbsp;&lt;/span&gt;&lt;em&gt;Cinq siècles d'art&lt;/em&gt;, (exh. cat.) Exposition universelle et internationale, Brussels 1935, no. 766; &lt;em&gt;Le paysage hollandais au XVII&lt;sup&gt;e&lt;/sup&gt; siècle&lt;/em&gt;, (exh. cat.) Orangerie des Tuileries, Paris 1950, no. 80; J. F. Heijlbroek, &lt;em&gt;Frits Lugt, 1884–1970, Living for Art, A Biography&lt;/em&gt;, Fondation Custodia (ed.), Paris 2012, p. 205 et al., regarding the Veltman collection, to which Frits Lugt acted as an advisor.&lt;/p&gt;
&lt;p class="Body"&gt;&lt;span class="nummerierung text-black-small"&gt;3&lt;/span&gt;&lt;span class="text-black-bold"&gt;Otto Wertheimer&lt;/span&gt;&amp;nbsp;&lt;span class="text-darkgrey-bold"&gt;Basel&amp;nbsp;• ca. 1951–1952 &lt;/span&gt;Acquired from the above, Heijlbroek, as above, n. (2), pp. 337–338, regarding the purchase of most&amp;nbsp;of the Veltman collection by Wertheimer.&lt;/p&gt;
&lt;p class="Body"&gt;&lt;span class="nummerierung text-black-small"&gt;4&lt;/span&gt;&lt;span class="text-black-bold"&gt;M. Knoedler &amp;amp; Co., Inc.&lt;/span&gt;&amp;nbsp;&lt;span class="text-darkgrey-bold"&gt;New York • 1952–1954&amp;nbsp;&lt;/span&gt;Acquired from the above on 29 February 1952, Getty Research Institute, Santa Monica (California) Knoedler Gallery Archive, Stock Book 10, p. 74, no. 4853; AStEGB, Invoice from M. Knoedler &amp;amp; Co., Inc., New York, made out to Emil Bührle, 26 May 1954, for two paintings, Rembrandt, «Still Life with Dead Game» (Foundation E.G. Bührle Collection, inv. 158, and Ruysdael, «Au Bord du Fleuve».&lt;/p&gt;
&lt;p class="Body"&gt;&lt;span class="nummerierung text-black-small"&gt;5&lt;/span&gt;&lt;span class="text-black-bold"&gt;Emil Bührle&lt;/span&gt;&amp;nbsp;&lt;span class="text-darkgrey-bold"&gt;Zurich •&amp;nbsp;27 May 1954 until [d.] 28 November 1956&amp;nbsp;&lt;/span&gt;Acquired from the above for a total of $ 125.000 for the two paintings, Invoice as above, n. (3), and AStEGB, Letter from Charles R. Henschel [Head of M. Knoedler &amp;amp; Co., Inc.], New York, to Emil Bührle, 27 May 1954, acknowledging receipt of the check; Stock Book as above, n. (3).&lt;/p&gt;
&lt;p class="Body"&gt;&lt;span class="nummerierung text-black-small"&gt;6&lt;/span&gt;&lt;span class="text-black-bold"&gt;Given by the heirs of Emil Bührle to the Foundation E.G. Bührle Collection&lt;/span&gt;&amp;nbsp;&lt;span class="text-darkgrey-bold"&gt;Zurich •&amp;nbsp;1960&lt;/span&gt;&amp;nbsp;Inv. 163.&lt;/p&gt;</t>
  </si>
  <si>
    <t>&lt;p&gt;&lt;span class="nummerierung text-black-small"&gt;1886&lt;/span&gt;&lt;span class="text-black-bold"&gt;Exposition de tableaux de maîtres anciens&lt;/span&gt;&lt;em&gt;&amp;nbsp;&lt;/em&gt;&lt;span class="text-darkgrey-bold"&gt;Académie Royale de Belgique&amp;nbsp;• Brussels&amp;nbsp;• 1886&lt;/span&gt;&amp;nbsp;no. 201.&lt;/p&gt;
&lt;p&gt;&lt;span class="nummerierung text-black-small"&gt;1926&lt;/span&gt;&lt;span class="text-black-bold"&gt;Tentoonstelling Oude Kunst in Particulier Bezit te Haarlem&lt;/span&gt;&amp;nbsp;&lt;span class="text-darkgrey-bold"&gt;Frans Hals Museum&amp;nbsp;• Haarlem&amp;nbsp;• 1926–27&lt;/span&gt;&amp;nbsp;no. 15.&lt;/p&gt;
&lt;p&gt;&lt;span class="nummerierung text-black-small"&gt;1935&lt;/span&gt;&lt;span class="text-black-bold"&gt;Cinq siècles d'art&lt;/span&gt;&amp;nbsp;&lt;span class="text-darkgrey-bold"&gt;Exposition universelle et internationale&amp;nbsp;• Brussels&amp;nbsp;• 1935&lt;/span&gt;&amp;nbsp;no. 766.&lt;/p&gt;
&lt;p&gt;&lt;span class="nummerierung text-black-small"&gt;1936&lt;/span&gt;&lt;span class="text-black-bold"&gt;Tentoostelling van Werken door Salomon van Ruysdael&lt;/span&gt;&amp;nbsp;&lt;span class="text-darkgrey-bold"&gt;Kunsthandel J. Goudstikker N. V.&amp;nbsp;• Amsterdam&amp;nbsp;• 1936&lt;/span&gt;&amp;nbsp;no. 20.&lt;/p&gt;
&lt;p&gt;&lt;span class="nummerierung text-black-small"&gt;1950&lt;/span&gt;&lt;span class="text-black-bold"&gt;Le paysage hollandais au XVII&lt;sup&gt;e&lt;/sup&gt; siècle&lt;/span&gt;&amp;nbsp;&lt;span class="text-darkgrey-bold"&gt;Orangerie des Tuileries&amp;nbsp;• Paris&amp;nbsp;• 1950&lt;/span&gt;&amp;nbsp;no. 80.&lt;/p&gt;
&lt;p&gt;&lt;span class="nummerierung text-black-small"&gt;1955&lt;/span&gt;&lt;span class="text-black-bold"&gt;Alte Meister aus der Sammlung E. Bührle, Zürich&lt;/span&gt;&amp;nbsp;&lt;span class="text-darkgrey-bold"&gt;Jegenstorf Castle&amp;nbsp;• Jegenstorf (Bern)&amp;nbsp;• 1955&lt;/span&gt;, no. 21.&lt;/p&gt;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74.&lt;/p&gt;
&lt;p&gt;&lt;span class="nummerierung text-black-small"&gt;1958&lt;/span&gt;&lt;span class="text-black-bold"&gt;Hauptwerke der Sammlung Emil Georg Bührle–Zürich&lt;/span&gt;&amp;nbsp;&lt;span class="text-darkgrey-bold"&gt;Haus der Kunst&amp;nbsp;• Munich&amp;nbsp;• 1958–59&lt;/span&gt;&amp;nbsp;no. 142.&lt;/p&gt;
&lt;p&gt;&lt;span class="nummerierung text-black-small"&gt;2010&lt;/span&gt;&lt;span class="text-black-bold"&gt;Van Gogh, Cézanne, Monet, Die Sammlung Bührle zu Gast im Kunsthaus Zürich&lt;/span&gt;&amp;nbsp;&lt;span class="text-darkgrey-bold"&gt;Kunsthaus Zurich&amp;nbsp;• 2010&lt;/span&gt;&amp;nbsp;no. 163.&lt;/p&gt;</t>
  </si>
  <si>
    <t>&lt;p&gt;&lt;span class="nummerierung text-black-small"&gt;1938&lt;/span&gt;&lt;span class="text-black-bold"&gt;Wolfgang Stechow&lt;/span&gt;&amp;nbsp;&lt;span class="text-darkgrey-bold"&gt;&lt;em&gt;Salomon van Ruysdael, Eine Einführung in seine Kunst mit kritischem Katalog der Gemälde&lt;/em&gt;&lt;/span&gt;&amp;nbsp;Berlin • 1938 • no. 512 (&lt;sup&gt;2&lt;/sup&gt;1975).&lt;/p&gt;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161 (ill.;&lt;sup&gt;2&lt;/sup&gt;1986).&lt;/p&gt;
&lt;p&gt;&lt;span class="nummerierung text-black-small"&gt;1994&lt;/span&gt;&lt;span class="text-black-bold"&gt;Emil Maurer&lt;/span&gt;&lt;em&gt;&amp;nbsp;&lt;span class="text-darkgrey-bold"&gt;Stiftung Sammlung E.G. Bührle, Zürich&lt;/span&gt;&lt;/em&gt;&amp;nbsp;Bern • 1994 • p. 17 (English edition: &lt;em&gt;Foundation E.G. Bührle Collection, Zurich&lt;/em&gt;, Bern 1995).&lt;/p&gt;
&lt;p&gt;&lt;span class="nummerierung text-black-small"&gt;1994&lt;/span&gt;&lt;span class="text-black-bold"&gt;Peter C. Sutton • John Lougham&lt;/span&gt;&amp;nbsp;&lt;span class="text-darkgrey-bold"&gt;&lt;em&gt;The Golden Age of Dutch Landscape Painting&lt;/em&gt;&lt;/span&gt;&amp;nbsp;(exh. cat.) • Museo Thyssen-Bornemisza • Madrid • 1994 • p. 216 (n. 2; Spanish edition: &lt;em&gt;El Siglo de Oro del Paisaje Holandés&lt;/em&gt;).&lt;/p&gt;
&lt;p&gt;&lt;span class="nummerierung text-black-small"&gt;2005&lt;/span&gt;&lt;span class="text-black-bold"&gt;Lukas Gloor • Marco Goldin (ed.)&lt;/span&gt; &lt;em&gt;&lt;span class="text-darkgrey-bold"&gt;Foundation E.G. Bührle Collection, Zurich, Catalogue&lt;/span&gt;&lt;/em&gt;&amp;nbsp;vol. 1 • Conegliano &amp;amp; Zurich • 2005 • no. 21 (ill.; German edition: &lt;em&gt;Stiftung Sammlung E.G. Bührle, Katalog&lt;/em&gt;;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384 (ill.).&lt;/p&gt;</t>
  </si>
  <si>
    <t>BU 0106</t>
  </si>
  <si>
    <t>Zwei Freundinnen</t>
  </si>
  <si>
    <t>64.5 x 84 cm</t>
  </si>
  <si>
    <t>Signiert unten rechts: HTLautrec</t>
  </si>
  <si>
    <t>Dortu P. 602</t>
  </si>
  <si>
    <t>&lt;p class="Body"&gt;&lt;span class="nummerierung text-black-small"&gt;1&lt;/span&gt;&lt;span class="text-black-bold"&gt;Franz Koenigs&lt;/span&gt;&amp;nbsp;&lt;span class="text-darkgrey-bold"&gt;Haarlem •&amp;nbsp;by 1930 until [d.] 1941&amp;nbsp;&lt;/span&gt;&lt;em&gt;Vincent van Gogh en zijn tijdgenooten&lt;/em&gt;, (exh. cat.) Stedelijk Museum Amsterdam 1930, no. 306. The painting was on loan to the Boijmans Museum, Rotterdam, from 17 January 1933 to 24 September 1940, Information kindly provided by Christine F. Koenigs, Amsterdam, in an E-Mail correspondence with Foundation E.G. Bührle Foundation, Zurich, 26 September–2 October 2014.&lt;/p&gt;
&lt;p class="Body"&gt;&lt;span class="nummerierung text-black-small"&gt;2&lt;/span&gt;&lt;span class="text-black-bold"&gt;The estate of Franz Koenigs&lt;/span&gt;&amp;nbsp;&lt;span class="text-darkgrey-bold"&gt;Haarlem •&amp;nbsp;1941–1947&amp;nbsp;&lt;/span&gt;The estate of Franz Koenigs was settled only in 1947, after Koenig's wife, Anna Koenigs-von Kalckreuth, had died in November 1946, E-Mail correspondence as above, n. (1).&lt;/p&gt;
&lt;p class="Body"&gt;&lt;span class="nummerierung text-black-small"&gt;3&lt;/span&gt;&lt;span class="text-black-bold"&gt;Kornelie van Eyck-Koenigs&lt;/span&gt;&amp;nbsp;&lt;span class="text-darkgrey-bold"&gt;London •&amp;nbsp;1947/48&amp;nbsp;&lt;/span&gt;Daughter of Franz and Anna Koenigs, &lt;em&gt;Les deux amies&lt;/em&gt; was quoted as «Twee frowen» in the list of her share, E-Mail correspondence as above, n. (1).&lt;/p&gt;
&lt;p class="Body"&gt;&lt;span class="nummerierung text-black-small"&gt;4&lt;/span&gt;&lt;span class="text-black-bold"&gt;Georges Wildenstein&lt;/span&gt;&amp;nbsp;&lt;span class="text-darkgrey-bold"&gt;New York &amp;amp; Paris •&amp;nbsp;by 1948–1954&amp;nbsp;&lt;/span&gt;&lt;em&gt;Six Masters of Post-Impressionism&lt;/em&gt;, &lt;em&gt;Cézanne, Gauguin, Lautrec, Rousseau, Seurat, Van Gogh&lt;/em&gt;&lt;em&gt;, &lt;/em&gt;Wildenstein Galleries, New York 1948, no. 33; AStEGB, Letter from Daniel Wildenstein, New York, 17 April 1954, to Emil Bührle, offering eight&amp;nbsp;artworks, including Lautrec, &lt;em&gt;Les deux amies&lt;/em&gt;.&lt;/p&gt;
&lt;p class="Body"&gt;&lt;span class="nummerierung text-black-small"&gt;5&lt;/span&gt;&lt;span class="text-black-bold"&gt;Emil Bührle&lt;/span&gt;&amp;nbsp;&lt;span class="text-darkgrey-bold"&gt;Zurich •&amp;nbsp;10 June 1954 until [d.] 28 November 1956&amp;nbsp;&lt;/span&gt;Acquired from the above for $ 65.000, AStEGB, Invoice from Anstalt für Kunsthandel, Vaduz [Wildenstein], 24&amp;nbsp;May 1954, for four&amp;nbsp;works of art, including Toulouse-Lautrec, &lt;em&gt;Les deux amies&lt;/em&gt;, amounting to a total of $&amp;nbsp;172.500, and Letter from Anstalt für Kunsthandel, Vaduz, to Emil Bührle, 10 June 1954, acknowledging receipt of this amount.&lt;/p&gt;
&lt;p class="Body"&gt;&lt;span class="nummerierung text-black-small"&gt;5&lt;/span&gt;&lt;span class="text-black-bold"&gt;Given by the heirs of Emil Bührle to the Foundation E.G. Bührle Collection&lt;/span&gt;&amp;nbsp;&lt;span class="text-darkgrey-bold"&gt;Zurich&amp;nbsp;• 1960&lt;/span&gt;&amp;nbsp;Inv. 106.&lt;/p&gt;</t>
  </si>
  <si>
    <t>&lt;p&gt;&lt;span class="nummerierung text-black-small"&gt;1903&lt;/span&gt;&lt;span class="text-black-bold"&gt;Siebente Kunstausstellung der Berliner Secession&lt;/span&gt;&amp;nbsp;&lt;span class="text-darkgrey-bold"&gt;Ausstellungshaus der Berliner Secession (Kantstrasse) • Berlin • 1903&lt;/span&gt;&amp;nbsp;no. 115 or 123.&lt;/p&gt;
&lt;p&gt;&lt;span class="nummerierung text-black-small"&gt;1925&lt;/span&gt;&lt;span class="text-black-bold"&gt;Impressionisten, Herbstausstellung&lt;/span&gt;&amp;nbsp;&lt;span class="text-darkgrey-bold"&gt;Galerie Paul Cassirer • Berlin • 1925&lt;/span&gt;&amp;nbsp;no. 58 (?).&lt;/p&gt;
&lt;p&gt;&lt;span class="nummerierung text-black-small"&gt;1930&lt;/span&gt;&lt;span class="text-black-bold"&gt;Vincent van Gogh en zijn tijdgenooten&lt;/span&gt;&amp;nbsp;&lt;span class="text-darkgrey-bold"&gt;Stedelijk Museum Amsterdam • 1930&lt;/span&gt;&amp;nbsp;no. 306.&lt;/p&gt;
&lt;p&gt;&lt;span class="nummerierung text-black-small"&gt;1948&lt;/span&gt;&lt;span class="text-black-bold"&gt;Six Masters of Post-Impressionism, Cézanne, Gauguin, Lautrec, Rousseau, Seurat, Van Gogh&lt;/span&gt;&lt;em&gt;&amp;nbsp;&lt;/em&gt;&lt;span class="text-darkgrey-bold"&gt;Wildenstein Galleries• New York• 1948&lt;/span&gt;&amp;nbsp;no. 33.&lt;/p&gt;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205.&lt;/p&gt;
&lt;p&gt;&lt;span class="nummerierung text-black-small"&gt;1959&lt;/span&gt;&lt;span class="text-black-bold"&gt;De Géricault à Matisse, Chefs-d'œuvre français des collections suisses&lt;/span&gt;&amp;nbsp;&lt;span class="text-darkgrey-bold"&gt;Petit Palais • Paris • 1959&lt;/span&gt;&amp;nbsp;no. 130.&lt;/p&gt;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 Musée des beaux-arts de Montréal • Yokohama Museum of Art • Royal Academy of Arts, London • 1990–91&lt;/span&gt;&amp;nbsp;no. 67.&lt;/p&gt;
&lt;p&gt;&lt;span class="nummerierung text-black-small"&gt;2005&lt;/span&gt;&lt;span class="text-black-bold"&gt;Bordell und Boudoir, Schauplätze der Moderne, Cézanne, Degas, Toulouse-Lautrec, Picasso&lt;/span&gt;&amp;nbsp;&lt;span class="text-darkgrey-bold"&gt;Kunsthalle Tübingen • 2005&lt;/span&gt;&amp;nbsp;no. 73.&lt;/p&gt;
&lt;p&gt;&lt;span class="nummerierung text-black-small"&gt;2010&lt;/span&gt;&lt;span class="text-black-bold"&gt;Van Gogh, Cézanne, Monet, Die Sammlung Bührle zu Gast im Kunsthaus Zürich&lt;/span&gt;&amp;nbsp;&lt;span class="text-darkgrey-bold"&gt;Kunsthaus Zurich • 2010&lt;/span&gt;&amp;nbsp;no. 106.&lt;/p&gt;
&lt;p&gt;&lt;span class="nummerierung text-black-small"&gt;2017&lt;/span&gt;&lt;span class="text-black-bold"&gt;Chefs-d'oeuvre de la collection Bührle, Manet, Cézanne, Monet, Van Gogh…&lt;/span&gt;&amp;nbsp;&lt;span class="text-darkgrey-bold"&gt;Fondation de l'Hermitage • Lausanne • 2017&lt;/span&gt;&amp;nbsp;no. 37.&lt;/p&gt;</t>
  </si>
  <si>
    <t>&lt;p&gt;&lt;span class="nummerierung text-black-small"&gt;1954&lt;/span&gt;&lt;span class="text-darkgrey-bold"&gt;«La vocation du collectionneur» &lt;/span&gt;in &lt;span class="text-darkgrey-bold"&gt;&lt;em&gt;Arts&lt;/em&gt;&lt;/span&gt; (471, July) • 1954 (ill.).&lt;/p&gt;
&lt;p&gt;&lt;span class="nummerierung text-black-small"&gt;1956&lt;/span&gt;&lt;span class="text-black-bold"&gt;François Daulte&lt;/span&gt;&amp;nbsp;&lt;span class="text-darkgrey-bold"&gt;«Le chef-d'œuvre d'une vie: la collection Buhrle»&lt;/span&gt; in &lt;span class="text-darkgrey-bold"&gt;&lt;em&gt;Connaissance des Arts&lt;/em&gt;&lt;/span&gt; (52) • 15 June 1956 • p. 35 (ill.).&lt;/p&gt;
&lt;p&gt;&lt;span class="nummerierung text-black-small"&gt;1963&lt;/span&gt;&lt;span class="text-black-bold"&gt;René Wehrli&lt;/span&gt;&amp;nbsp;&lt;span class="text-darkgrey-bold"&gt;«Emil G. Bührle, Zurich, French Nineteenth-Century Paintings»&lt;/span&gt; in &lt;span class="text-darkgrey-bold"&gt;&lt;em&gt;Great Private Collections&lt;/em&gt;&lt;/span&gt;&amp;nbsp;Douglas Cooper (ed.) • New York • 1963 • p. 221.&lt;/p&gt;
&lt;p&gt;&lt;span class="nummerierung text-black-small"&gt;1964&lt;/span&gt;&lt;span class="text-black-bold"&gt;Philippe Huisman • Marcel G. Dortu&lt;/span&gt;&amp;nbsp;&lt;span class="text-darkgrey-bold"&gt;&lt;em&gt;Lautrec par Lautrec&lt;/em&gt;&lt;/span&gt;&amp;nbsp;Lausanne &amp;amp; Paris • 1964 • pp. 129 (ill.), 131.&lt;/p&gt;
&lt;p&gt;&lt;span class="nummerierung text-black-small"&gt;1969&lt;/span&gt;&lt;span class="text-black-bold"&gt;Giorgio Caproni • Gabriele Mandel Sugana&lt;/span&gt;&amp;nbsp;&lt;span class="text-darkgrey-bold"&gt;&lt;em&gt;L'opera completa di Toulouse-Lautrec&lt;/em&gt;&lt;/span&gt;&amp;nbsp;Milan • 1969 • no. 410 (ill.; &lt;sup&gt;2&lt;/sup&gt;1977; German edition: &lt;em&gt;Das Gesamtwerk von Toulouse-Lautrec, &lt;/em&gt;Lucerne etc. 1969 • Spanish edition: &lt;em&gt;La obra pictórica completa de Toulouse-Lautrec, &lt;/em&gt;Barcelona 1970; &lt;sup&gt;2&lt;/sup&gt;1988 • English edition: Gabriele Mandel Sugana, Denys Sutton, &lt;em&gt;The Complete Paintings of Toulouse-Lautrec&lt;/em&gt;, London 1973 • French edition: Bruno Foucart, Gabriele Mandel Sugana, &lt;em&gt;Tout l'œuvre peint de Toulouse-Lautrec&lt;/em&gt;, Paris 1986, no. 530 [ill.]).&lt;/p&gt;
&lt;p&gt;&lt;span class="nummerierung text-black-small"&gt;1969&lt;/span&gt;&lt;span class="text-black-bold"&gt;André Fermigier&lt;/span&gt;&amp;nbsp;&lt;span class="text-darkgrey-bold"&gt;&lt;em&gt;Toulouse-Lautrec&lt;/em&gt;&lt;/span&gt;&amp;nbsp;Paris • 1969 • p. 172, fig. 144.&lt;/p&gt;
&lt;p&gt;&lt;span class="nummerierung text-black-small"&gt;1971&lt;/span&gt;&lt;span class="text-black-bold"&gt;Marcel G. Dortu&lt;/span&gt;&amp;nbsp;&lt;em&gt;&lt;span class="text-darkgrey-bold"&gt;Toulouse-Lautrec et son œuvre, Catalogue des peintures, aquarelles, monotypes, reliure, vitrail, céramique, dessins&lt;/span&gt;&lt;/em&gt;&amp;nbsp;New York • 1971 • vol. 3 • no. P.602 (ill.; German edition: Marcel G. Dortu, J. A. Méric, &lt;em&gt;Toulouse-Lautrec, Das Gesamtwerk&lt;/em&gt;, Frankfurt/M. etc. 1980).&lt;/p&gt;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97 (ill.; &lt;sup&gt;2&lt;/sup&gt;1986).&lt;/p&gt;
&lt;p&gt;&lt;span class="nummerierung text-black-small"&gt;1980&lt;/span&gt;&lt;span class="text-black-bold"&gt;Sophie Monneret&lt;/span&gt;&amp;nbsp;&lt;span class="text-darkgrey-bold"&gt;&lt;em&gt;L'Impressionnisme et son époque, Dictionnaire international illustré&lt;/em&gt;&lt;/span&gt;&amp;nbsp;vol. 3 • Paris • 1980 • p. 140, entry for Toulouse-Lautrec.&lt;/p&gt;
&lt;p&gt;&lt;span class="nummerierung text-black-small"&gt;1994&lt;/span&gt;&lt;span class="text-black-bold"&gt;Emil Maurer&lt;/span&gt;&lt;em&gt;&amp;nbsp;&lt;span class="text-darkgrey-bold"&gt;Stiftung Sammlung E.G. Bührle, Zürich&lt;/span&gt;&lt;/em&gt;&amp;nbsp;Bern • 1994 • p. 30 (ill.; English edition: &lt;em&gt;Foundation E.G. Bührle Collection, Zurich&lt;/em&gt;, Bern 1995).&lt;/p&gt;
&lt;p&gt;&lt;span class="nummerierung text-black-small"&gt;2004&lt;/span&gt;&lt;span class="text-black-bold"&gt;Lukas Gloor, Marco Goldin (ed.)&lt;/span&gt;&amp;nbsp;&lt;em&gt;&lt;span class="text-darkgrey-bold"&gt;Foundation E.G. Bührle Collection, Zurich, Catalogue&lt;/span&gt;&lt;/em&gt;&amp;nbsp;vol. 3 • Conegliano &amp;amp; Zurich • 2004 • no. 155 (ill.; German edition: &lt;em&gt;Stiftung Sammlung E.G. Bührle, Katalog&lt;/em&gt; • Italian edition: &lt;em&gt;Fondazione Collezione E.G. Bührle, Catalogo&lt;/em&gt;).&lt;/p&gt;
&lt;p&gt;&lt;span class="nummerierung text-black-small"&gt;2017&lt;/span&gt;&lt;span class="text-darkgrey-bold"&gt;&lt;em&gt;Il mondo fuggevole di Toulouse-Lautrec&lt;/em&gt;&lt;/span&gt;&amp;nbsp;(exh. cat.) • Palazzo Reale • Milan • 2017–2018 • p. 328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388&amp;nbsp;(ill.).&lt;/p&gt;</t>
  </si>
  <si>
    <t>BU 0085</t>
  </si>
  <si>
    <t>Fasan und Rebhuhn</t>
  </si>
  <si>
    <t>um 1880</t>
  </si>
  <si>
    <t>40.5 x 65 cm</t>
  </si>
  <si>
    <t>Signiert oben links: Renoir</t>
  </si>
  <si>
    <t>Dauberville 55</t>
  </si>
  <si>
    <t>&lt;p class="Body"&gt;&lt;span class="nummerierung text-black-small"&gt;1&lt;/span&gt;&lt;span class="text-black-bold"&gt;Ambroise Vollard&lt;/span&gt;&amp;nbsp;&lt;span class="text-darkgrey-bold"&gt;Paris&lt;/span&gt; Dauberville no. 55.&lt;/p&gt;
&lt;p class="Body"&gt;&lt;span class="nummerierung text-black-small"&gt;2&lt;/span&gt;&lt;span class="text-black-bold"&gt;Martin Fabiani&lt;/span&gt;&amp;nbsp;&lt;span class="text-darkgrey-bold"&gt;Paris&lt;/span&gt; Dauberville no. 55.&lt;/p&gt;
&lt;p class="Body"&gt;&lt;span class="nummerierung text-black-small"&gt;3&lt;/span&gt;&lt;span class="text-black-bold"&gt;Mademoiselle de Quirico&lt;/span&gt;&amp;nbsp;&lt;span class="text-darkgrey-bold"&gt;Paris&lt;/span&gt;&amp;nbsp;AStEGB, Invoice (and Letter of consignation)&amp;nbsp;from Mademoiselle de Quirico, 74 Boulevard Excelmans,&amp;nbsp;Paris, made out to Kunsthaus Zurich, 5 June 1954, for Renoir, &lt;em&gt;Nature morte&lt;/em&gt;, priced at FF 3.000.000.&lt;/p&gt;
&lt;p class="Body"&gt;&lt;span class="nummerierung text-black-small"&gt;4&lt;/span&gt;&lt;span class="text-black-bold"&gt;Max Kaganovitch&lt;/span&gt;&amp;nbsp;&lt;span class="text-darkgrey-bold"&gt;Paris&lt;/span&gt; AStEGB, Entry Book II, 19 June 1954.&lt;/p&gt;
&lt;p class="Body"&gt;&lt;span class="nummerierung text-black-small"&gt;5&lt;/span&gt;&lt;span class="text-black-bold"&gt;Emil Bührle&lt;/span&gt;&amp;nbsp;&lt;span class="text-darkgrey-bold"&gt;Zurich • 22 June 1954 until [d.] 28 November 1956&lt;/span&gt; Acquired from the above for FF 6.6 Mio, Entry Book as above, n. (4), with reference to the date of purchase; for the price AStEGB, File concerning the import of the painting via Kunsthaus Zurich through Arthur Lénars &amp;amp; Cie., Paris, June 1954; and various Payment Orders, made out by Emil Bührle to Industrie- und Handelsbank, Zürich, in May and June 1954, with a type-written annotation regarding the&amp;nbsp;nature of the payment for this painting as well as for&amp;nbsp;a painting by Rouault, imported from the USA, for which an amount&amp;nbsp;of $ 5.000 had been transferred by the bank, but was reimbursed by M. Kaganovitch, signed by M. Kaganovitch.&amp;nbsp;&lt;/p&gt;
&lt;p class="Body"&gt;&lt;span class="nummerierung text-black-small"&gt;6&lt;/span&gt;&lt;span class="text-black-bold"&gt;Given by the heirs of Emil Bührle to the Foundation E.G. Bührle Collection&lt;/span&gt;&amp;nbsp;&lt;span class="text-darkgrey-bold"&gt;Zurich&amp;nbsp;• 1960&lt;/span&gt;&amp;nbsp;Inv. 85.&lt;/p&gt;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</si>
  <si>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Zurich&amp;nbsp;•&amp;nbsp;1958&lt;/span&gt;&amp;nbsp;no. 171.&lt;/p&gt;
&lt;p&gt;&lt;span class="nummerierung text-black-small"&gt;1958&lt;/span&gt;&lt;span class="text-black-bold"&gt;Französische Malerei von Manet bis Matisse aus der Sammlung Emil G. Bührle/Zürich&lt;/span&gt;&amp;nbsp;&lt;span class="text-darkgrey-bold"&gt;Nationalgalerie der ehemals Staatlichen Museen&amp;nbsp;• Schloss Charlottenburg • Berlin&amp;nbsp;• 1958&lt;/span&gt;&amp;nbsp;no. 33.&lt;/p&gt;
&lt;p&gt;&lt;span class="nummerierung text-black-small"&gt;1958&lt;/span&gt;&lt;span class="text-black-bold"&gt;Hauptwerke der Sammlung Emil Georg Bührle–Zürich&lt;/span&gt;&amp;nbsp;&lt;span class="text-darkgrey-bold"&gt;Haus der Kunst •&amp;nbsp;Munich • 1958–59&lt;/span&gt;&amp;nbsp;no. 134.&lt;/p&gt;
&lt;p&gt;&lt;span class="nummerierung text-black-small"&gt;1996&lt;/span&gt;&lt;span class="text-black-bold"&gt;Renoir&lt;/span&gt;&amp;nbsp;&lt;span class="text-darkgrey-bold"&gt;Kunsthalle Tübingen&amp;nbsp;• 1996&lt;/span&gt;&amp;nbsp;no. 61.&lt;/p&gt;
&lt;p&gt;&lt;span class="nummerierung text-black-small"&gt;2002&lt;/span&gt;&lt;span class="text-black-bold"&gt;L'impressionismo e l'età di van Gogh&lt;/span&gt;&amp;nbsp;&lt;span class="text-darkgrey-bold"&gt;Casa dei Carraresi • Treviso&amp;nbsp;• 2002–03&lt;/span&gt;&amp;nbsp;no. 59.&lt;/p&gt;
&lt;p&gt;&lt;span class="nummerierung text-black-small"&gt;2010&lt;/span&gt;&lt;span class="text-black-bold"&gt;Van Gogh, Cézanne, Monet, Die Sammlung Bührle zu Gast im Kunsthaus Zürich&lt;/span&gt;&amp;nbsp;&lt;span class="text-darkgrey-bold"&gt;Kunsthaus Zurich&amp;nbsp;• 2010&lt;/span&gt;&amp;nbsp;no. 85.&lt;/p&gt;
&lt;p&gt;&lt;span class="nummerierung text-black-small"&gt;2011&lt;/span&gt;&lt;span class="text-black-bold"&gt;In the Presence of Things, Four Centuries of European&amp;nbsp;Still-Life Painting, Part 2, 19&lt;sup&gt;th&lt;/sup&gt;–20&lt;sup&gt;th&lt;/sup&gt; Centuries (1840–1955) (A Perspectiva das Coisas, Natureza-morta na Europa, 2ta parte, Séculos XIX–XX [1840–1955])&lt;/span&gt;&lt;em&gt;&amp;nbsp;&lt;/em&gt;&lt;span class="text-darkgrey-bold"&gt;Calouste Gulbenkian Museum&amp;nbsp;•&amp;nbsp;Lisbon&amp;nbsp;• 2011–12&lt;/span&gt;&amp;nbsp;no. 87.&lt;/p&gt;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24.&lt;/p&gt;
&lt;p&gt;&lt;span class="nummerierung text-black-small"&gt;2022&lt;/span&gt;&lt;span class="text-black-bold"&gt;Renoir, Rococo Revival&lt;/span&gt; &lt;span class="text-darkgrey-bold"&gt;Städel Museum&amp;nbsp;• Frankfurt a.M.&amp;nbsp;• 2022&lt;/span&gt; no. 92.&lt;/p&gt;</t>
  </si>
  <si>
    <t>&lt;p&gt;&lt;span class="nummerierung text-black-small"&gt;•1918&lt;/span&gt;&lt;span class="text-black-bold"&gt;Ambroise Vollard&lt;/span&gt;&amp;nbsp;&lt;span class="text-darkgrey-bold"&gt;&lt;em&gt;Tableaux, pastels et dessins de Pierre-Auguste Renoir&lt;/em&gt;&lt;/span&gt;&amp;nbsp;Paris&amp;nbsp;• 1918&amp;nbsp;•&amp;nbsp;vol. 2, fig. 65 (upper right; &lt;sup&gt;2&lt;/sup&gt;&lt;em&gt;Pierre Auguste-Renoir, Paintings, Pastels and Drawings; Tableaux, pastels et dessins&lt;/em&gt;, San Francisco 1989, fig. 1033).&lt;/p&gt;
&lt;p&gt;&lt;span class="nummerierung text-black-small"&gt;1972&lt;/span&gt;&lt;span class="text-black-bold"&gt;Elda Fezzi&lt;/span&gt;&amp;nbsp;&lt;span class="text-darkgrey-bold"&gt;&lt;em&gt;L'opera completa di Renoir nel periodo impressionista 1869–1883&lt;/em&gt;&lt;/span&gt;&amp;nbsp;Milan&amp;nbsp;• 1972&amp;nbsp;•&amp;nbsp;no. 479 (German edition: &lt;em&gt;Das gemalte Gesamtwerk von Renoir aus der impressionistischen Periode 1869–1883&lt;/em&gt;, Lucerne etc. 1972; French edition: Elda Fezzi, Jacqueline Henry, &lt;em&gt;Tout l'œuvre peint de Renoir, Période impressionniste 1869–1883,&lt;/em&gt; Paris 1985).&lt;/p&gt;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63 (ill.; &lt;sup&gt;2&lt;/sup&gt;1986).&lt;/p&gt;
&lt;p&gt;&lt;span class="nummerierung text-black-small"&gt;1994&lt;/span&gt;&lt;span class="text-black-bold"&gt;Emil Maurer&lt;/span&gt;&lt;em&gt;&amp;nbsp;&lt;span class="text-darkgrey-bold"&gt;Stiftung Sammlung E.G. Bührle, Zürich&lt;/span&gt;&lt;/em&gt;&amp;nbsp;Bern • 1994&amp;nbsp;•&amp;nbsp;p. 40 (English edition: &lt;em&gt;Foundation E.G. Bührle Collection, Zurich&lt;/em&gt;, Bern 1995).&lt;/p&gt;
&lt;p&gt;&lt;span class="nummerierung text-black-small"&gt;2005&lt;/span&gt;&lt;span class="text-black-bold"&gt;Lukas Gloor&amp;nbsp;•&amp;nbsp;Marco Goldin (ed.)&lt;/span&gt;&amp;nbsp;&lt;span class="text-darkgrey-bold"&gt;&lt;em&gt;Foundation E.G. Bührle Collection, Zurich, Catalogue&lt;/em&gt;&lt;/span&gt;&amp;nbsp;vol. 2&amp;nbsp;• Conegliano &amp;amp; Zurich • 2005&amp;nbsp;•&amp;nbsp;no. 94 (ill.; German edition: &lt;em&gt;Stiftung Sammlung E.G. Bührle, Katalog&amp;nbsp;&lt;/em&gt;•&amp;nbsp;Italian edition: &lt;em&gt;Fondazione Collezione E.G. Bührle, Catalogo&lt;/em&gt;).&lt;/p&gt;
&lt;p&gt;&lt;span class="nummerierung text-black-small"&gt;2007&lt;/span&gt;&lt;span class="text-black-bold"&gt;Guy-Patrice Dauberville&amp;nbsp;•&amp;nbsp;Michel Dauberville&lt;/span&gt;&amp;nbsp;&lt;em&gt;&lt;span class="text-darkgrey-bold"&gt;Renoir, Catalogue raisonné des tableaux, pastels, dessins et aquarelles&lt;/span&gt;&lt;/em&gt;&amp;nbsp;vol. 1&amp;nbsp;&lt;span class="text-darkgrey-bold"&gt;&lt;em&gt;1858–1881&lt;/em&gt;&lt;/span&gt;&amp;nbsp;Paris&amp;nbsp;• 2007&amp;nbsp;•&amp;nbsp;no. 55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392 (ill.).&lt;/p&gt;</t>
  </si>
  <si>
    <t>La jonchère</t>
  </si>
  <si>
    <t>connections with Nazi Looted Art…</t>
  </si>
  <si>
    <t>BU 0037</t>
  </si>
  <si>
    <t>Kleine vierzehnjährige Tänzerin</t>
  </si>
  <si>
    <t>Signaturstempel und Giessermarke auf dem Holzsockel</t>
  </si>
  <si>
    <t>Campbell (2009), p. 556</t>
  </si>
  <si>
    <t>&lt;p class="Body"&gt;&lt;span class="nummerierung text-black-small"&gt;1&lt;/span&gt;&lt;span class="text-black-bold"&gt;The heirs of the artist&amp;nbsp;&lt;/span&gt;AStEGB, Letter from F. K. Lloyd, Marlborough Fine Art Ltd., London, to Emil Bührle, 25 June 1952, regarding his sale of a cast of the &lt;em&gt;Petite danseuse de quatorze ans&lt;/em&gt; to the Tate Gallery; Lloyd will try to make the last remaining cast, still with the heirs,&amp;nbsp;available to Bührle; the letter is annotated with a handwritten note by Bührle, indicating that he was not interested, which is confirmed by AStEGB, Letter from Dr. Walter Drack [curator of the Bührle Collection] to F. K. Lloyd, London, 1 July 1952.&lt;/p&gt;
&lt;p class="Body"&gt;&lt;span class="nummerierung text-black-small"&gt;2&lt;/span&gt;&lt;span class="text-black-bold"&gt;Marlborough Fine Art Ltd.&lt;/span&gt;&lt;span class="text-darkgrey-bold"&gt;&amp;nbsp;London&amp;nbsp;&lt;/span&gt;AStEGB, Invoice from Trafo Anstalt für Handel und Finanz, Vaduz [Marlborough Fine Art Ltd., London], made out to Emil Bührle, 17 June 1954.&lt;/p&gt;
&lt;p class="Body"&gt;&lt;span class="nummerierung text-black-small"&gt;3&lt;/span&gt;&lt;span class="text-black-bold"&gt;Emil Bührle&lt;/span&gt;&amp;nbsp;&lt;span class="text-darkgrey-bold"&gt;Zurich • 25 June 1954 until [d.] 28 November 1956&amp;nbsp;&lt;/span&gt;Acquired from the above for FF 6.5 Mio. = CHF 81.250, Invoice as above, n. (1), and AStEGB, Letter from Dr. O. Maurer [Secretary General of Oerlikon Bührle &amp;amp; Co.] to Trafo Anstalt für Handel und Finanz, Vaduz, 19 June 1954, confirming payment of the above amount as part of a larger settlement made for art acquisitions, amounting to a total of CHF 451.250; Letter from Trafo Anstalt für Handel und Finanz, Vaduz, to Emil Bührle, 25 June 1954, acknowledging receipt of this amount; see also Letter from F. K. Lloyd, Marlborough Fine Art Ltd., London, to Emil Bührle, 19 May 1954, accompanying press clipping from The Daily Telegraph, 8 August 1952, reporting the purchase in 1952 of a cast of the &lt;em&gt;Petite danseuse&lt;/em&gt; through the Tate Gallery for £ 9.076 (the equivalent of FF 8.8 Mio.) – a reminder that the price to be paid for the present cast may be considered extremely cheap.&amp;nbsp;&lt;/p&gt;
&lt;p class="Body"&gt;&lt;span class="nummerierung text-black-small"&gt;4&lt;/span&gt;&lt;span class="text-black-bold"&gt;Given by the heirs of Emil Bührle to the Foundation E.G. Bührle Collection&lt;/span&gt;&amp;nbsp;&lt;span class="text-darkgrey-bold"&gt;Zurich • 1960&lt;/span&gt;&amp;nbsp;Inv. 37&lt;/p&gt;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</si>
  <si>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319.&amp;nbsp;&lt;/p&gt;
&lt;p&gt;&lt;span class="nummerierung text-black-small"&gt;1958&lt;/span&gt;&lt;span class="text-black-bold"&gt;Hauptwerke der Sammlung Emil Georg Bührle–Zürich&lt;/span&gt;&amp;nbsp;&lt;span class="text-darkgrey-bold"&gt;Haus der Kunst&amp;nbsp;•&amp;nbsp;Munich • 1958–59&amp;nbsp;&lt;/span&gt;no. 179.&amp;nbsp;&lt;/p&gt;
&lt;p&gt;&lt;span class="nummerierung text-black-small"&gt;1994&lt;/span&gt;&lt;span class="text-black-bold"&gt;Degas, Die Portraits&lt;/span&gt;&amp;nbsp;&lt;span class="text-darkgrey-bold"&gt;Kunsthaus Zurich&amp;nbsp;•&amp;nbsp;Kunsthalle Tübingen&amp;nbsp;• 1994–95&lt;/span&gt;&amp;nbsp;Nr. 158. &amp;nbsp;&lt;/p&gt;
&lt;p&gt;&lt;span class="nummerierung text-black-small"&gt;2002&lt;/span&gt;&lt;span class="text-black-bold"&gt;L'impressionismo e l'età di van Gogh&lt;/span&gt;&amp;nbsp;&lt;span class="text-darkgrey-bold"&gt;Casa dei Carraresi&amp;nbsp;•&amp;nbsp;Treviso&amp;nbsp;• 2002–03&lt;/span&gt;&amp;nbsp;no. 47. &amp;nbsp;&lt;/p&gt;
&lt;p&gt;&lt;span class="nummerierung text-black-small"&gt;2010&lt;/span&gt;&lt;span class="text-black-bold"&gt;Van Gogh, Cézanne, Monet, Die Sammlung Bührle zu Gast im Kunsthaus Zürich&lt;/span&gt;&amp;nbsp;&lt;span class="text-darkgrey-bold"&gt;Kunsthaus Zurich&amp;nbsp;• 2010&lt;/span&gt;&amp;nbsp;no. 37. &amp;nbsp;&lt;/p&gt;
&lt;p&gt;&lt;span class="nummerierung text-black-small"&gt;2010&lt;/span&gt;&lt;span class="text-black-bold"&gt;Degas&lt;/span&gt;&amp;nbsp;&lt;span class="text-darkgrey-bold"&gt;Yokohama Museum of Art&amp;nbsp;•&amp;nbsp;Yokohama&amp;nbsp;• 2010&amp;nbsp;&lt;/span&gt;no. 65.&amp;nbsp;&lt;/p&gt;
&lt;p&gt;&lt;span class="nummerierung text-black-small"&gt;2012&lt;/span&gt;&lt;span class="text-black-bold"&gt;Da Vermeer a Kandinsky, Capolavori dai musei del mondo a Rimini&lt;/span&gt;&amp;nbsp;&lt;span class="text-darkgrey-bold"&gt;Castel Sismondo&amp;nbsp;•&amp;nbsp;Rimini&amp;nbsp;• 2012&lt;/span&gt;&amp;nbsp;pp. 194–195.&amp;nbsp;&lt;/p&gt;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 no. 56. &amp;nbsp;&lt;/p&gt;
&lt;p&gt;&lt;span class="nummerierung text-black-small"&gt;2017&lt;/span&gt;&lt;span class="text-black-bold"&gt;Chefs-d'oeuvre de la collection Bührle, Manet, Cézanne, Monet, Van Gogh…&lt;/span&gt;&amp;nbsp;&lt;span class="text-darkgrey-bold"&gt;Fondation de l'Hermitage&amp;nbsp;•&amp;nbsp;Lausanne&amp;nbsp;• 2017&lt;/span&gt;&amp;nbsp;no. 29.&amp;nbsp;&lt;/p&gt;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2018&amp;nbsp;&lt;/span&gt;no. 33.&lt;/p&gt;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</si>
  <si>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50 (ill.; &lt;sup&gt;2&lt;/sup&gt;1986).&lt;/p&gt;
&lt;p&gt;&lt;span class="nummerierung text-black-small"&gt;1994&lt;/span&gt;&lt;span class="text-black-bold"&gt;Emil Maurer&lt;/span&gt;&lt;em&gt;&amp;nbsp;&lt;span class="text-darkgrey-bold"&gt;Stiftung Sammlung E.G. Bührle, Zürich&lt;/span&gt;&lt;/em&gt;&amp;nbsp;Bern&amp;nbsp;• 1994&amp;nbsp;•&amp;nbsp;p. 42 (English edition: &lt;em&gt;Foundation E.G. Bührle Collection, Zurich&lt;/em&gt;, Bern 1995).&lt;/p&gt;
&lt;p&gt;&lt;span class="nummerierung text-black-small"&gt;1995&lt;/span&gt;&lt;span class="text-black-bold"&gt;Sara Campbell&lt;/span&gt;&amp;nbsp;&lt;span class="text-darkgrey-bold"&gt;«A Catalogue of Degas' Bronzes»&lt;/span&gt;&amp;nbsp;in &lt;span class="text-darkgrey-bold"&gt;&lt;em&gt;Apollo&lt;/em&gt;&lt;/span&gt; (August)&amp;nbsp;• 1995&amp;nbsp;•&amp;nbsp;p. 47.&lt;/p&gt;
&lt;p&gt;&lt;span class="nummerierung text-black-small"&gt;1998&lt;/span&gt;&lt;span class="text-black-bold"&gt;Sara Campbell&lt;/span&gt;&amp;nbsp;&lt;span class="text-darkgrey-bold"&gt;«Une danseuse et trente tutus»&lt;/span&gt;&amp;nbsp;in &lt;span class="text-darkgrey-bold"&gt;&lt;em&gt;48/14, La revue du Musée d'Orsay&lt;/em&gt;&lt;/span&gt; (7) • 1998&amp;nbsp;•&amp;nbsp;pp. 69, 71 (no. 25, ill.).&lt;/p&gt;
&lt;p&gt;&lt;span class="nummerierung text-black-small"&gt;2002&lt;/span&gt;&lt;span class="text-black-bold"&gt;Joseph S. Czestochowski&amp;nbsp;•&amp;nbsp;Anne Pingeot&lt;/span&gt;&amp;nbsp;&lt;span class="text-darkgrey-bold"&gt;&lt;em&gt;Degas, Sculptures, Catalogue Raisonné of the Bronzes&lt;/em&gt;&lt;/span&gt;&amp;nbsp;Memphis&amp;nbsp;• 2002&amp;nbsp;•&amp;nbsp;p. 267 (BUH).&lt;/p&gt;
&lt;p&gt;&lt;span class="nummerierung text-black-small"&gt;2005&lt;/span&gt;&lt;span class="text-black-bold"&gt;Lukas Gloor&amp;nbsp;•&amp;nbsp;Marco Goldin (ed.)&lt;/span&gt;&amp;nbsp;&lt;span class="text-darkgrey-bold"&gt;&lt;em&gt;Foundation E.G. Bührle Collection, Zurich, Catalogue&lt;/em&gt;&lt;/span&gt;&amp;nbsp;vol. 2&amp;nbsp;•&amp;nbsp;Conegliano &amp;amp; Zurich • 2005&amp;nbsp;•&amp;nbsp;no. S25 (ill.; German edition: &lt;em&gt;Stiftung Sammlung E.G. Bührle, Katalog&amp;nbsp;&lt;/em&gt;•&amp;nbsp;Italian edition: &lt;em&gt;Fondazione Collezione E.G. Bührle, Catalogo&lt;/em&gt;).&lt;/p&gt;
&lt;p&gt;&lt;span class="nummerierung text-black-small"&gt;2007&lt;/span&gt;&lt;span class="text-black-bold"&gt;Werner Hofmann&lt;/span&gt;&amp;nbsp;&lt;span class="text-darkgrey-bold"&gt;&lt;em&gt;Degas und sein Jahrhundert&lt;/em&gt;&lt;/span&gt;&amp;nbsp;Munich&amp;nbsp;• 2007&amp;nbsp;•&amp;nbsp;p. 184, fig. 143.&lt;/p&gt;
&lt;p&gt;&lt;span class="nummerierung text-black-small"&gt;2009&lt;/span&gt;&lt;span class="text-black-bold"&gt;Sara Campbell&lt;/span&gt;&amp;nbsp;&lt;span class="text-darkgrey-bold"&gt;«Appendix 2, Inventory of Serialized Bronze»&lt;/span&gt;&amp;nbsp;in &lt;em&gt;&lt;span class="text-darkgrey-bold"&gt;Degas in the Norton Simon Museum &lt;/span&gt;(Nineteenth Century Art,&lt;/em&gt; vol. 2)&amp;nbsp;•&amp;nbsp;Pasadena&amp;nbsp;(California)&amp;nbsp;• 2009&amp;nbsp;•&amp;nbsp;p. 556.&lt;/p&gt;
&lt;p&gt;&lt;span class="nummerierung text-black-small"&gt;2016&lt;/span&gt;&lt;span class="text-black-bold"&gt;Lukas Gloor&lt;/span&gt;&amp;nbsp;&lt;span class="text-darkgrey-bold"&gt;«Das Tutu der &lt;em&gt;Kleinen 14jährigen Tänzerin&lt;/em&gt; von Edgar Degas – ein flüchtiges Gewebe»&lt;/span&gt;&amp;nbsp;in&lt;span class="text-darkgrey-bold"&gt;: &lt;em&gt;Degas – Rodin, Wettlauf der Giganten zur Moderne&lt;/em&gt;&lt;/span&gt;&amp;nbsp;Gerhard Finckh (ed.), (exh. cat.) Von der Heydt-Museum&amp;nbsp;•&amp;nbsp;Wuppertal&amp;nbsp;• 2016&amp;nbsp;•&amp;nbsp;p. 306, n. 1.&lt;/p&gt;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 2021&amp;nbsp;•&amp;nbsp;no. 396 (ill.).&lt;/p&gt;</t>
  </si>
  <si>
    <t>BU 0142</t>
  </si>
  <si>
    <t>Die Bucht von San Marco</t>
  </si>
  <si>
    <t>Andata del Bucintoro verso S. Nicolò di Lido</t>
  </si>
  <si>
    <t>62 x 93.5 cm</t>
  </si>
  <si>
    <t>Morassi 288</t>
  </si>
  <si>
    <t>&lt;p&gt;&lt;span class="nummerierung text-black-small"&gt;1&lt;/span&gt;&lt;span class="text-black-bold"&gt;Karl Haberstock&lt;/span&gt;&amp;nbsp;&lt;span class="text-darkgrey-bold"&gt;Berlin • before 1933&lt;/span&gt;&amp;nbsp;&lt;em&gt;Hundert Bilder aus der Galerie Haberstock Berlin&lt;/em&gt;, Magdalene Haberstock (ed.), Munich 1967, no. 64 (ill.); the painting is not listed in the sales books of the Haberstock Gallery, Berlin, published in Horst Kessler, &lt;em&gt;Karl Haberstock, Umstrittener Kunsthändler und Mäzen,&lt;/em&gt; Munich &amp;amp; Berlin 2008, pp. 265–320. A date of sale prior to 1933 is corroborated by Edoardo Arslan, «Per la definizione dell'arte di Francesco, Giannantonio e Niccolò Guardi», in &lt;em&gt;Emporium &lt;/em&gt;(23/Dec.) 1944, p. 6, n. 11, fig. 7l, where Arslan mentions the painting as having been with Haberstock ca.&amp;nbsp;a dozen years ago.&lt;/p&gt;
&lt;p&gt;&lt;span class="nummerierung text-black-small"&gt;2&lt;/span&gt;&lt;span class="text-black-bold"&gt;Private Collection&lt;/span&gt;&amp;nbsp;&lt;span class="text-darkgrey-bold"&gt;London&lt;/span&gt; AStEGB, Inventory Card Guardi, &lt;em&gt;Bacino di San Marco&lt;/em&gt;.&lt;/p&gt;
&lt;p&gt;&lt;span class="nummerierung text-black-small"&gt;3&lt;/span&gt;&lt;span class="text-black-bold"&gt;Marlborough Fine Art Ltd.&lt;/span&gt;&amp;nbsp;&lt;span class="text-darkgrey-bold"&gt;London&lt;/span&gt;&amp;nbsp;AStEGB, Entry Book II, 16 May 1954.&lt;/p&gt;
&lt;p&gt;&lt;span class="nummerierung text-black-small"&gt;4&lt;/span&gt;&lt;span class="text-black-bold"&gt;Emil Bührle&amp;nbsp;&lt;/span&gt;&lt;span class="text-darkgrey-bold"&gt;Zurich • 25 June 1954 until [d.] 28 November 1956&lt;/span&gt;&amp;nbsp;Acquired from the above, AStEGB, Invoice from Trafo Anstalt für Handel und Finanz, Vaduz [Marlborough Fine Art Ltd., London], made out to Emil Bührle, 8 June 1954, for 4 paintings, including Guardi, &lt;em&gt;Bacino di San Marco,&lt;/em&gt; amounting to a total of CHF 560.000; Letter from Dr. O. Maurer [Secretary General of Oerlikon Bührle &amp;amp; Co.] to Trafo Anstalt für Handel und Finanz, Vaduz, 19 June 1954, confirming payment of CHF 451.250 as part of a larger settlement made for art acquisitions; Letter from Trafo Anstalt für Handel und Finanz, Vaduz, to Emil Bührle, 25 June 1954, acknowledging receipt of this amount.&lt;/p&gt;
&lt;p&gt;&lt;span class="nummerierung text-black-small"&gt;5&lt;/span&gt;&lt;span class="text-black-bold"&gt;Given by the heirs of Emil Bührle to the Foundation E.G. Bührle Collection&lt;/span&gt;&amp;nbsp;&lt;span class="text-darkgrey-bold"&gt;Zurich • 1960&lt;/span&gt;&amp;nbsp;Inv. 142.&lt;/p&gt;</t>
  </si>
  <si>
    <t>&lt;p&gt;&lt;span class="nummerierung text-black-small"&gt;1955&lt;/span&gt;&lt;span class="text-black-bold"&gt;Alte Meister aus der Sammlung E. Bührle, Zürich&lt;/span&gt;&amp;nbsp;&lt;span class="text-darkgrey-bold"&gt;Jegenstorf Castle&amp;nbsp;•&amp;nbsp;Jegenstorf (Bern)&amp;nbsp;• 1955&lt;/span&gt;&amp;nbsp;no. &amp;nbsp;35.&lt;/p&gt;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94.&lt;/p&gt;
&lt;p&gt;&lt;span class="nummerierung text-black-small"&gt;2008&lt;/span&gt;&lt;span class="text-black-bold"&gt;Venice, From Canaletto and Turner to Monet (Venedig von Canaletto und Turner bis Monet)&lt;/span&gt;&amp;nbsp;&lt;span class="text-darkgrey-bold"&gt;Fondation Beyeler&amp;nbsp;•&amp;nbsp;Riehen • 2008–09&lt;/span&gt;&amp;nbsp;p. 55.&lt;/p&gt;
&lt;p&gt;&lt;span class="nummerierung text-black-small"&gt;2010&lt;/span&gt;&lt;span class="text-black-bold"&gt;Van Gogh, Cézanne, Monet, Die Sammlung Bührle zu Gast im Kunsthaus Zürich&lt;/span&gt;&amp;nbsp;&lt;span class="text-darkgrey-bold"&gt;Kunsthaus Zurich&amp;nbsp;• 2010&lt;/span&gt;&amp;nbsp;no. 142.&lt;/p&gt;
&lt;p&gt;&lt;span class="nummerierung text-black-small"&gt;2012&lt;/span&gt;&lt;span class="text-black-bold"&gt;Francesco Guardi 1712–1793&lt;/span&gt;&amp;nbsp;&lt;span class="text-darkgrey-bold"&gt;Museo Correr&amp;nbsp;•&amp;nbsp;Venice&amp;nbsp;• 2012–13&lt;/span&gt;&amp;nbsp;no. 102.&lt;/p&gt;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8.&lt;/p&gt;
&lt;p&gt;&lt;span class="nummerierung text-black-small"&gt;2019&lt;/span&gt;&lt;span class="text-black-bold"&gt;La Collection Emil Bührle&lt;/span&gt; &lt;span class="text-darkgrey-bold"&gt;Musée Maillol • Paris • 2019 &lt;/span&gt;no. 8.&lt;/p&gt;</t>
  </si>
  <si>
    <t>&lt;p&gt;&lt;span class="nummerierung text-black-small"&gt;1944&lt;/span&gt;&lt;span class="text-black-bold"&gt;Edoardo Arslan&lt;/span&gt;&amp;nbsp;&lt;span class="text-darkgrey-bold"&gt;«Per la definizione dell'arte di Francesco, Gianantonio e Nicclolò Guardi»&lt;/span&gt;&amp;nbsp;in &lt;span class="text-darkgrey-bold"&gt;&lt;em&gt;Emporium&lt;/em&gt;&lt;/span&gt; (23/Dec.) • 1944&amp;nbsp;•&amp;nbsp;p. 6, fig. 7.&lt;/p&gt;
&lt;p&gt;&lt;span class="nummerierung text-black-small"&gt;1967&lt;/span&gt;&lt;span class="text-black-bold"&gt;Magdalene Haberstock (ed.)&lt;/span&gt; &lt;span class="text-darkgrey-bold"&gt;&lt;em&gt;Hundert Bilder aus der Galerie Haberstock Berlin&lt;/em&gt;&lt;/span&gt;&amp;nbsp;Munich&amp;nbsp;• 1967&amp;nbsp;•&amp;nbsp;no. 64 (ill.).&lt;/p&gt;
&lt;p&gt;&lt;span class="nummerierung text-black-small"&gt;1973&lt;/span&gt;&lt;span class="text-black-bold"&gt;Antonio Morassi&lt;/span&gt;&amp;nbsp;&lt;span class="text-darkgrey-bold"&gt;&lt;em&gt;Antonio e Francesco Guardi&lt;/em&gt;&lt;/span&gt;&amp;nbsp;Venice&amp;nbsp;• 1973&amp;nbsp;•&amp;nbsp;vol. 1, no. 288; vol. 2, fig. 319 (detail), 320.&lt;/p&gt;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146 (ill.;&lt;sup&gt;2&lt;/sup&gt;1986).&lt;/p&gt;
&lt;p&gt;&lt;span class="nummerierung text-black-small"&gt;1978&lt;/span&gt;&lt;span class="text-darkgrey-bold"&gt;«Repertorium venezianischer Gemälde in öffentlichem Schweizer Besitz»&lt;/span&gt;&amp;nbsp;in &lt;span class="text-darkgrey-bold"&gt;&lt;em&gt;Venezianische Kunst in der Schweiz und in Liechtenstein&lt;/em&gt;&lt;/span&gt;&amp;nbsp;(exh. cat.) Seedamm-Kulturzentrum&amp;nbsp;•&amp;nbsp;Pfäffikon (Schwyz) • 1978&amp;nbsp;•&amp;nbsp;no. R34 (ill.; French edition: «Répertoire des peintures vénitiennes appartenant aux collections publiques de Suisse», in Art vénitien en Suisse et au Liechtenstein, Musée d'art et d'histoire, Geneva).&lt;/p&gt;
&lt;p&gt;&lt;span class="nummerierung text-black-small"&gt;1994&lt;/span&gt;&lt;span class="text-black-bold"&gt;Emil Maurer&lt;/span&gt;&amp;nbsp;&lt;span class="text-darkgrey-bold"&gt;&lt;em&gt;Stiftung Sammlung E.G. Bührle,&amp;nbsp;Zürich&lt;/em&gt;&lt;/span&gt;&amp;nbsp;Bern&amp;nbsp;• 1994&amp;nbsp;•&amp;nbsp;pp. 25–26 (ill. bottom; English edition: Foundation E.G. Bührle Collection, Zurich, Bern 1995).&lt;/p&gt;
&lt;p&gt;&lt;span class="nummerierung text-black-small"&gt;2005&lt;/span&gt;&lt;span class="text-black-bold"&gt;Lukas Gloor&amp;nbsp;•&amp;nbsp;Marco Goldin (ed.)&lt;/span&gt; &lt;span class="text-darkgrey-bold"&gt;&lt;em&gt;Foundation E.G. Bührle Collection, Zurich, Catalogue&lt;/em&gt;&lt;/span&gt;&amp;nbsp;vol.&amp;nbsp;•&amp;nbsp;Conegliano &amp;amp; Zurich&amp;nbsp;• 2005&amp;nbsp;•&amp;nbsp;no. &amp;nbsp;(ill.; German edition: Stiftung Sammlung E.G. Bührle, Katalog&amp;nbsp;• 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399&amp;nbsp;(ill.).&lt;/p&gt;</t>
  </si>
  <si>
    <t>Venedig, 1712–1793, Venedig</t>
  </si>
  <si>
    <t>BU 0146</t>
  </si>
  <si>
    <t>Die Kreuztragung</t>
  </si>
  <si>
    <t>La salita al Calvario</t>
  </si>
  <si>
    <t>149 x 125 cm</t>
  </si>
  <si>
    <t>Pallucchini/Rossi 449</t>
  </si>
  <si>
    <t>&lt;p class="Body"&gt;&lt;span class="nummerierung text-black-small"&gt;1&lt;/span&gt;&lt;span class="text-black-bold"&gt;Bertha Gräfin von Francken-Sierstorpff&lt;/span&gt;&amp;nbsp;&lt;span class="text-darkgrey-bold"&gt;Eltville am Rhein&amp;nbsp;•&amp;nbsp;by 1925 until&amp;nbsp;[d.] 1949&amp;nbsp;&lt;/span&gt;&lt;em&gt;Ausstellung von Meisterwerken alter Meister aus Privatbesitz, &lt;/em&gt;(exh. cat.) Städelsches Kunstinstitut, Frankfurt/Main 1925, no. 241. AStEGB, Letter from A. &amp;amp; R. Ball, New York, to Emil Bührle, 25 December 1950, mentioning that the painting had been removed from the list of works of art banned from export from Germany only in summer 1950, following an application of the former owners.&lt;/p&gt;
&lt;p class="Body"&gt;&lt;span class="nummerierung text-black-small"&gt;2&lt;/span&gt;&lt;span class="text-black-bold"&gt;A. &amp;amp; R. Ball, Inc.&lt;/span&gt;&amp;nbsp;&lt;span class="text-darkgrey-bold"&gt;New York •&amp;nbsp;by 1950&amp;nbsp;&lt;/span&gt;AStEGB, Correspondence between A. &amp;amp; R. Ball, Works of Art, New York, and Emil Bührle or Dr. Walter Drack [curator of the Bührle Collection], 12 December 1950–10 March 1951, offering paintings, including Tintoretto's &lt;em&gt;Salita al Calvario&lt;/em&gt;. Letter as&amp;nbsp;above, n. (1), indicates $ 35.000 as an asking price for the Tintoretto.&lt;/p&gt;
&lt;p class="Body"&gt;&lt;span class="nummerierung text-black-small"&gt;3&lt;/span&gt;&lt;span class="text-black-bold"&gt;Marlborough Fine Art Ltd.&lt;/span&gt;&amp;nbsp;&lt;span class="text-darkgrey-bold"&gt;London •&amp;nbsp;by 1953/54&amp;nbsp;&lt;/span&gt;Most probably acquired from the above, Information given by Marlborough International Fine Art to Foundation E.G. Bührle Collection, 24 August 2012; AStEGB, Letter from F. K. Lloyd, Marlborough Fine Art Ltd., London, to Emil Bührle, 2 April 1954, offering the picture and providing detailed references; &lt;em&gt;Exhibition of Paintings and Drawings by European Masters,&lt;/em&gt; (exh. cat.) Marlborough Fine Art Ltd., London 1953, no. 3.&lt;/p&gt;
&lt;p class="Body"&gt;&lt;span class="nummerierung text-black-small"&gt;4&lt;/span&gt;&lt;span class="text-black-bold"&gt;Emil Bührle&lt;/span&gt;&amp;nbsp;&lt;span class="text-darkgrey-bold"&gt;Zurich •&amp;nbsp;25 June 1954 until [d.] 28 November 1956&amp;nbsp;&lt;/span&gt;Acquired from the above, AStEGB, Invoice from Trafo Anstalt für Handel und Finanz, Vaduz [Marlborough Fine Art Ltd., London], made out to Emil Bührle, 8 June 1954, for four&amp;nbsp;paintings, including Tintoretto, &lt;em&gt;Salita al Calvario,&lt;/em&gt; amounting to a total of CHF 560'000; Letter from Dr. O. Maurer [Secretary General of Oerlikon Bührle &amp;amp; Co.] to Trafo Anstalt für Handel und Finanz, Vaduz, 19 June 1954, confirming payment of CHF 451'250 as part of a larger settlement made for art acquisitions; Letter from Trafo Anstalt für Handel und Finanz, Vaduz, to Emil Bührle, 25 June 1954, acknowledging receipt of this amount.&lt;/p&gt;
&lt;p class="Body"&gt;&lt;span class="nummerierung text-black-small"&gt;5&lt;/span&gt;&lt;span class="text-black-bold"&gt;Given by the heirs of Emil Bührle to the Foundation E.G. Bührle Collection&lt;/span&gt;&amp;nbsp;&lt;span class="text-darkgrey-bold"&gt;Zurich&amp;nbsp;• 1960&lt;/span&gt;&amp;nbsp;Inv. 146.&lt;/p&gt;</t>
  </si>
  <si>
    <t>&lt;p&gt;&lt;span class="nummerierung text-black-small"&gt;1925&lt;/span&gt;&lt;span class="text-black-bold"&gt;Ausstellung von Meisterwerken alter Meister aus Privatbesitz&lt;/span&gt;&lt;em&gt;&amp;nbsp;&lt;/em&gt;&lt;span class="text-darkgrey-bold"&gt;Städelsches Kunstinstitut • Frankfurt/ Main • 1925&lt;/span&gt;&amp;nbsp;no. 241.&amp;nbsp;&lt;/p&gt;
&lt;p&gt;&lt;span class="nummerierung text-black-small"&gt;1953&lt;/span&gt;&lt;span class="text-black-bold"&gt;De Venetiaanse Meesters&lt;/span&gt;&amp;nbsp;&lt;span class="text-darkgrey-bold"&gt;Rijksmuseum • Amsterdam • 1953&lt;/span&gt;&amp;nbsp;no. 107.&lt;/p&gt;
&lt;p&gt;&lt;span class="nummerierung text-black-small"&gt;1953&lt;/span&gt;&lt;span class="text-black-bold"&gt;Exhibition of Paintings and Drawings by European Masters&lt;/span&gt;&amp;nbsp;&lt;span class="text-darkgrey-bold"&gt;Marlborough Fine Art Ltd. • London • 1953&lt;/span&gt;&amp;nbsp;no. 3.&lt;/p&gt;
&lt;p&gt;&lt;span class="nummerierung text-black-small"&gt;1955&lt;/span&gt;&lt;span class="text-black-bold"&gt;Alte Meister aus der Sammlung E. Bührle, Zürich&lt;/span&gt;&amp;nbsp;&lt;span class="text-darkgrey-bold"&gt;Jegenstorf Castle • Jegenstorf (Bern) • 1955&lt;/span&gt;&amp;nbsp;no. 37.&lt;/p&gt;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61.&lt;/p&gt;</t>
  </si>
  <si>
    <t>&lt;p&gt;&lt;span class="nummerierung text-black-small"&gt;1923&lt;/span&gt;&lt;span class="text-black-bold"&gt;Erich von der Bercken • August L. Mayer&lt;/span&gt;&amp;nbsp;&lt;span class="text-darkgrey-bold"&gt;&lt;em&gt;Jacopo Tintoretto&lt;/em&gt;&lt;/span&gt;&amp;nbsp;Munich • 1923 • vol. 1 • p. 267 (n. 1).&lt;/p&gt;
&lt;p&gt;&lt;span class="nummerierung text-black-small"&gt;1925&lt;/span&gt;&lt;span class="text-black-bold"&gt;Oswald Götz&lt;/span&gt;&amp;nbsp;&lt;span class="text-darkgrey-bold"&gt;«Leihausstellung aus Privatbesitz im Städelschen Kunstinstitut»&lt;/span&gt; in &lt;span class="text-darkgrey-bold"&gt;&lt;em&gt;Cicerone&lt;/em&gt;&lt;/span&gt; (17) • 1925 • pp. 732 (ill., left), 734.&lt;/p&gt;
&lt;p&gt;&lt;span class="nummerierung text-black-small"&gt;1925&lt;/span&gt;&lt;span class="text-black-bold"&gt;Rosy Schilling&lt;/span&gt;&amp;nbsp;&lt;span class="text-darkgrey-bold"&gt;«Ausstellung von Meisterwerken alter Meister aus Privatbesitz»&lt;/span&gt; in &lt;em&gt;&lt;span class="text-darkgrey-bold"&gt;Belvedere-Forum&lt;/span&gt; &lt;/em&gt;(8/2) • 1925 • pp. 87–88.&lt;/p&gt;
&lt;p&gt;&lt;span class="nummerierung text-black-small"&gt;1942&lt;/span&gt;&lt;span class="text-black-bold"&gt;Erich von der Bercken&lt;/span&gt;&amp;nbsp;&lt;span class="text-darkgrey-bold"&gt;&lt;em&gt;Die Gemälde des Jacopo Tintoretto&lt;/em&gt;&lt;/span&gt;&amp;nbsp;Munich • 1942 • p. 89, fig. 218, no. 91.&lt;/p&gt;
&lt;p&gt;&lt;span class="nummerierung text-black-small"&gt;1948&lt;/span&gt;&lt;span class="text-black-bold"&gt;Hans Tietze&lt;/span&gt;&amp;nbsp;&lt;em&gt;&lt;span class="text-darkgrey-bold"&gt;Tintoretto, Gemälde und Zeichnungen&lt;/span&gt;&lt;/em&gt;&amp;nbsp;London • 1948 • p. 374.&lt;/p&gt;
&lt;p&gt;&lt;span class="nummerierung text-black-small"&gt;1953&lt;/span&gt;&lt;span class="text-black-bold"&gt;Rodolfo Pallucchini&lt;/span&gt;&amp;nbsp;&lt;span class="text-darkgrey-bold"&gt;«Cinque secoli di pittura veneta a Sciaffusa, ad Amsterdam ed a Bruxelles e tre secoli a Parigi»&lt;/span&gt; in &lt;span class="text-darkgrey-bold"&gt;&lt;em&gt;Arte Veneta&lt;/em&gt;&lt;/span&gt; (7) • 1953 • p. 198.&lt;/p&gt;
&lt;p&gt;&lt;span class="nummerierung text-black-small"&gt;1957&lt;/span&gt;&lt;span class="text-black-bold"&gt;Bernard Berenson&lt;/span&gt;&lt;span class="text-darkgrey-bold"&gt;&amp;nbsp;&lt;/span&gt;&lt;em&gt;&lt;span class="text-darkgrey-bold"&gt;Italian Pictures of the Renaissance, Venetian School&lt;/span&gt;&amp;nbsp;&lt;/em&gt;London • &lt;sup&gt;3&lt;/sup&gt;1957 • vol. 1 • p. 172.&lt;/p&gt;
&lt;p&gt;&lt;span class="nummerierung text-black-small"&gt;1958&lt;/span&gt;&lt;span class="text-black-bold"&gt;William R. Rearick&lt;/span&gt;&amp;nbsp;&lt;span class="text-darkgrey-bold"&gt;«Battista Franco and the Grimani Chapel»&lt;/span&gt; in &lt;span class="text-darkgrey-bold"&gt;&lt;em&gt;Saggi e memorie de storia dell'arte&lt;/em&gt;&lt;/span&gt; (2) • 1958 • p. 114, n. 44.&lt;/p&gt;
&lt;p&gt;&lt;span class="nummerierung text-black-small"&gt;1970&lt;/span&gt;&lt;span class="text-black-bold"&gt;Carlo Bernari • Pierluigi De Vecchi&lt;/span&gt;&amp;nbsp;&lt;em&gt;&lt;span class="text-darkgrey-bold"&gt;L'opera completa del Tintoretto&lt;/span&gt;&lt;/em&gt;&amp;nbsp;Milan • 1970 • no. A35 (ill.; French edition: Sylvie Béguin, Pierluigi De Vecchio. &lt;em&gt;Tout l'oeuvre peint de Tintoret&lt;/em&gt;, Paris 1971).&lt;/p&gt;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149 (ill.;&lt;sup&gt;2&lt;/sup&gt;1986).&lt;/p&gt;
&lt;p&gt;&lt;span class="nummerierung text-black-small"&gt;1974&lt;/span&gt;&lt;span class="text-black-bold"&gt;Fritz Heinemann&lt;/span&gt;&amp;nbsp;«&lt;span class="text-darkgrey-bold"&gt;Die venezianische Frühzeit, Versuch einer Rekonstruktion»&lt;/span&gt; in &lt;em&gt;&lt;span class="text-darkgrey-bold"&gt;Der innerösterreichische Hofkünstler Giovanni Pietro de Pomis 1569 bis 1633&lt;/span&gt;&amp;nbsp;&lt;/em&gt;Kurt Woisetschläger (ed.) • Graz etc. • 1974 • p. 142, fig. 36.&lt;/p&gt;
&lt;p&gt;&lt;span class="nummerierung text-black-small"&gt;1978&lt;/span&gt;&lt;span class="text-darkgrey-bold"&gt;«Repertorium venezianischer Gemälde in öffentlichem Schweizer Besitz»&lt;/span&gt;&amp;nbsp;in &lt;span class="text-darkgrey-bold"&gt;&lt;em&gt;Venezianische Kunst in der Schweiz und in Liechtenstein&lt;/em&gt;&lt;/span&gt;&amp;nbsp;(exh. cat.) • Seedamm-Kulturzentrum • Pfäffikon (Schwyz) • 1978 • no. R66 (ill.; French edition: «Répertoire des peintures vénitiennes appartenant aux collections publiques de Suisse», in &lt;em&gt;Art vénitien en Suisse et au Liechtenstein&lt;/em&gt;, Musée d'art et d'histoire, Geneva 1978).&lt;/p&gt;
&lt;p&gt;&lt;span class="nummerierung text-black-small"&gt;1982&lt;/span&gt;&lt;span class="text-black-bold"&gt;Rodolfo Pallucchini • Paola Rossi&lt;/span&gt;&amp;nbsp;&lt;span class="text-darkgrey-bold"&gt;&lt;em&gt;Tintoretto, Le opere sacre e profane&lt;/em&gt;&lt;/span&gt;&amp;nbsp;Milan • 1982 • vol. 1, no. 449 • vol. 2, fig. 574 (&lt;sup&gt;2&lt;/sup&gt;1990).&lt;/p&gt;
&lt;p&gt;&lt;span class="nummerierung text-black-small"&gt;1994&lt;/span&gt;&lt;span class="text-darkgrey-bold"&gt;&lt;span class="text-black-bold"&gt;Emil Maurer&lt;/span&gt;&lt;em&gt;&amp;nbsp;Stiftung Sammlung E.G. Bührle, Zürich&lt;/em&gt;&lt;/span&gt;&amp;nbsp;Bern • 1994 • p. 27 (English edition: &lt;em&gt;Foundation E.G. Bührle Collection, Zurich&lt;/em&gt;, Bern 1995).&lt;/p&gt;
&lt;p&gt;&lt;span class="nummerierung text-black-small"&gt;2005&lt;/span&gt;&lt;span class="text-black-bold"&gt;Lukas Gloor, Marco Goldin (ed.)&lt;/span&gt;&amp;nbsp;&lt;em&gt;&lt;span class="text-darkgrey-bold"&gt;Foundation E.G. Bührle Collection, Zurich, Catalogue&lt;/span&gt;&lt;/em&gt;&amp;nbsp;vol. 1 • Conegliano &amp;amp; Zurich • 2005 • no. 29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400&amp;nbsp;(ill.).&lt;/p&gt;</t>
  </si>
  <si>
    <t>Venedig, 1518–1594, Venedig</t>
  </si>
  <si>
    <t>BU 0119</t>
  </si>
  <si>
    <t>Die Wollkämmerin</t>
  </si>
  <si>
    <t>Paysanne démêlant de la laine</t>
  </si>
  <si>
    <t>56 x 47 cm</t>
  </si>
  <si>
    <t>Signiert &amp; datiert unten links: C. Pissarro 1875</t>
  </si>
  <si>
    <t>Pissarro/Durand-Ruel 420</t>
  </si>
  <si>
    <t>&lt;p class="Body"&gt;&lt;span class="nummerierung text-black-small"&gt;1&lt;/span&gt;&lt;span class="text-black-bold"&gt;Jean-Baptiste Faure&lt;/span&gt;&amp;nbsp;&lt;span class="text-darkgrey-bold"&gt;Paris • 1875 until [d.] 1914&lt;/span&gt;&amp;nbsp;Purchased from the artist, Pissarro/Durand-Ruel no. 420; &lt;em&gt;Notice sur la collection J.-B. Faure, suivie du catalogue formant cette collection&lt;/em&gt;, Paris 1902, no. 71.&lt;/p&gt;
&lt;p class="Body"&gt;&lt;span class="nummerierung text-black-small"&gt;2&lt;/span&gt;&lt;span class="text-black-bold"&gt;Louis-Maurice Faure&lt;/span&gt;&amp;nbsp;&lt;span class="text-darkgrey-bold"&gt;Paris&lt;/span&gt; Son of the above, Pissarro/Durand-Ruel no. 420.&lt;/p&gt;
&lt;p class="Body"&gt;&lt;span class="nummerierung text-black-small"&gt;3&lt;/span&gt;&lt;span class="text-black-bold"&gt;Mme L.-M. Faure&lt;/span&gt;&amp;nbsp;&lt;span class="text-darkgrey-bold"&gt;Paris&lt;/span&gt; Widow of the above, Pissarro/Durand-Ruel no. 420.&lt;/p&gt;
&lt;p class="Body"&gt;&lt;span class="nummerierung text-black-small"&gt;4&lt;/span&gt;&lt;span class="text-black-bold"&gt;Durand-Ruel&lt;/span&gt;&amp;nbsp;&lt;span class="text-darkgrey-bold"&gt;New York • 1919 &lt;/span&gt;Pissarro/Durand-Ruel no. 420&lt;/p&gt;
&lt;p class="Body"&gt;&lt;span class="nummerierung text-black-small"&gt;5&lt;/span&gt;&lt;span class="text-black-bold"&gt;Georges Petit&lt;/span&gt;&amp;nbsp;&lt;span class="text-darkgrey-bold"&gt;Paris&amp;nbsp;• 1919&lt;/span&gt;&amp;nbsp;Acquired from the above 1 February 1919, Pissarro/Durand-Ruel no. 420.&lt;/p&gt;
&lt;p class="Body"&gt;&lt;span class="nummerierung text-black-small"&gt;6&lt;/span&gt;&lt;span class="text-black-bold"&gt;Georges Bernheim&lt;/span&gt;&amp;nbsp;&lt;span class="text-darkgrey-bold"&gt;Paris • 1919&lt;/span&gt;&amp;nbsp;Acquired from Georges Petit, Paris, 3 February 1919, Pissarro/Durand-Ruel no. 420.&lt;/p&gt;
&lt;p class="Body"&gt;&lt;span class="nummerierung text-black-small"&gt;7&lt;/span&gt;&lt;span class="text-black-bold"&gt;Sigmund Gildemeister&lt;/span&gt;&amp;nbsp;&lt;span class="text-darkgrey-bold"&gt;Hamburg-Hochkamp &amp;amp; São Paulo • early 1920's until ca. 1950&lt;/span&gt;&amp;nbsp;Pissarro/Durand-Ruel no. 420; Ulrich Luckhardt, «Kleines Lexikon der Hamburger Kunstsammler», in &lt;em&gt;Private Schätze, Über das Sammeln von Kunst in Hamburg bis 1933&lt;/em&gt;, Ulrich Luckhardt, Uwe M. Schneede (ed.), Hamburg 2001, p. 225. A letter from Graphisches Kabinett Bremen to Foundation E.G. Bührle Collection, 23 January 2008, states that the painting was with Gildemeister from the early 1920's and surmises a possible purchase of the painting from the Graphisches Kabinett.&lt;/p&gt;
&lt;p class="Body"&gt;&lt;span class="nummerierung text-black-small"&gt;8&lt;/span&gt;&lt;span class="text-black-bold"&gt;Alfred Schwabacher&lt;/span&gt;&amp;nbsp;&lt;span class="text-darkgrey-bold"&gt;New York&lt;/span&gt; Pissarro/Durand-Ruel no. 420.&lt;/p&gt;
&lt;p class="Body"&gt;&lt;span class="nummerierung text-black-small"&gt;9&lt;/span&gt;&lt;span class="text-black-bold"&gt;Dr. Peter Nathan&lt;/span&gt;&amp;nbsp;&lt;span class="text-darkgrey-bold"&gt;New York&lt;/span&gt;&amp;nbsp;&lt;span class="text-black-bold"&gt;Dr. Fritz Nathan&lt;/span&gt;&amp;nbsp;&lt;span class="text-darkgrey-bold"&gt;Zurich&amp;nbsp;• 1954&lt;/span&gt; AStEGB, Entry Book II, 8 May 1954, identifying Dr. Peter Nathan as the consignor.&lt;/p&gt;
&lt;p class="Body"&gt;&lt;span class="nummerierung text-black-small"&gt;10&lt;/span&gt;&lt;span class="text-black-bold"&gt;Emil Bührle&lt;/span&gt;&amp;nbsp;&lt;span class="text-darkgrey-bold"&gt;Zurich • 13 July 1954 until [d.] 28 November 1956&lt;/span&gt;&amp;nbsp;Acquired from Dr. Fritz Nathan, father of Dr. Peter Nathan, for $ 13.000, AStEGB, Payment order made by Emil Bührle to Industrie- und Handelsbank, Zurich, 9 July 1954 for the sum of&amp;nbsp;$&amp;nbsp;40.000 to be transferred to Dr. Fritz Nathan, Zurich. Attached to this payment order is a handwritten note by Emil Bührle, dated 9 July 1954 and listing 3&amp;nbsp;paintings with their resepective prices: «Renoir, Blumen, 24 / Pissarro, Strickerin, 13 / Vlaminck, Stillleben, 8» (Emil Bührle Collection Inv. 88, 119, 111) for a total sum of $&amp;nbsp;45.000, from which $ 5.000 for are to be subtracted against return of a «Vlaminck, Intérieur»; Letter from Industrie- und Handelsbank, Zurich, to Emil Bührle, 13 July 1954, confirming payment of $ 40.000 to Dr. Fritz Nathan. – For reasons which have not been clarified, the catalogue of the Bührle collection's exhibition published by the Kunsthaus Zurich in 1958 (no. 320) includes a «Madame Nathan, Basel&amp;nbsp;(?)», and subsequently a «Galerie F. G. Fehse, Basel» in the provenance history of the painting. This information was repeated in the catalogues published by the Foundation in 1973/86 (no. 42) and in 2004/05 (no. 87), but no evidence survives in the Foundation's archive as to its source.&lt;/p&gt;
&lt;p class="Body"&gt;&lt;span class="nummerierung text-black-small"&gt;11&lt;/span&gt;&lt;span class="text-black-bold"&gt;Given by the heirs of Emil Bührle to the Foundation E.G. Bührle Collection&lt;/span&gt;&amp;nbsp;&lt;span class="text-darkgrey-bold"&gt;Zurich • 1960&lt;/span&gt;&amp;nbsp;Inv. 119.&lt;/p&gt;</t>
  </si>
  <si>
    <t>&lt;p&gt;&lt;span class="nummerierung text-black-small"&gt;1904&lt;/span&gt;&lt;span class="text-black-bold"&gt;Camille Pissarro&lt;/span&gt;&amp;nbsp;&lt;span class="text-darkgrey-bold"&gt;Galerie Durand-Ruel&amp;nbsp;•&amp;nbsp;Paris&amp;nbsp;• 1904&lt;/span&gt;&amp;nbsp;no. 21.&lt;/p&gt;
&lt;p&gt;&lt;span class="nummerierung text-black-small"&gt;1955&lt;/span&gt;&lt;span class="text-black-bold"&gt;Europäische Meister 1790–1910&lt;/span&gt;&amp;nbsp;&lt;span class="text-darkgrey-bold"&gt;Kunstmuseum Winterthur&amp;nbsp;• 1955&lt;/span&gt;&amp;nbsp;no. 158.&lt;/p&gt;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320.&lt;/p&gt;
&lt;p&gt;&lt;span class="nummerierung text-black-small"&gt;1958&lt;/span&gt;&lt;span class="text-black-bold"&gt;Hauptwerke der Sammlung Emil Georg Bührle–Zürich&lt;/span&gt;&amp;nbsp;&lt;span class="text-darkgrey-bold"&gt;Haus der Kunst&amp;nbsp;•&amp;nbsp;Munich&amp;nbsp;• 1958–59&lt;/span&gt;&amp;nbsp;no. 124.&lt;/p&gt;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11.&lt;/p&gt;
&lt;p&gt;&lt;span class="nummerierung text-black-small"&gt;1999&lt;/span&gt;&lt;span class="text-black-bold"&gt;Camille Pissarro&lt;/span&gt;&amp;nbsp;&lt;span class="text-darkgrey-bold"&gt;Staatsgalerie&amp;nbsp;•&amp;nbsp;Stuttgart&amp;nbsp;• 1999–2000&lt;/span&gt;&amp;nbsp;no. 24.&lt;/p&gt;
&lt;p&gt;&lt;span class="nummerierung text-black-small"&gt;2002&lt;/span&gt;&lt;span class="text-black-bold"&gt;L'impressionismo e l'età di van Gogh&lt;/span&gt;&amp;nbsp;&lt;span class="text-darkgrey-bold"&gt;Casa dei Carraresi&amp;nbsp;•&amp;nbsp;Treviso&amp;nbsp;• 2002–03&lt;/span&gt;&amp;nbsp;no. 17.&lt;/p&gt;
&lt;p&gt;&lt;span class="nummerierung text-black-small"&gt;2006&lt;/span&gt;&lt;span class="text-black-bold"&gt;Women in Impressionism, From Mythical Feminine to Modern Woman&lt;/span&gt;&amp;nbsp;&lt;span class="text-darkgrey-bold"&gt;Ny Carlsberg Glyptotek&amp;nbsp;•&amp;nbsp;Copenhagen&amp;nbsp;• 2006–07&lt;/span&gt;&amp;nbsp;no. 93.&lt;/p&gt;
&lt;p&gt;&lt;span class="nummerierung text-black-small"&gt;2010&lt;/span&gt;&lt;span class="text-black-bold"&gt;Van Gogh, Cézanne, Monet, Die Sammlung Bührle zu Gast im Kunsthaus Zürich&lt;/span&gt;&amp;nbsp;&lt;span class="text-darkgrey-bold"&gt;Kunsthaus Zurich&amp;nbsp;• 2010&lt;/span&gt;&amp;nbsp;no. 119.&lt;/p&gt;
&lt;p&gt;&lt;span class="nummerierung text-black-small"&gt;2014&lt;/span&gt;&lt;span class="text-black-bold"&gt;Pissarro, Der Vater des Impressionismus&lt;/span&gt;&amp;nbsp;&lt;span class="text-darkgrey-bold"&gt;Von der Heydt-Museum&amp;nbsp;•&amp;nbsp;Wuppertal&amp;nbsp;• 2014–15&lt;/span&gt;&amp;nbsp;p. 251.&lt;/p&gt;</t>
  </si>
  <si>
    <t>&lt;p&gt;&lt;span class="nummerierung text-black-small"&gt;1890&lt;/span&gt;&lt;span class="text-black-bold"&gt;Janine Bailly-Herzberg (ed.)&lt;/span&gt;&amp;nbsp;&lt;span class="text-darkgrey-bold"&gt;C&lt;em&gt;orrespondance de Camille Pissarro&lt;/em&gt;&lt;/span&gt;&amp;nbsp;vol. 1, &lt;em&gt;1865–1885&amp;nbsp;•&lt;/em&gt;&amp;nbsp;Paris&amp;nbsp;&lt;em&gt;•&lt;/em&gt; 1890&amp;nbsp;&lt;em&gt;•&lt;/em&gt;&amp;nbsp;pp. 99 (no. 41, n. 2; letter to Lucien Pissarro, 6 February 1896; &lt;sup&gt;2&lt;/sup&gt;2003).&lt;/p&gt;
&lt;p&gt;&lt;span class="nummerierung text-black-small"&gt;1902&lt;/span&gt;&lt;em&gt;&lt;span class="text-darkgrey-bold"&gt;Notice sur la collection J.-B. Faure suivie du catalogue des tableaux formant cette collection&lt;/span&gt;&lt;/em&gt;&amp;nbsp;Paris&amp;nbsp;&lt;em&gt;•&lt;/em&gt; 1902&amp;nbsp;&lt;em&gt;•&lt;/em&gt;&amp;nbsp;p. 73, no. 38.&lt;/p&gt;
&lt;p&gt;&lt;span class="nummerierung text-black-small"&gt;1939&lt;/span&gt;&lt;span class="text-black-bold"&gt;Ludovic-Rodo Pissarro&amp;nbsp;•&amp;nbsp;Lionello Venturi&lt;/span&gt;&amp;nbsp;&lt;span class="text-darkgrey-bold"&gt;&lt;em&gt;Camille Pissarro, Son art, son œuvre&lt;/em&gt;&lt;/span&gt;&amp;nbsp;Paris&amp;nbsp;&lt;em&gt;•&lt;/em&gt; 1939&amp;nbsp;&lt;em&gt;•&lt;/em&gt;&amp;nbsp;vol. 1, &lt;em&gt;Texte&lt;/em&gt;, no. 270, vol. 2, &lt;em&gt;Planches&lt;/em&gt;, fig. 54 (left; &lt;sup&gt;2&lt;/sup&gt;1998 San Francisco).&lt;/p&gt;
&lt;p&gt;&lt;span class="nummerierung text-black-small"&gt;1950&lt;/span&gt;&lt;span class="text-black-bold"&gt;Gotthard Jedlicka&lt;/span&gt;&amp;nbsp;&lt;span class="text-darkgrey-bold"&gt;&lt;em&gt;Pissarro&lt;/em&gt;&lt;/span&gt;&amp;nbsp;Bern&amp;nbsp;&lt;em&gt;•&lt;/em&gt; 1950&amp;nbsp;&lt;em&gt;•&lt;/em&gt;&amp;nbsp;fig. 19.&lt;/p&gt;
&lt;p&gt;&lt;span class="nummerierung text-black-small"&gt;1950&lt;/span&gt;&lt;span class="text-black-bold"&gt;Thadée Natanson&lt;/span&gt;&amp;nbsp;&lt;em&gt;&lt;span class="text-darkgrey-bold"&gt;Pissarro&lt;/span&gt;&lt;/em&gt;&amp;nbsp;Lausanne&amp;nbsp;&lt;em&gt;•&lt;/em&gt; 1950&amp;nbsp;&lt;em&gt;•&lt;/em&gt;&amp;nbsp;fig. 19.&lt;/p&gt;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Munich&amp;nbsp;&lt;em&gt;•&lt;/em&gt; 1973&amp;nbsp;&lt;em&gt;•&lt;/em&gt;&amp;nbsp;no. 42 (ill.; &lt;sup&gt;2&lt;/sup&gt;1986).&lt;/p&gt;
&lt;p&gt;&lt;span class="nummerierung text-black-small"&gt;1974&lt;/span&gt;&lt;span class="text-black-bold"&gt;John Rewald&lt;/span&gt;&amp;nbsp;&lt;span class="text-darkgrey-bold"&gt;&lt;em&gt;C. Pissarro&lt;/em&gt;&lt;/span&gt;&amp;nbsp;Paris&amp;nbsp;• 1974&amp;nbsp;•&amp;nbsp;p. 57 (ill.).&lt;/p&gt;
&lt;p&gt;&lt;span class="nummerierung text-black-small"&gt;1979&lt;/span&gt;&lt;span class="text-black-bold"&gt;Christopher Lloyd&lt;/span&gt;&amp;nbsp;&lt;span class="text-darkgrey-bold"&gt;&lt;em&gt;Pissarro&lt;/em&gt;&lt;/span&gt;&amp;nbsp;London&amp;nbsp;• 1979&amp;nbsp;•&amp;nbsp;(&lt;sup&gt;2&lt;/sup&gt;1992, pp. 10, 28, 64–65 [ill.], no. 17).&lt;/p&gt;
&lt;p&gt;&lt;span class="nummerierung text-black-small"&gt;1981&lt;/span&gt;&lt;span class="text-black-bold"&gt;Christopher Lloyd&lt;/span&gt;&amp;nbsp;&lt;span class="text-darkgrey-bold"&gt;&lt;em&gt;Camille Pissarro&lt;/em&gt;&lt;/span&gt;&amp;nbsp;New York&amp;nbsp;• 1981&amp;nbsp;• (French edition: Geneva 1981, p. 76 [ill.]).&lt;/p&gt;
&lt;p&gt;&lt;span class="nummerierung text-black-small"&gt;1993&lt;/span&gt;&lt;span class="text-black-bold"&gt;Joachim Pissarro&lt;/span&gt;&amp;nbsp;&lt;span class="text-darkgrey-bold"&gt;&lt;em&gt;Camille Pissarro&lt;/em&gt;&lt;/span&gt;&amp;nbsp;New York &amp;amp; London&amp;nbsp;• 1993&amp;nbsp;• pp. 142, 146, fig. 147.&lt;/p&gt;
&lt;p&gt;&lt;span class="nummerierung text-black-small"&gt;1993&lt;/span&gt;&lt;span class="text-black-bold"&gt;Stefano Roffo&lt;/span&gt;&amp;nbsp;&lt;span class="text-darkgrey-bold"&gt;&lt;em&gt;Camille Pissarro&lt;/em&gt;&lt;/span&gt;&amp;nbsp;Genoa&amp;nbsp;• 1993&amp;nbsp;•&amp;nbsp;(ill.; French edition: Paris 1994).&lt;/p&gt;
&lt;p&gt;&lt;span class="nummerierung text-black-small"&gt;1994&lt;/span&gt;&lt;span class="text-black-bold"&gt;Linda Doeser&lt;/span&gt;&amp;nbsp;&lt;span class="text-darkgrey-bold"&gt;&lt;em&gt;The Life and Works of Pissarro&lt;/em&gt;&lt;/span&gt;&amp;nbsp;New York&amp;nbsp;• 1994&amp;nbsp;•&amp;nbsp;p. 34 (ill.).&lt;/p&gt;
&lt;p&gt;&lt;span class="nummerierung text-black-small"&gt;1994&lt;/span&gt;&lt;span class="text-black-bold"&gt;Emil Maurer&lt;/span&gt;&lt;em&gt;&amp;nbsp;&lt;span class="text-darkgrey-bold"&gt;Stiftung Sammlung E.G. Bührle, Zürich&lt;/span&gt;&lt;/em&gt;&amp;nbsp;Bern&amp;nbsp;• 1994&amp;nbsp;•&amp;nbsp;p. 39 (English edition: &lt;em&gt;Foundation E.G. Bührle Collection, Zurich&lt;/em&gt;, Bern 1995).&lt;/p&gt;
&lt;p&gt;&lt;span class="nummerierung text-black-small"&gt;2001&lt;/span&gt;&lt;span class="text-black-bold"&gt;Ulrich Luckhardt&lt;/span&gt;&amp;nbsp;&lt;span class="text-darkgrey-bold"&gt;«Kleines Lexikon der Hamburger Kunstsammler»&lt;/span&gt;&amp;nbsp;in &lt;em&gt;&lt;span class="text-darkgrey-bold"&gt;Private Schätze, Über das Sammeln von Kunst in Hamburg bis 1933&lt;/span&gt;&lt;/em&gt;&amp;nbsp;Ulrich Luckhardt, Uwe M. Schneede (ed.)&amp;nbsp;• Hamburg&amp;nbsp;• 2001&amp;nbsp;•&amp;nbsp;p. 225.&lt;/p&gt;
&lt;p&gt;&lt;span class="nummerierung text-black-small"&gt;2004&lt;/span&gt;&lt;span class="text-black-bold"&gt;Bertram Schmidt&lt;/span&gt;&amp;nbsp;&lt;span class="text-darkgrey-bold"&gt;&lt;em&gt;Cézannes Lehre&lt;/em&gt;&lt;/span&gt;&amp;nbsp;Cologne&amp;nbsp;• 2004&amp;nbsp;•&amp;nbsp;pp. 151–152, fig. 20.&lt;/p&gt;
&lt;p&gt;&lt;span class="nummerierung text-black-small"&gt;2005&lt;/span&gt;&lt;span class="text-black-bold"&gt;Joachim Pissarro&amp;nbsp;•&amp;nbsp;Claire Durand-Ruel Snollaerts&lt;/span&gt;&amp;nbsp;&lt;em&gt;&lt;span class="text-darkgrey-bold"&gt;Pissarro, Catalogue critique des peintures, Critical Catalogue of Paintings&lt;/span&gt;&lt;/em&gt;&amp;nbsp;Milan &amp;amp; Paris&amp;nbsp;• 2005&amp;nbsp;•&amp;nbsp;vol. 2, no. 420 (ill.).&lt;/p&gt;
&lt;p&gt;&lt;span class="nummerierung text-black-small"&gt;2005&lt;/span&gt;&lt;span class="text-black-bold"&gt;Lukas Gloor&amp;nbsp;•&amp;nbsp;Marco Goldin (ed.)&amp;nbsp;&lt;/span&gt;&lt;span class="text-darkgrey-bold"&gt;&lt;em&gt;Foundation E.G. Bührle Collection, Zurich, Catalogue&lt;/em&gt;&lt;/span&gt;&amp;nbsp;vol. 2, • Conegliano &amp;amp; Zurich&amp;nbsp;• 2005&amp;nbsp;•&amp;nbsp;no. 87 (ill.; German edition: &lt;em&gt;Stiftung Sammlung E.G. Bührle, Katalog&lt;/em&gt;; Italian edition: &lt;em&gt;Fondazione Collezione E.G. Bührle, Catalogo&lt;/em&gt;).&lt;/p&gt;
&lt;p&gt;&lt;span class="nummerierung text-black-small"&gt;2011&lt;/span&gt;&lt;span class="text-black-bold"&gt;Richard R. Brettell&lt;/span&gt;&amp;nbsp;&lt;span class="text-darkgrey-bold"&gt;&lt;em&gt;Pissarro's People&lt;/em&gt;&lt;/span&gt;&amp;nbsp;(exh. cat.) Sterling and Francine Clark Art Institute, Williamstown (Massachusetts) etc.&amp;nbsp;•&amp;nbsp;Munich etc.&amp;nbsp;• 2011&amp;nbsp;•&amp;nbsp;p. 135, fig. 88.&lt;/p&gt;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402 (ill.).&lt;/p&gt;</t>
  </si>
  <si>
    <t>BU 0088</t>
  </si>
  <si>
    <t>Dahlien</t>
  </si>
  <si>
    <t>Dahlias</t>
  </si>
  <si>
    <t>Signiert unten links: Renoir</t>
  </si>
  <si>
    <t>Dauberville 1659</t>
  </si>
  <si>
    <t>&lt;p class="Body"&gt;&lt;span class="nummerierung text-black-small"&gt;1&lt;/span&gt;&lt;span class="text-black-bold"&gt;Dr. Peter Nathan&lt;/span&gt;&amp;nbsp;&lt;span class="text-darkgrey-bold"&gt;New York&amp;nbsp;&lt;span class="text-black-bold"&gt;Dr. Fritz Nathan&lt;/span&gt;&amp;nbsp;Zurich • 1954&lt;/span&gt; AStEGB, Entry Book II, 20 May 1954, identifying Dr. Peter Nathan as the consignor.&lt;/p&gt;
&lt;p class="Body"&gt;&lt;span class="nummerierung text-black-small"&gt;2&lt;/span&gt;&lt;span class="text-black-bold"&gt;Emil Bührle&lt;/span&gt;&amp;nbsp;&lt;span class="text-darkgrey-bold"&gt;Zurich • 13 July 1954 until [d.] 28 November 1956&lt;/span&gt;&amp;nbsp;Acquired from Dr. Fritz Nathan, father of Dr. Peter Nathan, for $ 24.000, AStEGB, Payment order made by Emil Bührle to Industrie- und Handelsbank, Zurich, 9 July 1954 for the sum of $ 40.000 to be transferred to Dr. Fritz Nathan, Zurich. Attached to this payment order is a handwritten note by Emil Bührle, dated 9 July 1954 and listing 3 paintings with their respective prices: «Renoir, Blumen, 24 / Pissarro, Strickerin, 13 / Vlaminck, Stillleben, 8» (Emil Bührle Collection Inv. 88, 119, 111) for a total sum of $&amp;nbsp;45.000, from which $ 5.000 are to be subtracted against the return of a «Vlaminck, Intérieur»; Letter from Industrie- und Handelsbank, Zurich, to Emil Bührle, 13 July 1954, confirming payment of $&amp;nbsp;40.000 to Dr. Fritz Nathan.&lt;/p&gt;
&lt;p class="Body"&gt;&lt;span class="nummerierung text-black-small"&gt;3&lt;/span&gt;&lt;span class="text-black-bold"&gt;Given by the heirs of Emil Bührle to the Foundation E.G. Bührle Collection&lt;/span&gt;&amp;nbsp;&lt;span class="text-darkgrey-bold"&gt;Zurich • 1960&lt;/span&gt;&amp;nbsp;Inv. 88.&lt;/p&gt;</t>
  </si>
  <si>
    <t>&lt;p class="Body"&gt;&lt;span class="nummerierung text-black-small"&gt;2005&lt;/span&gt;&lt;span class="text-black-bold"&gt;Blumenmythos, Von Vincent van Gogh bis Jeff Koons; Flower Myth, Vincent van Gogh to Jeff Koons&lt;/span&gt;&amp;nbsp;&lt;span class="text-darkgrey-bold"&gt;Fondation Beyeler&amp;nbsp;•&amp;nbsp;Riehen/Basel&amp;nbsp;• 2005&lt;/span&gt;&amp;nbsp;no. 139.&lt;/p&gt;
&lt;p class="Body"&gt;&lt;span class="nummerierung text-black-small"&gt;2008&lt;/span&gt;&lt;span class="text-black-bold"&gt;Renoir, La maturità tra classico e moderno&lt;/span&gt;&amp;nbsp;&lt;span class="text-darkgrey-bold"&gt;Complesso del Vittoriano&amp;nbsp;• Rome&amp;nbsp;• 2008&lt;/span&gt;&amp;nbsp;no. 22.&lt;/p&gt;
&lt;p class="Body"&gt;&lt;span class="nummerierung text-black-small"&gt;2010&lt;/span&gt;&lt;span class="text-black-bold"&gt;Renoir, Tradition and Innovation&lt;/span&gt;&lt;em&gt;&amp;nbsp;&lt;/em&gt;&lt;span class="text-darkgrey-bold"&gt;National Art Center, Tokyo&amp;nbsp;•&amp;nbsp;National Museum of Art, Osaka 2010&lt;/span&gt;&amp;nbsp;no. 58 (exhibited in Osaka only).&lt;/p&gt;
&lt;p class="Body"&gt;&lt;span class="nummerierung text-black-small"&gt;2014&lt;/span&gt;&lt;span class="text-black-bold"&gt;Pierre-Auguste Renoir, Revoir Renoir&lt;/span&gt;&amp;nbsp;&lt;span class="text-darkgrey-bold"&gt;Fondation Pierre Gianadda&amp;nbsp;•&amp;nbsp;Martigny&amp;nbsp;• 2014&lt;/span&gt;&amp;nbsp;no. 36.&lt;/p&gt;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</si>
  <si>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Collection&amp;nbsp;&lt;/em&gt;&lt;/span&gt;Zurich &amp;amp; Munich&amp;nbsp;• 1973&amp;nbsp;•&amp;nbsp;no. 64 (ill.; &lt;sup&gt;2&lt;/sup&gt;1986).&lt;/p&gt;
&lt;p&gt;&lt;span class="nummerierung text-black-small"&gt;1994&lt;/span&gt;&lt;span class="text-black-bold"&gt;Emil Maurer&lt;/span&gt;&lt;em&gt;&amp;nbsp;&lt;span class="text-darkgrey-bold"&gt;Stiftung Sammlung E.G. Bührle, Zürich&lt;/span&gt;&lt;/em&gt;&amp;nbsp;Bern&amp;nbsp;• 1994&amp;nbsp;•&amp;nbsp;p. 40 (English edition: &lt;em&gt;Foundation E.G. Bührle Collection, Zurich&lt;/em&gt;, Bern 1995).&lt;/p&gt;
&lt;p&gt;&lt;span class="nummerierung text-black-small"&gt;2005&lt;/span&gt;&lt;span class="text-black-bold"&gt;Lukas Gloor&amp;nbsp;•&amp;nbsp;Marco Goldin (ed.)&lt;/span&gt;&amp;nbsp;&lt;span class="text-darkgrey-bold"&gt;&lt;em&gt;Foundation E.G. Bührle Collection, Zurich, Catalogue&lt;/em&gt;&lt;/span&gt;&amp;nbsp;vol. 2&amp;nbsp;•&amp;nbsp;Conegliano &amp;amp; Zurich • 2005&amp;nbsp;•&amp;nbsp;no. 96 (ill.; German edition: &lt;em&gt;Stiftung Sammlung E.G. Bührle, Katalog&lt;/em&gt;; Italian edition: &lt;em&gt;Fondazione Collezione E.G. Bührle, Catalogo&lt;/em&gt;).&lt;/p&gt;
&lt;p&gt;&lt;span class="nummerierung text-black-small"&gt;2009&lt;/span&gt;&lt;span class="text-black-bold"&gt;Guy-Patrice Dauberville&amp;nbsp;•&amp;nbsp;Michel Dauberville&lt;/span&gt;&amp;nbsp;&lt;em&gt;&lt;span class="text-darkgrey-bold"&gt;Renoir, Catalogue raisonné des tableaux, pastels, dessins et aquarelles&lt;/span&gt;&lt;/em&gt;&amp;nbsp;vol. 2&amp;nbsp;&lt;span class="text-darkgrey-bold"&gt;&lt;em&gt;1882–1894&lt;/em&gt;&lt;/span&gt;&amp;nbsp;Paris&amp;nbsp;• 2009&amp;nbsp;•&amp;nbsp;no. 1659 (ill.).&lt;/p&gt;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403 (ill.).&lt;/p&gt;</t>
  </si>
  <si>
    <t>BU 0111</t>
  </si>
  <si>
    <t>Orangen</t>
  </si>
  <si>
    <t>Oranges</t>
  </si>
  <si>
    <t>44.5 x 54 cm</t>
  </si>
  <si>
    <t>Signiert unten links: Vlaminck</t>
  </si>
  <si>
    <t>&lt;p class="Body"&gt;&lt;span class="nummerierung text-black-small"&gt;1&lt;/span&gt;&lt;span class="text-black-bold"&gt;Alfred Schwabacher&lt;/span&gt;&amp;nbsp;&lt;span class="text-darkgrey-bold"&gt;New York&amp;nbsp;&lt;/span&gt;AStEGB, Inventory Card Vlaminck, &lt;em&gt;Nature morte.&lt;/em&gt;&lt;/p&gt;
&lt;p class="Body"&gt;&lt;span class="nummerierung text-black-small"&gt;2&lt;/span&gt;&lt;span class="text-black-bold"&gt;Dr. Peter Nathan&lt;/span&gt;&amp;nbsp;&lt;span class="text-darkgrey-bold"&gt;New York&lt;/span&gt;&amp;nbsp;&lt;span class="text-black-bold"&gt;Dr. Fritz Nathan&lt;/span&gt; &lt;span class="text-darkgrey-bold"&gt;Zurich&amp;nbsp;• 1954&amp;nbsp;&lt;/span&gt;AStEGB, Entry Book II, 8 May 1954, identifying Dr. Peter Nathan as the consignor.&lt;/p&gt;
&lt;p class="Body"&gt;&lt;span class="nummerierung text-black-small"&gt;3&lt;/span&gt;&lt;span class="text-black-bold"&gt;Emil Bührle&lt;/span&gt;&amp;nbsp;&lt;span class="text-darkgrey-bold"&gt;Zurich •&amp;nbsp;13 July 1954 until [d.] 28 November 1956&amp;nbsp;&lt;/span&gt;Acquired from Dr. Fritz Nathan, father of Dr. Peter Nathan,&amp;nbsp;for $ 8.000, AStEGB, Payment order made by Emil Bührle to Industrie- und Handelsbank, Zurich, 9 July 1954 for the sum of $ 40.000 to be transferred to Dr. Fritz Nathan, Zurich. Attached to this payment order is a handwritten note by Emil Bührle, dated 9 July 1954 and listing 3 paintings with their resepective prices: «Renoir, Blumen, 24 / Pissarro, Strickerin, 13 / Vlaminck, Stillleben, 8» (Emil Bührle Collection Inv. 88, 119, 111) for a total sum of $&amp;nbsp;45.000, from which $ 5.000 are to be subtracted against the return of a «Vlaminck, Intérieur»; Letter from Industrie- und Handelsbank, Zurich, to Emil Bührle, 13 July 1954, confirming payment of $&amp;nbsp;40.000 to Dr. Fritz Nathan.&lt;/p&gt;
&lt;p class="Body"&gt;&lt;span class="nummerierung text-black-small"&gt;4&lt;/span&gt;&lt;span class="text-black-bold"&gt;Given by the heirs of Emil Bührle to the Foundation E.G. Bührle Collection&lt;/span&gt;&amp;nbsp;&lt;span class="text-darkgrey-bold"&gt;Zurich •&amp;nbsp;1960&lt;/span&gt;&amp;nbsp;Inv. 111.&lt;/p&gt;</t>
  </si>
  <si>
    <t>&lt;p&gt;&lt;span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Berlin&amp;nbsp;• 1958&lt;/span&gt;&amp;nbsp;no. 70.&lt;/p&gt;
&lt;p&gt;&lt;span class="nummerierung text-black-small"&gt;1958&lt;/span&gt;&lt;span class="text-black-bold"&gt;Hauptwerke der Sammlung Emil Georg Bührle–Zürich&lt;/span&gt;&amp;nbsp;&lt;span class="text-darkgrey-bold"&gt;Haus der Kunst&amp;nbsp;• Munich&amp;nbsp;• 1958–59&lt;/span&gt;&amp;nbsp;no. 169.&lt;/p&gt;
&lt;p&gt;&lt;span class="nummerierung text-black-small"&gt;1959&lt;/span&gt;&lt;span class="text-black-bold"&gt;Triumph der Farbe, Die europäischen Fauves&lt;/span&gt;&amp;nbsp;&lt;span class="text-darkgrey-bold"&gt;Museum zu Allerheiligen, Schaffhausen • Nationalgalerie (Orangerie Schloss Charlottenburg), Berlin• 1959&lt;/span&gt;&amp;nbsp;no. 24.&lt;/p&gt;
&lt;p&gt;&lt;span class="nummerierung text-black-small"&gt;1961&lt;/span&gt;&lt;span class="text-black-bold"&gt;Masterpieces of French Painting from the Bührle Collection&lt;/span&gt;&amp;nbsp;&lt;span class="text-darkgrey-bold"&gt;Royal Scottish Academy, Edinburgh • National Gallery, London • 1961&lt;/span&gt;&amp;nbsp;no. 73.&lt;/p&gt;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 Musée des beaux-arts de Montréal • Yokohama Museum of Art • Royal Academy of Arts, London • 1990–91&lt;/span&gt;&amp;nbsp;no. 78.&lt;/p&gt;
&lt;p&gt;&lt;span class="nummerierung text-black-small"&gt;2008&lt;/span&gt;&lt;span class="text-black-bold"&gt;Vlaminck, Un instinct fauve&lt;/span&gt;&amp;nbsp;&lt;span class="text-darkgrey-bold"&gt;Musée du Luxembourg • Paris• 2008&lt;/span&gt;&amp;nbsp;no. 38.&lt;/p&gt;
&lt;p&gt;&lt;span class="nummerierung text-black-small"&gt;2009&lt;/span&gt;&lt;span class="text-black-bold"&gt;Fauves hongrois 1904–1914, La leçon de Matisse&lt;/span&gt;&amp;nbsp;&lt;span class="text-darkgrey-bold"&gt;Musée des Beaux-Arts • Dijon • 2009&lt;/span&gt;&amp;nbsp;no. 167.&lt;/p&gt;
&lt;p&gt;&lt;span class="nummerierung text-black-small"&gt;2010&lt;/span&gt;&lt;span class="text-black-bold"&gt;Van Gogh, Cézanne, Monet, Die Sammlung Bührle zu Gast im Kunsthaus Zürich&lt;/span&gt;&amp;nbsp;&lt;span class="text-darkgrey-bold"&gt;Kunsthaus Zurich • 2010&lt;/span&gt;&amp;nbsp;no. 111.&lt;/p&gt;
&lt;p&gt;&lt;span class="nummerierung text-black-small"&gt;2019&lt;/span&gt;&lt;span class="text-black-bold"&gt;La Collection Emil Bührle&lt;/span&gt; &lt;span class="text-darkgrey-bold"&gt;Musée Maillol • Paris • 2019 &lt;/span&gt;no. 54.&lt;/p&gt;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</si>
  <si>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118 (ill.; &lt;sup&gt;2&lt;/sup&gt;1986).&lt;/p&gt;
&lt;p&gt;&lt;span class="nummerierung text-black-small"&gt;1994&lt;/span&gt;&lt;span class="text-black-bold"&gt;Emil Maurer&lt;/span&gt;&lt;em&gt;&amp;nbsp;&lt;span class="text-darkgrey-bold"&gt;Stiftung Sammlung E.G. Bührle, Zürich&lt;/span&gt;&lt;/em&gt;&amp;nbsp;Bern • 1994 • p. 35 (English edition: &lt;em&gt;Foundation E.G. Bührle Collection, Zurich&lt;/em&gt;, Bern 1995).&lt;/p&gt;
&lt;p&gt;&lt;span class="nummerierung text-black-small"&gt;2004&lt;/span&gt;&lt;span class="text-black-bold"&gt;Lukas Gloor, Marco Goldin (ed.)&lt;/span&gt; &lt;em&gt;&lt;span class="text-darkgrey-bold"&gt;Foundation E.G. Bührle Collection, Zurich, Catalogue&lt;/span&gt;&lt;/em&gt;&amp;nbsp;vol. 3 • Conegliano &amp;amp; Zurich • 2004 • no. 162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 • no. 404&amp;nbsp;(ill.).&lt;/p&gt;</t>
  </si>
  <si>
    <t>BU 0027</t>
  </si>
  <si>
    <t>Die Gratis-Vorstellung</t>
  </si>
  <si>
    <t>Le Spectacle gratis</t>
  </si>
  <si>
    <t>55.5 x 44.5 cm</t>
  </si>
  <si>
    <t>Signiert unten rechts: H. Daumier</t>
  </si>
  <si>
    <t>Maison, II-46</t>
  </si>
  <si>
    <t>&lt;p class="Body"&gt;&lt;span class="nummerierung text-black-small"&gt;1&lt;/span&gt;&lt;span class="text-black-bold"&gt;Galerie Durand-Ruel&lt;/span&gt;&amp;nbsp;&lt;span class="text-darkgrey-bold"&gt;Paris&amp;nbsp;&lt;/span&gt;AStEGB, Label «DURAND-RUEL / PARIS 16, Rue Laffitte / NEW-YORK, 297, Fifth avenue / [handwritten:] Daumier no. 2554 / Spectacle gratis».&lt;/p&gt;
&lt;p class="Body"&gt;&lt;span class="nummerierung text-black-small"&gt;2&lt;/span&gt;&lt;span class="text-black-bold"&gt;D. A. Wanklyn&lt;/span&gt;&amp;nbsp;&lt;span class="text-darkgrey-bold"&gt;Montreal • 1900 until ca. 1945&amp;nbsp;&lt;/span&gt;AStEGB, Expertise, signed by Lionello Venturi, New York, 7 January 1946, with reference to the Wanklyn Collection, and the date of 1900.&lt;/p&gt;
&lt;p class="Body"&gt;&lt;span class="nummerierung text-black-small"&gt;3&lt;/span&gt;&lt;span class="text-black-bold"&gt;E. &amp;amp; A. Silberman, Inc.&lt;/span&gt;&amp;nbsp;&lt;span class="text-darkgrey-bold"&gt;New York • by 1945 until 1954&amp;nbsp;&lt;/span&gt;AStEGB, Letter from Gordon B. Washburn, Director, Museum of Art, Rhode Island School of Design, Providence (Rhode Island), to Abris Silberman, New York, 12 December 1945; Entry Book II, 15 July 1954.&lt;/p&gt;
&lt;p class="Body"&gt;&lt;span class="nummerierung text-black-small"&gt;4&lt;/span&gt;&lt;span class="text-black-bold"&gt;Emil Bührle&lt;/span&gt;&lt;span class="text-darkgrey-bold"&gt;&amp;nbsp;Zurich • 15 July 1954 until [d.] 28 November 1956&amp;nbsp;&lt;/span&gt;Acquired from the above, Entry Book as above, n. (3), with reference to the date of purchase.&lt;/p&gt;
&lt;p class="Body"&gt;&lt;span class="nummerierung text-black-small"&gt;5&lt;/span&gt;&lt;span class="text-black-bold"&gt;Given by the heirs of Emil Bührle to the Foundation E.G. Bührle Collection&lt;/span&gt;&amp;nbsp;&lt;span class="text-darkgrey-bold"&gt;Zurich • 1960&lt;/span&gt;&amp;nbsp;Inv. 27&amp;nbsp;&lt;/p&gt;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</si>
  <si>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1958&amp;nbsp;&lt;/span&gt;no. 122.&amp;nbsp;&lt;/p&gt;
&lt;p&gt;&lt;span class="nummerierung text-black-small"&gt;1959&lt;/span&gt;&lt;span class="text-black-bold"&gt;De Géricault à Matisse, Chefs-d'œuvre français des collections suisses&lt;/span&gt;&amp;nbsp;&lt;span class="text-darkgrey-bold"&gt;Petit Palais&amp;nbsp;• Paris&amp;nbsp;• 1959&lt;/span&gt; no. 38.&lt;/p&gt;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D.C.&amp;nbsp;•&amp;nbsp;Musée des beaux-arts de Montréal • Yokohama Museum of Art • Royal Academy of Arts, London&amp;nbsp;• 1990–91&amp;nbsp;&lt;/span&gt;no. 16.&amp;nbsp;&lt;/p&gt;
&lt;p&gt;&lt;span class="nummerierung text-black-small"&gt;2010&lt;/span&gt;&lt;span class="text-black-bold"&gt;Van Gogh, Cézanne, Monet, Die Sammlung Bührle zu Gast im Kunsthaus Zürich&lt;/span&gt;&amp;nbsp;&lt;span class="text-darkgrey-bold"&gt;Kunsthaus Zurich • 2010&lt;/span&gt;&amp;nbsp;no. 27. &amp;nbsp;&lt;/p&gt;
&lt;p&gt;&lt;span class="nummerierung text-black-small"&gt;2017&lt;/span&gt;&lt;span class="text-black-bold"&gt;Chefs-d'oeuvre de la collection Bührle, Manet, Cézanne, Monet, Van Gogh…&lt;/span&gt;&amp;nbsp;&lt;span class="text-darkgrey-bold"&gt;Fondation de l'Hermitage&amp;nbsp;•&amp;nbsp;Lausanne&amp;nbsp;• 2017 &lt;/span&gt;no. 5.&amp;nbsp;&lt;/p&gt;
&lt;p&gt;&lt;span class="nummerierung text-black-small"&gt;2017&lt;/span&gt;&lt;span class="text-black-bold"&gt;Gefeiert &amp;amp; verspottet, Französische Malerei 1820–1880&amp;nbsp;&lt;/span&gt;&lt;span class="text-darkgrey-bold"&gt;Kunsthaus Zurich&amp;nbsp;• 2017–18&lt;/span&gt;&amp;nbsp;no. 30.&lt;/p&gt;
&lt;p&gt;&lt;span class="nummerierung text-black-small"&gt;2019&lt;/span&gt;&lt;span class="text-black-bold"&gt;Daumier – Pettibon&lt;/span&gt; &lt;span class="text-darkgrey-bold"&gt;Kunstmuseum Winterthur (Reinhart am Stadtgarten) • 2019 &lt;/span&gt;no. 10.&lt;/p&gt;</t>
  </si>
  <si>
    <t>&lt;p&gt;&lt;span class="nummerierung text-black-small"&gt;1908&lt;/span&gt;&lt;span class="text-black-bold"&gt;Erich Klossowski&lt;/span&gt;&amp;nbsp;&lt;span class="text-darkgrey-bold"&gt;&lt;em&gt;Honoré Daumier&lt;/em&gt;&lt;/span&gt;&amp;nbsp;Munich • 1908 • no. 92, fig. 43, top (&lt;sup&gt;2&lt;/sup&gt;1923 [not ill.]).&lt;/p&gt;
&lt;p&gt;&lt;span class="nummerierung text-black-small"&gt;1923&lt;/span&gt;&lt;span class="text-black-bold"&gt;André Fontainas&lt;/span&gt;&amp;nbsp;&lt;span class="text-darkgrey-bold"&gt;&lt;em&gt;La peintu&lt;/em&gt;&lt;em&gt;re de Daumier&lt;/em&gt;&lt;/span&gt;&amp;nbsp;Paris • 1923, (ill., no no.)&lt;/p&gt;
&lt;p&gt;&lt;span class="nummerierung text-black-small"&gt;1923&lt;/span&gt;&lt;span class="text-black-bold"&gt;Raymond Escholier&lt;/span&gt;&amp;nbsp;&lt;em&gt;&lt;span class="text-darkgrey-bold"&gt;Daumier, Peintre et lithographe&lt;/span&gt;&lt;/em&gt;&amp;nbsp;Paris • 1923 • p. 151 (ill.; &lt;sup&gt;2&lt;/sup&gt;1930, fig. 17; &lt;sup&gt;3&lt;/sup&gt;1938, p. 159 [ill.]).&lt;/p&gt;
&lt;p&gt;&lt;span class="nummerierung text-black-small"&gt;1924&lt;/span&gt;&lt;span class="text-black-bold"&gt;Michael Sadleir&lt;/span&gt;&amp;nbsp;&lt;span class="text-darkgrey-bold"&gt;&lt;em&gt;Daumier, The Man and the Artist&lt;/em&gt;&lt;/span&gt;&amp;nbsp;London • 1924 • fig. 13.&lt;/p&gt;
&lt;p&gt;&lt;span class="nummerierung text-black-small"&gt;1927&lt;/span&gt;&lt;span class="text-black-bold"&gt;Eduard Fuchs&lt;/span&gt;&amp;nbsp;&lt;span class="text-darkgrey-bold"&gt;&lt;em&gt;Der Maler Daumier&lt;/em&gt;&lt;/span&gt;&amp;nbsp;Munich • 1927 • no. 137.&lt;/p&gt;
&lt;p&gt;&lt;span class="nummerierung text-black-small"&gt;1938&lt;/span&gt;&lt;span class="text-black-bold"&gt;Jacques Lassaigne&lt;/span&gt;&amp;nbsp;&lt;span class="text-darkgrey-bold"&gt;&lt;em&gt;Daumier&amp;nbsp;&lt;/em&gt;&lt;/span&gt;Paris • 1938 • p. 139 (ill.; German &amp;amp; English edition; &lt;sup&gt;2&lt;/sup&gt;1947; English edition).&lt;/p&gt;
&lt;p&gt;&lt;span class="nummerierung text-black-small"&gt;1938&lt;/span&gt;&lt;span class="text-black-bold"&gt;Benno Fleischmann&lt;/span&gt;&amp;nbsp;&lt;span class="text-darkgrey-bold"&gt;&lt;em&gt;Honoré Daumier, Gemälde, Graphik&lt;/em&gt;&lt;/span&gt;&amp;nbsp;Vienna • 1938 • fig. 35 (French edition: Maurice Sachs, &lt;em&gt;Honoré Daumier&lt;/em&gt;, Paris 1939).&lt;/p&gt;
&lt;p&gt;&lt;span class="nummerierung text-black-small"&gt;1949&lt;/span&gt;&lt;span class="text-black-bold"&gt;Jean Cassou&lt;/span&gt;&amp;nbsp;&lt;em&gt;&lt;span class="text-darkgrey-bold"&gt;Daumier&lt;/span&gt;&lt;/em&gt;&amp;nbsp;Lausanne • 1949 • fig. 44.&lt;/p&gt;
&lt;p&gt;&lt;span class="nummerierung text-black-small"&gt;1950&lt;/span&gt;&lt;span class="text-black-bold"&gt;Marcel Fischer&lt;/span&gt;&amp;nbsp;&lt;span class="text-darkgrey-bold"&gt;&lt;em&gt;Daumier, Der Maler&lt;/em&gt;&lt;/span&gt;&amp;nbsp;Berne • 1950 • fig. 44.&lt;/p&gt;
&lt;p&gt;&lt;span class="nummerierung text-black-small"&gt;1954&lt;/span&gt;&lt;span class="text-black-bold"&gt;Jean Adhémar&lt;/span&gt;&amp;nbsp;&lt;span class="text-darkgrey-bold"&gt;&lt;em&gt;Honoré Daumier&lt;/em&gt;&lt;/span&gt;&amp;nbsp;Paris • 1954 • fig. 25 (German edition).&lt;/p&gt;
&lt;p&gt;&lt;span class="nummerierung text-black-small"&gt;1955&lt;/span&gt;&lt;span class="text-black-bold"&gt;Nina Kalitina&lt;/span&gt;&amp;nbsp;&lt;span class="text-darkgrey-bold"&gt;&lt;em&gt;Honoré Daumier 1808–1879&lt;/em&gt;&lt;/span&gt; [in Russian] • Moscow • 1955 • fig. 171.&lt;/p&gt;
&lt;p&gt;&lt;span class="nummerierung text-black-small"&gt;1968&lt;/span&gt;&lt;span class="text-black-bold"&gt;Karl Eric Maison&lt;/span&gt;&amp;nbsp;&lt;span class="text-darkgrey-bold"&gt;&lt;em&gt;Honoré Daumier, Catalogue Raisonné of the Paintings, Watercolours and Drawings&lt;/em&gt;&lt;/span&gt;&amp;nbsp;London • 1968 • vol. 1&amp;nbsp;&lt;span class="text-darkgrey-bold"&gt;&lt;em&gt;The Paintings&lt;/em&gt;&lt;/span&gt;&amp;nbsp;no II–46.&lt;/p&gt;
&lt;p&gt;&lt;span class="nummerierung text-black-small"&gt;1971&lt;/span&gt;&lt;span class="text-black-bold"&gt;Luigi Barzini • Gabriele Mandel&lt;/span&gt;&amp;nbsp;&lt;span class="text-darkgrey-bold"&gt;&lt;em&gt;L’opera pittorica completa di Daumier&lt;/em&gt;&lt;/span&gt;&amp;nbsp;Milan • 1971 • no. 110 (ill.; German edition: &lt;em&gt;Das gemalte Gesamtwerk von Daumier&lt;/em&gt;, Lucerne etc. 1971 • French edition: Pierre Georgel, Gabriel Mandel, &lt;em&gt;Tout l'œuvre peint de Daumier,&lt;/em&gt; Paris 1972).&lt;/p&gt;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20 (ill.; &lt;sup&gt;2&lt;/sup&gt;1986).&lt;/p&gt;
&lt;p&gt;&lt;span class="nummerierung text-black-small"&gt;1994&lt;/span&gt;&lt;span class="text-black-bold"&gt;Emil Maurer&lt;/span&gt;&lt;em&gt;&amp;nbsp;&lt;span class="text-darkgrey-bold"&gt;Stiftung Sammlung E.G. Bührle, Zürich&lt;/span&gt;&lt;/em&gt;&amp;nbsp;Bern • 1994 • p. 36 (English edition: &lt;em&gt;Foundation E.G. Bührle Collection, Zurich&lt;/em&gt;, Bern 1995).&lt;/p&gt;
&lt;p&gt;&lt;span class="nummerierung text-black-small"&gt;2005&lt;/span&gt;&lt;span class="text-black-bold"&gt;Lukas Gloor, Marco Goldin (ed.)&lt;/span&gt; &lt;span class="text-darkgrey-bold"&gt;&lt;em&gt;Foundation E.G. Bührle Collection, Zurich, Catalogue&lt;/em&gt;&lt;/span&gt;&amp;nbsp;vol. 2 • Conegliano &amp;amp; Zurich • 2005 • no.44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406 (ill.).&lt;/p&gt;</t>
  </si>
  <si>
    <t>Kirmes</t>
  </si>
  <si>
    <t>BU 0147</t>
  </si>
  <si>
    <t>um 1420</t>
  </si>
  <si>
    <t>58 x 45,3 cm</t>
  </si>
  <si>
    <t>&lt;p class="Body"&gt;&lt;span class="nummerierung text-black-small"&gt;1&lt;/span&gt;&lt;span class="text-black-bold"&gt;Johann Peter Weyer&lt;/span&gt;&amp;nbsp;&lt;span class="text-darkgrey-bold"&gt;Cologne • until 1862&amp;nbsp;&lt;/span&gt;&lt;em&gt;Illustrierter Katalog der reichen Gemälde-Galerie des Herrn J. P. Weyer …, &lt;/em&gt;(sale cat.) J. M. Heberle&lt;em&gt;, &lt;/em&gt;Cologne (25 August 1862), no. 145; for the Weyer collection Horst Vey, «Johann Peter Weyer, seine Gemäldesammlung und seine Kunstliebe», in &lt;em&gt;Wallraf-Richartz-Jahrbuch&lt;/em&gt; (28) 1966, pp. 159–253.&lt;/p&gt;
&lt;p class="Body"&gt;&lt;span class="nummerierung text-black-small"&gt;2&lt;/span&gt;&lt;span class="text-black-bold"&gt;Prince Karl Anton von Hohenzollern&lt;/span&gt;&amp;nbsp;&lt;span class="text-darkgrey-bold"&gt;Düsseldorf &amp;amp; Castle Sigmaringen • 1862 until [d.] 1885&amp;nbsp;&lt;/span&gt;Vey, as above, n. (1), p. 72, n. 51, regarding the prince's acquisition of paintings from the Weyer collection through the intermediary of Adolf Müller, professor at the art academy of Düsseldorf; F. A. Lehner&lt;em&gt;, Fürstlich Hohenzollern'sches Museum zu Sigmaringen, Verzeichnis der Gemälde,&lt;/em&gt; Sigmaringen 1871, no. 197 (&lt;sup&gt;2&lt;/sup&gt;1883).&amp;nbsp;The painting became part of the Fürstlich Hohenzollernsche Sammlung, housed at Castle Sigmaringen. The museum with its gallery of paintings by (mainly) German Old Masters was inaugurated in 1867, in the presence of King Wilhelm I of Prussia, a relative of Prince Karl Anton von Hohenzollern.&lt;/p&gt;
&lt;p class="Body"&gt;&lt;span class="nummerierung text-black-small"&gt;3&lt;/span&gt;&lt;span class="text-black-bold"&gt;The Princes von Hohenzollern&lt;/span&gt;&amp;nbsp;&lt;span class="text-darkgrey-bold"&gt;Castle Sigmaringen • until 1928&amp;nbsp;&lt;/span&gt;Regarding the dissolution of the Hohenzollern-Sigmaringen Collection, see Anja Heuss, «Die Auflösung der Fürstlichen Sammlungen Hohenzollern-Sigmaringen», in &lt;em&gt;Jahrbuch der Staatlichen Kunstsammlungen in Baden-Württemberg&lt;/em&gt; (50) 2013/14, pp. 59–63.&lt;/p&gt;
&lt;p class="Body"&gt;&lt;span class="nummerierung text-black-small"&gt;4&lt;/span&gt;&lt;span class="text-black-bold"&gt;Viscount Lee of Fareham&lt;/span&gt;&amp;nbsp;&lt;span class="text-darkgrey-bold"&gt;Old Quarries&amp;nbsp;• Avening (Gloucester) • by 1930/36&amp;nbsp;&lt;/span&gt;AStEGB, Letter from Rosenberg &amp;amp; Stiebel, New York, to Dr. Arthur Kauffmann, London, 25 June 1954, with provenance, exhibition, and publication references, quoting: «Professor W. G. Constable, 'Northern Painting in the Lee Collection', in &lt;em&gt;International Studio&lt;/em&gt; (March) 1930, with colour plate»; &lt;em&gt;Catalogue of an Exhibition of Gothic Art in Europe, c. 1200–c. 1500,&lt;/em&gt; Burlington Fine Arts Club, London 1936, no. 66.&lt;/p&gt;
&lt;p class="Body"&gt;&lt;span class="nummerierung text-black-small"&gt;5&lt;/span&gt;&lt;span class="text-black-bold"&gt;Rosenberg &amp;amp; Stiebel&lt;/span&gt;&amp;nbsp;&lt;span class="text-darkgrey-bold"&gt;New York&amp;nbsp;&lt;/span&gt;AStEGB, Payment order from Emil Bührle to Industrie- und Handelsbank, Zurich, 7 September 1954, for the sum of $ 25.000. This document mentions that Dr. Arthur Kauffmann will be the recipient of the funds for the &lt;em&gt;Mount of Calvary&lt;/em&gt;, purchased by Bührle from Rosenberg &amp;amp; Stiebel in New York.&lt;/p&gt;
&lt;p class="Body"&gt;&lt;span class="nummerierung text-black-small"&gt;6&lt;/span&gt;&lt;span class="text-black-bold"&gt;Emil Bührle&lt;/span&gt;&amp;nbsp;&lt;span class="text-darkgrey-bold"&gt;Zurich •&amp;nbsp;9 September 1954 until [d.] 28 November 1956&amp;nbsp;&lt;/span&gt;Acquired from the above for $ 25.000, as above, n. (5), and AStEGB, Confirmation of execution of payment from Industrie- und Handelsbank, Zurich, 9 September 1954.&lt;/p&gt;
&lt;p class="Body"&gt;&lt;span class="nummerierung text-black-small"&gt;7&lt;/span&gt;&lt;span class="text-black-bold"&gt;Given by the heirs of Emil Bührle to the Foundation E.G. Bührle Collection&lt;/span&gt;&amp;nbsp;&lt;span class="text-darkgrey-bold"&gt;Zurich&amp;nbsp;• 1960&lt;/span&gt;&amp;nbsp;Inv. 147.&lt;/p&gt;</t>
  </si>
  <si>
    <t>&lt;p class="Body"&gt;&lt;span class="nummerierung text-black-small"&gt;1928&lt;/span&gt;&lt;span class="text-black-bold"&gt;Kurzes Verzeichnis der im Staedelschen Institut ausgestellten Sigmaringer Sammlungen, Städel&lt;/span&gt;&amp;nbsp;&lt;span class="text-darkgrey-bold"&gt;Frankfurt/Main • 1928&lt;/span&gt;&amp;nbsp;no. 24.&lt;/p&gt;
&lt;p class="Body"&gt;&lt;span class="nummerierung text-black-small"&gt;1936&lt;/span&gt;&lt;span class="text-black-bold"&gt;Catalogue of an Exhibition of Gothic Art in Europe, c. 1200–c. 1500&lt;/span&gt;&amp;nbsp;&lt;span class="text-darkgrey-bold"&gt;Burlington Fine Arts Club&amp;nbsp;•&amp;nbsp;London • 1936&lt;/span&gt;&amp;nbsp;no. 66.&lt;/p&gt;
&lt;p class="Body"&gt;&lt;span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51.&lt;/p&gt;
&lt;p class="Body"&gt;&lt;span class="nummerierung text-black-small"&gt;2010&lt;/span&gt;&lt;span class="text-black-bold"&gt;Van Gogh, Cézanne, Monet, Die Sammlung Bührle zu Gast im Kunsthaus Zürich&lt;/span&gt;&amp;nbsp;&lt;span class="text-darkgrey-bold"&gt;Kunsthaus Zurich • 2010&lt;/span&gt;&amp;nbsp;no. 147.&lt;/p&gt;
&lt;p class="Body"&gt;&lt;span class="nummerierung text-black-small"&gt;2012&lt;/span&gt;&lt;span class="text-black-bold"&gt;The Road to Van Eyck&lt;/span&gt;&amp;nbsp;&lt;span class="text-darkgrey-bold"&gt;Museum Boijmans Van Beuningen&amp;nbsp;•&amp;nbsp;Rotterdam • 2012–13&lt;/span&gt;&amp;nbsp;no. 41.&lt;/p&gt;
&lt;p class="Body"&gt;&lt;span class="nummerierung text-black-small"&gt;2016&lt;/span&gt;&lt;span class="text-black-bold"&gt;Von Dürer bis van Gogh, Sammlung Bührle trifft Wallraf&lt;/span&gt;&amp;nbsp;&lt;span class="text-darkgrey-bold"&gt;Wallraf-Richartz-Museum &amp;amp; Fondation Corboud •&amp;nbsp;Cologne • 2016–17&lt;/span&gt;&amp;nbsp;no. 10.&lt;/p&gt;</t>
  </si>
  <si>
    <t>&lt;p&gt;&lt;span class="nummerierung text-black-small"&gt;1871&lt;/span&gt;&lt;span class="text-black-bold"&gt;Friedrich A. Lehner&lt;/span&gt;&lt;em&gt;&amp;nbsp;&lt;span class="text-darkgrey-bold"&gt;Fürstlich Hohenzollern'sches Museum zu Sigmaringen, Verzeichnis der Gemälde&lt;/span&gt;&lt;/em&gt;&amp;nbsp;Sigmaringen • 1871&amp;nbsp;• no. 197 (&lt;sup&gt;2&lt;/sup&gt;1883).&lt;/p&gt;
&lt;p&gt;&lt;span class="nummerierung text-black-small"&gt;1924&lt;/span&gt;&lt;span class="text-black-bold"&gt;Franz Rieffel&lt;/span&gt;&amp;nbsp;&lt;span class="text-darkgrey-bold"&gt;«Das fürstlich hohenzollernsche Museum zu Sigmaringen, Gemälde und Bildwerke»&lt;/span&gt;&amp;nbsp;in &lt;span class="text-darkgrey-bold"&gt;&lt;em&gt;Städel-Jahrbuch&lt;/em&gt;&lt;/span&gt; (3/4) • 1924&amp;nbsp;•&amp;nbsp;p. 59.&lt;/p&gt;
&lt;p&gt;&lt;span class="nummerierung text-black-small"&gt;1936&lt;/span&gt;&lt;span class="text-black-bold"&gt;C. C. Oman&lt;/span&gt;&amp;nbsp;&lt;span class="text-darkgrey-bold"&gt;«An Exhibition of Gothic Art in Europe at the Burlington Fine Arts Club»&lt;/span&gt;&amp;nbsp;in &lt;span class="text-darkgrey-bold"&gt;&lt;em&gt;Burlington Magazine&lt;/em&gt;&lt;/span&gt; (69) • 1936&amp;nbsp;• p. 41.&lt;/p&gt;
&lt;p&gt;&lt;span class="nummerierung text-black-small"&gt;1966&lt;/span&gt;&lt;span class="text-black-bold"&gt;Paul Pieper&lt;/span&gt;&amp;nbsp;&lt;span class="text-darkgrey-bold"&gt;«Der Daruper Altar: Seine Stellung in der westfälischen Tafelmalerei des frühen 15. Jahrhunderts»&lt;/span&gt;&amp;nbsp;in &lt;span class="text-darkgrey-bold"&gt;&lt;em&gt;Der Landkreis Coesfeld 1816–1966, Beiträge zur Landeskunde&lt;/em&gt;&lt;/span&gt;&amp;nbsp;Coesfeld • 1966&amp;nbsp;• p. 93 (ill.).&lt;/p&gt;
&lt;p&gt;&lt;span class="nummerierung text-black-small"&gt;1967&lt;/span&gt;&lt;span class="text-black-bold"&gt;Alfred Stange&lt;/span&gt;&amp;nbsp;&lt;span class="text-darkgrey-bold"&gt;&lt;em&gt;Kritisches Verzeichnis der deutschen Tafelbilder vor Dürer&lt;/em&gt;&lt;/span&gt;&amp;nbsp;vol. 1&amp;nbsp;&lt;span class="text-darkgrey-bold"&gt;&lt;em&gt;Köln, Niederrhein, Westfalen, Hamburg, Lübeck und Niedersachsen&lt;/em&gt;&lt;/span&gt;&amp;nbsp;Munich • 1967 • no. 353.&lt;/p&gt;
&lt;p&gt;&lt;span class="nummerierung text-black-small"&gt;1967&lt;/span&gt;&lt;span class="text-black-bold"&gt;Alfred Stange&lt;/span&gt;&amp;nbsp;&lt;span class="text-darkgrey-bold"&gt;«Ein Kapitel gotische Malerei, Aachen»&lt;/span&gt;&amp;nbsp;in &lt;span class="text-darkgrey-bold"&gt;&lt;em&gt;Aachener Kunstblätter&lt;/em&gt; &lt;/span&gt;(34) • 1967&amp;nbsp;• p. 173.&lt;/p&gt;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169 (ill.;&lt;sup&gt;2&lt;/sup&gt;1986).&lt;/p&gt;
&lt;p&gt;&lt;span class="nummerierung text-black-small"&gt;2005&lt;/span&gt;&lt;span class="text-black-bold"&gt;Lukas Gloor, Marco Goldin (ed.)&lt;/span&gt; &lt;em&gt;&lt;span class="text-darkgrey-bold"&gt;Foundation E.G. Bührle Collection, Zurich, Catalogue&lt;/span&gt;&lt;/em&gt;&amp;nbsp;vol. 1&amp;nbsp;• Conegliano &amp;amp; Zurich • 2005&amp;nbsp;• no. 2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 &lt;/span&gt;in&amp;nbsp;&lt;span class="text-darkgrey-bold"&gt;&lt;em&gt;The Emil Bührle Collection:&amp;nbsp;History, Full Catalogue&amp;nbsp;and 70 Masterpieces&lt;/em&gt;&amp;nbsp;&lt;/span&gt;Swiss Institute for Art Research, Zurich (ed.)&amp;nbsp;•&amp;nbsp;Munich • 2021 • no. 414&amp;nbsp;(ill.).&lt;/p&gt;</t>
  </si>
  <si>
    <t>BU 0129</t>
  </si>
  <si>
    <t>Der Triumph der Amphitrite</t>
  </si>
  <si>
    <t>Triomphe d'Amphitrite</t>
  </si>
  <si>
    <t>92 x 143 cm</t>
  </si>
  <si>
    <t>Johnson 252</t>
  </si>
  <si>
    <t>&lt;p class="Body"&gt;&lt;span class="nummerierung text-black-small"&gt;1&lt;/span&gt;&lt;span class="text-black-bold"&gt;The estate of the artist&lt;/span&gt;&amp;nbsp;&lt;span class="text-darkgrey-bold"&gt;Paris • 1863–1864&lt;/span&gt; Listed in the inventory established after the artist's death in his house «Champrosay» (10 September 1863), Henriette Bessis, «L'Inventaire après décès d'Eugène Delacroix», in &lt;em&gt;Bulletin [1969] de la Société de l'Histoire de l'Art français&lt;/em&gt;, Paris 1971, p. 210, no. 3; &lt;em&gt;Catalogue de la vente qui aura lieu par la suite du décès de Eugène Delacroix,&lt;/em&gt; Hôtel Drouot, Paris (17–29 February 1864), no. 110.&lt;/p&gt;
&lt;p class="Body"&gt;&lt;span class="text-black-bold"&gt;&lt;span class="nummerierung text-black-small"&gt;2&lt;/span&gt;Hartmann&lt;/span&gt; &lt;span class="text-darkgrey-bold"&gt;1864&lt;/span&gt;&amp;nbsp;Acquired at the above sale, 17/19 February 1864 for FF 1.025, Annotated copy of the above sale catalogue at the Bibliothèque centrale des musées nationaux (Louvre), Paris; Johnson no. 252.&lt;/p&gt;
&lt;p class="Body"&gt;&lt;span class="nummerierung text-black-small"&gt;3&lt;/span&gt;&lt;span class="text-black-bold"&gt;Leopold Biermann&lt;/span&gt;&amp;nbsp;&lt;span class="text-darkgrey-bold"&gt;Bremen • by 1914 until [d.] 1922&lt;/span&gt;&amp;nbsp;&lt;em&gt;Internationale Ausstellung&lt;/em&gt;, (exh. cat.) Kunsthalle Bremen 1914, no. 97; in an appraisal of the Biermann collection, most probably established shortly before Biermann's death by Emil Waldmann, director of the Kunsthalle Bremen, the painting is listed, along with its pendant, as two decoration paintings, valued at FF&amp;nbsp;20.000, E-mail-message from Dr. Dorothee Hansen, curator of the Kunsthalle Bremen, to Foundation E.G. Bührle Collection, 12 January 2008.&lt;/p&gt;
&lt;p class="Body"&gt;&lt;span class="nummerierung text-black-small"&gt;4&lt;/span&gt;&lt;span class="text-black-bold"&gt;Mrs. L. Biermann&lt;/span&gt;&amp;nbsp;&lt;span class="text-darkgrey-bold"&gt;Bremen • 1922 until at least 1932&lt;/span&gt;&amp;nbsp;Archive Oskar Reinhart Collection «Am Römerholz», Winterthur, Letter from Dr. Fritz Nathan, Munich, to Oskar Reinhart, Winterthur, 8 October 1930, with information regarding the pair of paintings which Mrs. Biermann intended to sell. Two years later, the paintings were offered by Dr. Alfred Pauli [son of Gustav Pauli, former director of the Kunsthalle Bremen], then residing in Amsterdam, to Oskar Reinhart, Winterthur, who turned down the offer on 6 January 1932, Archive Oskar Reinhart Collection «Am Römerholz», Winterthur, Note Book 30/I "Offerten 1929–1936", p. 51.&lt;/p&gt;
&lt;p class="Body"&gt;&lt;span class="nummerierung text-black-small"&gt;5&lt;/span&gt;&lt;span class="text-black-bold"&gt;Graphisches Kabinett&lt;/span&gt;&amp;nbsp;&lt;span class="text-darkgrey-bold"&gt;Bremen • 1933&lt;/span&gt; According to a handwritten note on File no. A-47-16760, established by the U.S. Civil Censorship Division, European Command, on 6 March 1947, and most possibly based upon an information given by the owner, the two paintings were acquired in 1933 from Graphisches Kabinett, Bremen. Information, including copy of File, kindly given to the Foundation E.G. Bührle Collection by Susanne Kienlechner, Munich, granddaughter of Dr. Franz and Lisa Boner, 5 September 2015.&lt;/p&gt;
&lt;p class="Body"&gt;&lt;span class="nummerierung text-black-small"&gt;6&lt;/span&gt;&lt;span class="text-black-bold"&gt;Dr. Franz Boner&lt;/span&gt;&amp;nbsp;&lt;span class="text-darkgrey-bold"&gt;Berlin&amp;nbsp;• 1933 until [d.]1941&lt;/span&gt;&amp;nbsp;Information as above, n. (5).&lt;/p&gt;
&lt;p class="Body"&gt;&lt;span class="nummerierung text-black-small"&gt;7&lt;/span&gt;&lt;span class="text-black-bold"&gt;Mrs. Lisa Boner-Strube&lt;/span&gt;&amp;nbsp;&lt;span class="text-darkgrey-bold"&gt;Berlin &amp;amp; Bergen •&amp;nbsp;Upper Bavaria • 1941–1954&lt;/span&gt;&amp;nbsp;Widow of the above. The reason for an investigation in regard to the painting, made by the U.S. Civil Censorship Division, European Command, was a letter sent on 6 November 1946 to Mrs. Lisa Boner, Bergen (Upper Bavaria), from Professor Dr. Richard Hertz, Iowa, referring to a Delacroix in the addressee's possession. Based upon an insurance list, provided on 15 July 1947, the USCCD came to the conclusion, that Mrs. Boner was the legal owner of Delacroix's&lt;em&gt; Triumph of Amphitrite&lt;/em&gt;, File as above, n. (5).&lt;/p&gt;
&lt;p class="Body"&gt;&lt;span class="nummerierung text-black-small"&gt;8&lt;/span&gt;&lt;span class="text-black-bold"&gt;Dr. Fritz Nathan&lt;/span&gt;&amp;nbsp;&lt;span class="text-darkgrey-bold"&gt;Zurich&amp;nbsp;• 1954&lt;/span&gt;&amp;nbsp;Sold to Dr. Fritz Nathan by Mrs. Lisa Boner, Information as above, n. (5).&lt;/p&gt;
&lt;p class="Body"&gt;&lt;span class="nummerierung text-black-small"&gt;9&lt;/span&gt;&lt;span class="text-black-bold"&gt;Emil Bührle&lt;/span&gt;&amp;nbsp;&lt;span class="text-darkgrey-bold"&gt;Zurich • 28 October 1954 until [d.] 28 November 1956&lt;/span&gt;&amp;nbsp;Acquired from the above, for CHF 120.000 the pair, AEGB, Receipt from Dr. Fritz Nathan, Zurich, 28 October 1954, for an amount of CHF 96.400 for the two paintings by Delacroix, &lt;em&gt;Triumph of Bacchus&lt;/em&gt; and &lt;em&gt;Triumph of Amphitrite&lt;/em&gt;, worth CHF 120.000, minus CHF 23.600 for a Guardi&lt;em&gt;, Capriccio&lt;/em&gt;, traded in as part of the payment.&lt;/p&gt;
&lt;p class="Body"&gt;&lt;span class="nummerierung text-black-small"&gt;10&lt;/span&gt;&lt;span class="text-black-bold"&gt;Given by the heirs of Emil Bührle to the Foundation E.G. Bührle Collection&lt;/span&gt;&amp;nbsp;&lt;span class="text-darkgrey-bold"&gt;Zurich • 1960&lt;/span&gt;&amp;nbsp;Inv. 129.&lt;/p&gt;</t>
  </si>
  <si>
    <t>&lt;p&gt;&lt;span class="nummerierung text-black-small"&gt;1914&lt;/span&gt;&lt;span class="text-black-bold"&gt;Internationale Ausstellung&lt;/span&gt;&amp;nbsp;&lt;span class="text-darkgrey-bold"&gt;Kunsthalle Bremen&amp;nbsp;• 1914&lt;/span&gt;&amp;nbsp;no. 97.&lt;/p&gt;
&lt;p&gt;&lt;span class="nummerierung text-black-small"&gt;1927&lt;/span&gt;&lt;span class="text-black-bold"&gt;Französische Malerei des XIX. Jahrhunderts&lt;/span&gt;&amp;nbsp;&lt;span class="text-darkgrey-bold"&gt;Kunsthandlung Hugo Perls&amp;nbsp;•&amp;nbsp;Berlin&amp;nbsp;• 1927&lt;/span&gt;&amp;nbsp;Nr. 22.&lt;/p&gt;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315.&lt;/p&gt;
&lt;p&gt;&lt;span class="nummerierung text-black-small"&gt;2010&lt;/span&gt;&lt;span class="text-black-bold"&gt;Van Gogh, Cézanne, Monet, Die Sammlung Bührle zu Gast im Kunsthaus Zürich&lt;/span&gt;&amp;nbsp;&lt;span class="text-darkgrey-bold"&gt;Kunsthaus Zurich&amp;nbsp;• 2010&lt;/span&gt;&amp;nbsp;no. 129.&lt;/p&gt;</t>
  </si>
  <si>
    <t>&lt;p&gt;&lt;span class="nummerierung text-black-small"&gt;1885&lt;/span&gt;&lt;span class="text-black-bold"&gt;Alfred Robaut&lt;/span&gt;&amp;nbsp;&lt;span class="text-darkgrey-bold"&gt;&lt;em&gt;L'Œuvre complet de Eugène Delacroix, Peintures, dessins, gravures, lithographies&lt;/em&gt;&lt;/span&gt;&amp;nbsp;Paris&amp;nbsp;• 1885&amp;nbsp;•&amp;nbsp;no. 1420.&lt;/p&gt;
&lt;p&gt;&lt;span class="nummerierung text-black-small"&gt;1913&lt;/span&gt;&lt;span class="text-black-bold"&gt;Julius Meier-Graefe&lt;/span&gt;&amp;nbsp;&lt;span class="text-darkgrey-bold"&gt;&lt;em&gt;Eugène Delacroix, Beiträge zu einer Analyse&lt;/em&gt;&lt;/span&gt;&amp;nbsp;Munich&amp;nbsp;• 1913&amp;nbsp;•&amp;nbsp;pp. 106, 242 (ill. bottom) (&lt;sup&gt;2&lt;/sup&gt;1922, p. 228 [ill. bottom]).&lt;/p&gt;
&lt;p&gt;&lt;span class="nummerierung text-black-small"&gt;1958&lt;/span&gt;&lt;span class="text-black-bold"&gt;Max Huggler&lt;/span&gt;&amp;nbsp;&lt;span class="text-darkgrey-bold"&gt;«Die Sammlung Bührle im Zürcher Kunsthaus»&lt;/span&gt;&amp;nbsp;in &lt;span class="text-darkgrey-bold"&gt;&lt;em&gt;Werk&lt;/em&gt;&lt;/span&gt; (45)&amp;nbsp;• 1958&amp;nbsp;•&amp;nbsp;p. 371.&lt;/p&gt;
&lt;p&gt;&lt;span class="nummerierung text-black-small"&gt;1963&lt;/span&gt;&lt;span class="text-black-bold"&gt;René Huyghes&lt;/span&gt;&amp;nbsp;&lt;span class="text-darkgrey-bold"&gt;&lt;em&gt;Delacroix&lt;/em&gt;&lt;/span&gt;&amp;nbsp;London&amp;nbsp;• 1963&amp;nbsp;•&amp;nbsp;p. 416 (French edition: Paris 1964, German edition: Munich 1967).&lt;/p&gt;
&lt;p&gt;&lt;span class="nummerierung text-black-small"&gt;1971&lt;/span&gt;&lt;span class="text-black-bold"&gt;Henriette Bessis&lt;/span&gt;&amp;nbsp;&lt;span class="text-darkgrey-bold"&gt;«L'Inventaire après décès d'Eugène Delacroix»&lt;/span&gt;&amp;nbsp;in &lt;span class="text-darkgrey-bold"&gt;&lt;em&gt;Bulletin [1969] de la Société de l'Histoire de l'Art français&lt;/em&gt;&lt;/span&gt;&amp;nbsp;Paris&amp;nbsp;• 1971&amp;nbsp;•&amp;nbsp;p. 210, no. 3.&lt;/p&gt;
&lt;p&gt;&lt;span class="nummerierung text-black-small"&gt;1972&lt;/span&gt;&lt;span class="text-black-bold"&gt;Luigina Rossi Bortolatto&lt;/span&gt;&amp;nbsp;&lt;em&gt;&lt;span class="text-darkgrey-bold"&gt;L'opera pittorica completa di Delacroix&lt;/span&gt;&lt;/em&gt;&amp;nbsp;Milan&amp;nbsp;• 1972&amp;nbsp;•&amp;nbsp;no. 789 (German edition: &lt;em&gt;Das gemalte Gesamtwerk von Delacroix,&lt;/em&gt; Lucerne etc. 1972&amp;nbsp;•&amp;nbsp;French edition: Henriette Bessis, Luigina Rossi Bortolatto, &lt;em&gt;Tout l'œuvre peint de Delacroix&lt;/em&gt;, Paris 1975; &lt;sup&gt;2&lt;/sup&gt;1984).&lt;/p&gt;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17 (ill.; &lt;sup&gt;2&lt;/sup&gt;1986).&lt;/p&gt;
&lt;p&gt;&lt;span class="nummerierung text-black-small"&gt;1986&lt;/span&gt;&lt;span class="text-black-bold"&gt;Lee Johnson&lt;/span&gt;&amp;nbsp;&lt;span class="text-darkgrey-bold"&gt;&lt;em&gt;The Paintings of Eugène Delacroix, A Critical Catalogue&lt;/em&gt;&lt;/span&gt;&amp;nbsp;vol. 3&amp;nbsp;&lt;span class="text-darkgrey-bold"&gt;&lt;em&gt;1832–1863&lt;/em&gt;&lt;/span&gt;&amp;nbsp;Oxford&amp;nbsp;• 1986&amp;nbsp;•&amp;nbsp;p. 67, no. 252; vol. 4&amp;nbsp;&lt;span class="text-darkgrey-bold"&gt;&lt;em&gt;Plates&amp;nbsp;&lt;/em&gt;&lt;/span&gt;Oxford&amp;nbsp;• 1986&amp;nbsp;•&amp;nbsp;fig. 70.&lt;/p&gt;
&lt;p&gt;&lt;span class="nummerierung text-black-small"&gt;1993&lt;/span&gt;&lt;span class="text-black-bold"&gt;Alain Daguerre de Hureaux&lt;/span&gt;&amp;nbsp;&lt;span class="text-darkgrey-bold"&gt;&lt;em&gt;Delacroix&lt;/em&gt;&lt;/span&gt;&amp;nbsp;Paris&amp;nbsp;• 1993&amp;nbsp;•&amp;nbsp;p. 329.&lt;/p&gt;
&lt;p&gt;&lt;span class="nummerierung text-black-small"&gt;1994&lt;/span&gt;&lt;span class="text-black-bold"&gt;Emil Maurer&lt;/span&gt;&lt;em&gt;&amp;nbsp;&lt;span class="text-darkgrey-bold"&gt;Stiftung Sammlung E.G. Bührle, Zürich&lt;/span&gt;&lt;/em&gt;&amp;nbsp;Bern&amp;nbsp;• 1994&amp;nbsp;•&amp;nbsp;p. 32 (English edition: &lt;em&gt;Foundation E.G. Bührle Collection, Zurich&lt;/em&gt;, Bern 1995).&lt;/p&gt;
&lt;p&gt;&lt;span class="nummerierung text-black-small"&gt;1998&lt;/span&gt;&lt;span class="text-darkgrey-bold"&gt;&lt;em&gt;Delacroix, Les dernières années&lt;/em&gt;&lt;/span&gt;&amp;nbsp;(exh. cat.) Grand Palais Paris&amp;nbsp;•&amp;nbsp;Philadelphia Museum of Art&amp;nbsp;• 1998–99&amp;nbsp;•&amp;nbsp;entry for cat. no. 68, p. 184, fig. 1.&lt;/p&gt;
&lt;p&gt;&lt;span class="nummerierung text-black-small"&gt;2004&lt;/span&gt;&lt;span class="text-black-bold"&gt;Dominique Radrizzani&lt;/span&gt;&amp;nbsp;&lt;span class="text-darkgrey-bold"&gt;&lt;em&gt;Dessins français, Collection du Cabinet des dessins du Musée d'art et d'histoire de Genève&lt;/em&gt;&lt;/span&gt;&amp;nbsp;Paris &amp;amp; Geneva&amp;nbsp;• 2004&amp;nbsp;•&amp;nbsp;p. 112.&lt;/p&gt;
&lt;p&gt;&lt;span class="nummerierung text-black-small"&gt;2005&lt;/span&gt;&lt;span class="text-black-bold"&gt;Lukas Gloor&amp;nbsp;•&amp;nbsp;Marco Goldin (ed.)&lt;/span&gt;&amp;nbsp;&lt;span class="text-darkgrey-bold"&gt;&lt;em&gt;Foundation E.G. Bührle Collection, Zurich, Catalogue&lt;/em&gt;&lt;/span&gt;&amp;nbsp;vol. 2, Conegliano &amp;amp; Zurich • 2005&amp;nbsp;•&amp;nbsp;no. 57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 Munich • 2021&amp;nbsp;•&amp;nbsp;no. 417 (ill.).&lt;/p&gt;</t>
  </si>
  <si>
    <t>BU 0128</t>
  </si>
  <si>
    <t>Der Triumph des Bacchus</t>
  </si>
  <si>
    <t>Triomphe de Bacchus</t>
  </si>
  <si>
    <t>Johnson 253</t>
  </si>
  <si>
    <t>&lt;p class="Body"&gt;&lt;span class="nummerierung text-black-small"&gt;1&lt;/span&gt;&lt;span class="text-black-bold"&gt;The estate of the artist&lt;/span&gt;&amp;nbsp;&lt;span class="text-darkgrey-bold"&gt;Paris • 1863–1864&lt;/span&gt; Listed in the inventory established after the artist's death in his house «Champrosay» (10 September 1863), Henriette Bessis, «L'Inventaire après décès d'Eugène Delacroix», in &lt;em&gt;Bulletin [1969] de la Société de l'Histoire de l'Art français&lt;/em&gt;, Paris 1971, p. 210, no. 3; &lt;em&gt;Catalogue de la vente qui aura lieu par la suite du décès de Eugène Delacroix,&lt;/em&gt; Hôtel Drouot, Paris (17–29 February 1864), no. 109.&lt;/p&gt;
&lt;p class="Body"&gt;&lt;span class="nummerierung text-black-small"&gt;2&lt;/span&gt;&lt;span class="text-black-bold"&gt;Hartmann&lt;/span&gt; &lt;span class="text-darkgrey-bold"&gt;1864&lt;/span&gt;&amp;nbsp;Acquired at the above sale, 17/19 February 1864 for FF 500, Annotated copy of the above sale catalogue at the Bibliothèque centrale des musées nationaux (Louvre), Paris; Johnson no. 253.&lt;/p&gt;
&lt;p class="Body"&gt;&lt;span class="nummerierung text-black-small"&gt;3&lt;/span&gt;&lt;span class="text-black-bold"&gt;Leopold Biermann&lt;/span&gt;&amp;nbsp;&lt;span class="text-darkgrey-bold"&gt;Bremen • by 1914 until [d.] 1922&lt;/span&gt;&amp;nbsp;&lt;em&gt;Internationale Ausstellung&lt;/em&gt;, (exh. cat.) Kunsthalle Bremen 1914, no. 96. In an appraisal of the Biermann collection, most probably established shortly before Biermann's death by Emil Waldmann, director of the Kunsthalle Bremen, the painting is listed, along with its pendant, as two decoration paintings, valued at FF 20.000, E-mail-message from Dr. Dorothee Hansen, curator of the Kunsthalle Bremen, to Foundation E.G. Bührle Collection, 12 January 2008.&lt;/p&gt;
&lt;p class="Body"&gt;&lt;span class="nummerierung text-black-small"&gt;4&lt;/span&gt;&lt;span class="text-black-bold"&gt;Mrs. L. Biermann&lt;/span&gt;&amp;nbsp;&lt;span class="text-darkgrey-bold"&gt;Bremen • 1922 until at least 1932&lt;/span&gt;&amp;nbsp;Archive Oskar Reinhart Collection «Am Römerholz», Winterthur, Letter from Dr. Fritz Nathan, Munich, to Oskar Reinhart, Winterthur, 8 October 1930, with information regarding the pair of paintings which Mrs. Biermann intended to sell. Two years later, the paintings were offered by Dr. Alfred Pauli [son of Gustav Pauli, former director of the Kunsthalle Bremen], then residing in Amsterdam, to Oskar Reinhart, Winterthur, who turned down the offer on 6 January 1932, Archive Oskar Reinhart Collection «Am Römerholz», Winterthur, Note Book 30/I «Offerten 1929–1936», p. 51.&lt;/p&gt;
&lt;p class="Body"&gt;&lt;span class="nummerierung text-black-small"&gt;5&lt;/span&gt;&lt;span class="text-black-bold"&gt;Graphisches Kabinett&lt;/span&gt;&amp;nbsp;&lt;span class="text-darkgrey-bold"&gt;Bremen • by 1933&lt;/span&gt;&amp;nbsp;According to a handwritten note on File no. A-47-16760, established by the U.S. Civil Censorship Division, European Command, on 6 March 1947, and most possibly based upon an information given by the owner, the two paintings were acquired in 1933 from Graphisches Kabinett, Bremen. Information, including copy of File, kindly given to the Foundation E.G. Bührle Collection by Susanne Kienlechner, Munich, granddaughter of Dr. Franz and Lisa Boner, 5 September 2015.&lt;/p&gt;
&lt;p class="Body"&gt;&lt;span class="nummerierung text-black-small"&gt;6&lt;/span&gt;&lt;span class="text-black-bold"&gt;Dr. Franz Boner&lt;/span&gt;&amp;nbsp;&lt;span class="text-darkgrey-bold"&gt;Berlin • 1933 until [d.] 1941&lt;/span&gt; Information as above, n. (5).&lt;/p&gt;
&lt;p class="Body"&gt;&lt;span class="nummerierung text-black-small"&gt;7&lt;/span&gt;&lt;span class="text-black-bold"&gt;Mrs. Lisa Boner-Strube&lt;/span&gt;&amp;nbsp;&lt;span class="text-darkgrey-bold"&gt;Berlin &amp;amp; Bergen •&amp;nbsp;Upper Bavaria • 1941–1954&lt;/span&gt;&amp;nbsp;Widow of the above. The reason for an investigation in regard to the painting, made by the U.S. Civil Censorship Division, European Command, was a letter sent on 6 November 1946 to Mrs. Lisa Boner, Bergen (Upper Bavaria), from Professor Dr. Richard Hertz, Iowa, referring to a Delacroix in the addressee's possession. Based upon an insurance list, provided on 15 July 1947, the USCCD came to the conclusion, that Mrs. Boner was the legal owner of Delacroix's&lt;em&gt; Triumph of Bacchus&lt;/em&gt;, File as above, n. (5).&lt;/p&gt;
&lt;p class="Body"&gt;&lt;span class="nummerierung text-black-small"&gt;8&lt;/span&gt;&lt;span class="text-black-bold"&gt;Dr. Fritz Nathan&lt;/span&gt;&amp;nbsp;&lt;span class="text-darkgrey-bold"&gt;Zurich • 1954&lt;/span&gt; Sold to Dr. Fritz Nathan by Mrs. Lisa Boner, Information as above, n. (5).&lt;/p&gt;
&lt;p class="Body"&gt;&lt;span class="nummerierung text-black-small"&gt;9&lt;/span&gt;&lt;span class="text-black-bold"&gt;Emil Bührle&lt;/span&gt;&amp;nbsp;&lt;span class="text-darkgrey-bold"&gt;Zurich • 28 October 1954 until [d.] 28 November 1956&lt;/span&gt;&amp;nbsp;Acquired from the above for CHF 120.000 the pair, AStEGB, Receipt from Dr. Fritz Nathan, Zurich, 28 October 1954, for an amount of CHF 96.400 for two paintings by Delacroix, &lt;em&gt;Triumph of Bacchus&lt;/em&gt; and &lt;em&gt;Triumph of Amphitrite&lt;/em&gt;, worth CHF 120.000, minus CHF 23.600 for a Guardi&lt;em&gt;, Capriccio&lt;/em&gt;, accepted as part of the payment.&lt;/p&gt;
&lt;p class="Body"&gt;&lt;span class="nummerierung text-black-small"&gt;10&lt;/span&gt;&lt;span class="text-black-bold"&gt;Given by the heirs of Emil Bührle to the Foundation E.G. Bührle Collection&lt;/span&gt;&amp;nbsp;&lt;span class="text-darkgrey-bold"&gt;Zurich&amp;nbsp;• 1960&lt;/span&gt;&amp;nbsp;Inv. 128.&lt;/p&gt;</t>
  </si>
  <si>
    <t>&lt;p&gt;&lt;span class="nummerierung text-black-small"&gt;1914&lt;/span&gt;&lt;span class="text-black-bold"&gt;Internationale Ausstellung&lt;/span&gt;&amp;nbsp;&lt;span class="text-darkgrey-bold"&gt;Kunsthalle Bremen&amp;nbsp;• 1914&lt;/span&gt;&amp;nbsp;no. 96.&lt;/p&gt;
&lt;p&gt;&lt;span class="nummerierung text-black-small"&gt;1927&lt;/span&gt;&lt;span class="text-black-bold"&gt;Französische Malerei des XIX. Jahrhunderts&lt;/span&gt;&amp;nbsp;&lt;span class="text-darkgrey-bold"&gt;Kunsthandlung Hugo Perls&amp;nbsp;•&amp;nbsp;Berlin&amp;nbsp;• 1927&lt;/span&gt;&amp;nbsp;Nr. 21.&lt;/p&gt;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314.&lt;/p&gt;
&lt;p&gt;&lt;span class="nummerierung text-black-small"&gt;2010&lt;/span&gt;&lt;span class="text-black-bold"&gt;Van Gogh, Cézanne, Monet, Die Sammlung Bührle zu Gast im Kunsthaus Zürich&lt;/span&gt;&amp;nbsp;&lt;span class="text-darkgrey-bold"&gt;Kunsthaus Zurich&amp;nbsp;• 2010&lt;/span&gt;&amp;nbsp;no. 128.&lt;/p&gt;</t>
  </si>
  <si>
    <t>&lt;p&gt;&lt;span class="nummerierung text-black-small"&gt;1885&lt;/span&gt;&lt;span class="text-black-bold"&gt;Alfred Robaut&lt;/span&gt;&amp;nbsp;&lt;span class="text-darkgrey-bold"&gt;&lt;em&gt;L'Œuvre complet de Eugène Delacroix, Peintures, dessins, gravures, lithographies&lt;/em&gt;&lt;/span&gt;&amp;nbsp;Paris&amp;nbsp;• 1885&amp;nbsp;•&amp;nbsp;no. 1419.&lt;/p&gt;
&lt;p&gt;&lt;span class="nummerierung text-black-small"&gt;1913&lt;/span&gt;&lt;span class="text-black-bold"&gt;Julius Meier-Graefe&lt;/span&gt;&amp;nbsp;&lt;span class="text-darkgrey-bold"&gt;&lt;em&gt;Eugène Delacroix, Beiträge zu einer Analyse&lt;/em&gt;&lt;/span&gt;&amp;nbsp;Munich • 1913&amp;nbsp;•&amp;nbsp;pp. 106, 242 (ill. top) (&lt;sup&gt;2&lt;/sup&gt;1922, p. 228 [ill. top]).&lt;/p&gt;
&lt;p&gt;&lt;span class="nummerierung text-black-small"&gt;1958&lt;/span&gt;&lt;span class="text-black-bold"&gt;Max Huggler&lt;/span&gt;&amp;nbsp;&lt;span class="text-darkgrey-bold"&gt;«Die Sammlung Bührle im Zürcher Kunsthaus»&lt;/span&gt;&amp;nbsp;in &lt;span class="text-darkgrey-bold"&gt;&lt;em&gt;Werk&lt;/em&gt;&lt;/span&gt; (45) • 1958 • p. 371.&lt;/p&gt;
&lt;p&gt;&lt;span class="nummerierung text-black-small"&gt;1959&lt;/span&gt;&lt;span class="text-black-bold"&gt;Denys Sutton&lt;/span&gt;&amp;nbsp;&lt;span class="text-darkgrey-bold"&gt;«The Bührle Collection»&lt;/span&gt;&amp;nbsp;in &lt;span class="text-darkgrey-bold"&gt;&lt;em&gt;The Connoisseur&lt;/em&gt;&lt;/span&gt; (143) • 1959&amp;nbsp;•&amp;nbsp;p. 144, fig. 4.&lt;/p&gt;
&lt;p&gt;&lt;span class="nummerierung text-black-small"&gt;1963&lt;/span&gt;&lt;span class="text-black-bold"&gt;René Huyghes&lt;/span&gt;&amp;nbsp;&lt;span class="text-darkgrey-bold"&gt;&lt;em&gt;Delacroix&lt;/em&gt;&lt;/span&gt;&amp;nbsp;London&amp;nbsp;• 1963&amp;nbsp;•&amp;nbsp;p. 416 (French edition: Paris 1964, German edition: Munich 1967).&lt;/p&gt;
&lt;p&gt;&lt;span class="nummerierung text-black-small"&gt;1971&lt;/span&gt;&lt;span class="text-black-bold"&gt;Henriette Bessis&lt;/span&gt;&amp;nbsp;&lt;span class="text-darkgrey-bold"&gt;«L'Inventaire après décès d'Eugène Delacroix»&lt;/span&gt;&amp;nbsp;in &lt;em&gt;&lt;span class="text-darkgrey-bold"&gt;Bulletin [1969] de la Société de l'Histoire de l'Art français&lt;/span&gt;&lt;/em&gt;&amp;nbsp;Paris&amp;nbsp;• 1971&amp;nbsp;•&amp;nbsp;p. 210, no. 3.&lt;/p&gt;
&lt;p&gt;&lt;span class="nummerierung text-black-small"&gt;1972&lt;/span&gt;&lt;span class="text-black-bold"&gt;Luigina Rossi Bortolatto&lt;/span&gt;&amp;nbsp;&lt;em&gt;&lt;span class="text-darkgrey-bold"&gt;L'opera pittorica completa di Delacroix&lt;/span&gt;&lt;/em&gt;&amp;nbsp;Milan&amp;nbsp;• 1972&amp;nbsp;•&amp;nbsp;no. 788 (German edition: &lt;em&gt;Das gemalte Gesamtwerk von Delacroix,&lt;/em&gt; Lucerne etc. 1972; French edition: Henriette Bessis, Luigina Rossi Bortolatto, &lt;em&gt;Tout l'œuvre peint de Delacroix&lt;/em&gt;, Paris 1975; &lt;sup&gt;2&lt;/sup&gt;1984).&lt;/p&gt;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128 (ill.; &lt;sup&gt;2&lt;/sup&gt;1986).&lt;/p&gt;
&lt;p&gt;&lt;span class="nummerierung text-black-small"&gt;1986&lt;/span&gt;&lt;span class="text-black-bold"&gt;Lee Johnson&lt;/span&gt;&amp;nbsp;&lt;span class="text-darkgrey-bold"&gt;&lt;em&gt;The Paintings of Eugène Delacroix, A Critical Catalogue&lt;/em&gt;&lt;/span&gt;&amp;nbsp;vol. 3&amp;nbsp;&lt;em&gt;&lt;span class="text-darkgrey-bold"&gt;1832–1863&lt;/span&gt;&amp;nbsp;&lt;/em&gt;•&amp;nbsp;Oxford&amp;nbsp;• 1986&amp;nbsp;•&amp;nbsp;p. 67, no. 253; vol. 4&amp;nbsp;&lt;span class="text-darkgrey-bold"&gt;&lt;em&gt;Plates&lt;/em&gt;&lt;/span&gt;&amp;nbsp;Oxford&amp;nbsp;• 1986&amp;nbsp;•&amp;nbsp;fig. 71.&lt;/p&gt;
&lt;p&gt;&lt;span class="nummerierung text-black-small"&gt;1993&lt;/span&gt;&lt;span class="text-black-bold"&gt;Alain Daguerre de Hureaux&lt;/span&gt;&amp;nbsp;&lt;span class="text-darkgrey-bold"&gt;&lt;em&gt;Delacroix&lt;/em&gt;&lt;/span&gt;&amp;nbsp;Paris&amp;nbsp;• 1993&amp;nbsp;•&amp;nbsp;p. 329.&lt;/p&gt;
&lt;p&gt;&lt;span class="nummerierung text-black-small"&gt;1994&lt;/span&gt;&lt;span class="text-black-bold"&gt;Emil Maurer&lt;/span&gt;&lt;em&gt;&amp;nbsp;&lt;span class="text-darkgrey-bold"&gt;Stiftung Sammlung E.G. Bührle, Zürich&lt;/span&gt;&lt;/em&gt;&amp;nbsp;Bern&amp;nbsp;• 1994&amp;nbsp;•&amp;nbsp;p. 32 (English edition: &lt;em&gt;Foundation E.G. Bührle Collection, Zurich&lt;/em&gt;, Bern 1995).&lt;/p&gt;
&lt;p&gt;&lt;span class="nummerierung text-black-small"&gt;2005&lt;/span&gt;&lt;span class="text-black-bold"&gt;Lukas Gloor&amp;nbsp;•&amp;nbsp;Marco Goldin (ed.)&lt;/span&gt;&amp;nbsp;&lt;span class="text-darkgrey-bold"&gt;&lt;em&gt;Foundation E.G. Bührle Collection, Zurich, Catalogue&lt;/em&gt;&lt;/span&gt;&amp;nbsp;vol. 2&amp;nbsp;Conegliano &amp;amp; Zurich • 2005&amp;nbsp;•&amp;nbsp;no. 58 (ill.; German edition: &lt;em&gt;Stiftung Sammlung E.G. Bührle, Katalog&lt;/em&gt;;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2021&amp;nbsp;•&amp;nbsp;no. 418 (ill.).&lt;/p&gt;</t>
  </si>
  <si>
    <t>BU 0078</t>
  </si>
  <si>
    <t>Die Italienerin</t>
  </si>
  <si>
    <t>L'Italienne</t>
  </si>
  <si>
    <t>149 x 101.5 cm</t>
  </si>
  <si>
    <t>Signiert, bezeichnet &amp; datiert oben links: Picasso Rome 1917</t>
  </si>
  <si>
    <t>Zervos, III-18</t>
  </si>
  <si>
    <t>&lt;p class="Body"&gt;&lt;span class="nummerierung text-black-small"&gt;1&lt;/span&gt;&lt;span class="text-black-bold"&gt;Jane Wildenstein (Mme Georges Wildenstein)&lt;/span&gt;&amp;nbsp;&lt;span class="text-darkgrey-bold"&gt;Paris • 1917/18 until at least 1939&lt;/span&gt;&amp;nbsp;Letter from Gustav&amp;nbsp;Kahnweiler, Ffestiniog (Merioneth), to Dr. Walter Drack [curator of the Bührle collection], 30 November 1954, regarding provenance of and references to&amp;nbsp;Picasso, &lt;em&gt;L'Italienne&lt;/em&gt;:&amp;nbsp;The painting was purchased in 1917/18 by Mrs. G .&amp;nbsp;Wildenstein. When&amp;nbsp;exhibited in 1932 in the Kunsthaus Zurich, the loan was handled by Mr. Georges Wildenstein, the painting being marked «for sale» (Kunsthaus Zurich, Archive Zürcher Kunstgesellschaft / Kunsthaus Zürich, Ausstellung/Händler 1932, Picasso, Price List for the paintings lent by Wildenstein: &lt;em&gt;L'Italienne&lt;/em&gt; delivered on 12&amp;nbsp;September 1932 by Mr. Montag, priced FF 375.000). It was again exhibited at the Wadsworth Atheneum in Hartford, Connecticut, in 1934 (Michael FitzGerald, &lt;em&gt;Making Modernism, Picasso and the Creation of the Market for Twentieth-Century Art,&lt;/em&gt; Berkeley etc. 1997, p. 225), and at the Kunsthalle Bern in 1939 (Archive Kunsthalle Bern, Ausstellungen, Picasso, Braque, Gris, Léger..., Letters from Wildenstein Gallery, Paris, to Kunsthalle Bern, 26 April 1939, and from&amp;nbsp;G. Bondy [Wacker-Bondy], Paris, to Max Huggler [Director of the Kunsthalle Bern]&amp;nbsp;6 June 1939).&lt;/p&gt;
&lt;p class="Body"&gt;&lt;span class="nummerierung text-black-small"&gt;2&lt;/span&gt;&lt;span class="text-black-bold"&gt;Gustav&amp;nbsp;Kahnweiler&lt;/span&gt;&amp;nbsp;&lt;span class="text-darkgrey-bold"&gt;Cambridge • by 1954&lt;/span&gt;&amp;nbsp;AStEGB, Correspondence between Gustav&amp;nbsp;Kahnweiler, Ffestiniog (Merioneth) and Emil Bührle (or Dr. Walter Drack), 20 October–30 November 1954, regarding the import of Picasso, &lt;em&gt;L'Italienne&lt;/em&gt;, and an appointment with Bührle in Zurich (on 24 October 1954).&lt;/p&gt;
&lt;p class="Body"&gt;&lt;span class="nummerierung text-black-small"&gt;3&lt;/span&gt;&lt;span class="text-black-bold"&gt;Emil Bührle&lt;/span&gt;&amp;nbsp;&lt;span class="text-darkgrey-bold"&gt;Zurich • 10 December 1954 until [d.] 28 November 1956&lt;/span&gt;&amp;nbsp;Acquired from the above for CHF 180.000, AStEGB, Letter from Dr. O. Maurer [Secretary General of Oerlikon Bührle &amp;amp; Co.], Zurich, to Hermann Rupf-Wirz, Bern, 9 December 1954, accompanying a check for CHF&amp;nbsp;180.000; Letter from Hermann Rupf, Bern, to Oerlikon Bührle &amp;amp; Co., Zurich, 10 December 1954, acknowledging receipt of the check for CHF 180.000, to pay for G. Kahnweiler's Picasso.&amp;nbsp;An invoice by Heinz Berggruen, Paris, to Emil Bührle of 2&amp;nbsp;December 1954 for the amount of $ 5.000 was made out as a custom duty formality, AStEGB Correspondence between Gustav&amp;nbsp;Kahnweiler, Ffestiniog (Merioneth), Heinz Berggruen, Paris, and Dr. Walter Drack, 4&amp;nbsp;December–8 December 1954.&lt;/p&gt;
&lt;p class="Body"&gt;&lt;span class="nummerierung text-black-small"&gt;4&lt;/span&gt;&lt;span class="text-black-bold"&gt;Given by the heirs of Emil Bührle to the Foundation E.G. Bührle Collection&lt;/span&gt;&amp;nbsp;&lt;span class="text-darkgrey-bold"&gt;Zurich • 1960 &lt;/span&gt;Inv. 78.&lt;/p&gt;</t>
  </si>
  <si>
    <t>&lt;p&gt;&lt;span class="nummerierung text-black-small"&gt;1932&lt;/span&gt;&lt;span class="text-black-bold"&gt;Picasso&lt;/span&gt;&amp;nbsp;&lt;span class="text-darkgrey-bold"&gt;Kunsthaus Zurich&amp;nbsp;• 1932&lt;/span&gt;&amp;nbsp;no. 95.&lt;/p&gt;
&lt;p&gt;&lt;span class="nummerierung text-black-small"&gt;1934&lt;/span&gt;&lt;span class="text-black-bold"&gt;Pablo Picasso&lt;/span&gt;&amp;nbsp;&lt;span class="text-darkgrey-bold"&gt;Wadsworth Atheneum&amp;nbsp;•&amp;nbsp;Hartford (Connecticut) • 1934.&lt;/span&gt;&lt;/p&gt;
&lt;p&gt;&lt;span class="text-darkgrey-bold"&gt;&lt;span class="nummerierung text-black-small"&gt;1939&lt;/span&gt;&lt;span class="text-black-bold"&gt;Picasso, Braque, Gris, Léger, Borès, Beaudin, Viñes &lt;/span&gt;Kunsthalle Bern • 1939 &lt;/span&gt;no. 20.&lt;/p&gt;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306.&lt;/p&gt;
&lt;p&gt;&lt;span class="nummerierung text-black-small"&gt;1958&lt;/span&gt;&lt;span class="text-black-bold"&gt;Hauptwerke der Sammlung Emil Georg Bührle–Zürich&lt;/span&gt;&amp;nbsp;&lt;span class="text-darkgrey-bold"&gt;Haus der Kunst&amp;nbsp;•&amp;nbsp;Munich • 1958–59&lt;/span&gt;&amp;nbsp;no. 119.&lt;/p&gt;
&lt;p&gt;&lt;span class="nummerierung text-black-small"&gt;1960&lt;/span&gt;&lt;span class="text-black-bold"&gt;Picasso&lt;/span&gt;&amp;nbsp;&lt;span class="text-darkgrey-bold"&gt;The Arts Council of Great Britain (Tate Gallery)&amp;nbsp;•&amp;nbsp;London&amp;nbsp;• 1960&lt;/span&gt;&amp;nbsp;no. 85.&lt;/p&gt;
&lt;p&gt;&lt;span class="nummerierung text-black-small"&gt;1964&lt;/span&gt;&lt;span class="text-black-bold"&gt;Chefs-d'œuvres des collections suisses de Manet à Picasso&lt;/span&gt;&amp;nbsp;&lt;span class="text-darkgrey-bold"&gt;Exposition nationale suisse (Palais de Beaulieu)&amp;nbsp;•&amp;nbsp;Lausanne&amp;nbsp;• 1964&lt;/span&gt;&amp;nbsp;no. 234.&lt;/p&gt;
&lt;p&gt;&lt;span class="nummerierung text-black-small"&gt;1966&lt;/span&gt;&lt;span class="text-black-bold"&gt;Hommage à Pablo Picasso&lt;/span&gt;&amp;nbsp;&lt;span class="text-darkgrey-bold"&gt;Grand &amp;amp; Petit Palais&amp;nbsp;•&amp;nbsp;Paris&amp;nbsp;• 1966–67&lt;/span&gt;&amp;nbsp;no. 102.&lt;/p&gt;
&lt;p&gt;&lt;span class="nummerierung text-black-small"&gt;1968&lt;/span&gt;&lt;span class="text-black-bold"&gt;Pablo Picasso&lt;/span&gt;&amp;nbsp;&lt;span class="text-darkgrey-bold"&gt;Österreichisches Museum für angewandte Kunst&amp;nbsp;•&amp;nbsp;Vienna&amp;nbsp;• 1968&lt;/span&gt;&amp;nbsp;no. 30.&lt;/p&gt;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82.&lt;/p&gt;
&lt;p&gt;&lt;span class="nummerierung text-black-small"&gt;1996&lt;/span&gt;&lt;span class="text-black-bold"&gt;Canto d'Amore, Klassizistische Moderne in Musik und bildender Kunst 1914–1935&lt;/span&gt;&amp;nbsp;&lt;span class="text-darkgrey-bold"&gt;Kunstmuseum Basel&amp;nbsp;• 1996&lt;/span&gt;&amp;nbsp;no. 85.&lt;/p&gt;
&lt;p&gt;&lt;span class="nummerierung text-black-small"&gt;1998&lt;/span&gt;&lt;span class="text-black-bold"&gt;Picasso, 1917–1924, Le voyage d'Italie&lt;/span&gt;&amp;nbsp;&lt;span class="text-darkgrey-bold"&gt;Palazzo Grassi&amp;nbsp;•&amp;nbsp;Venice&amp;nbsp;• 1998&lt;/span&gt;&amp;nbsp;no. 47&lt;/p&gt;
&lt;p&gt;&lt;span class="nummerierung text-black-small"&gt;2001&lt;/span&gt;&lt;span class="text-black-bold"&gt;Picasso und die Schweiz&lt;/span&gt;&amp;nbsp;&lt;span class="text-darkgrey-bold"&gt;Kunstmuseum Bern&amp;nbsp;• 2001&lt;/span&gt;&amp;nbsp;no. 65.&lt;/p&gt;
&lt;p&gt;&lt;span class="nummerierung text-black-small"&gt;2001&lt;/span&gt;&lt;span class="text-black-bold"&gt;Ornament und Abstraktion, Kunst der Kulturen, Moderne und Gegenwart im Dialog&lt;/span&gt;&amp;nbsp;&lt;span class="text-darkgrey-bold"&gt;Fondation Beyeler&amp;nbsp;•&amp;nbsp;Riehen/Basel&amp;nbsp;• 2001&lt;/span&gt;&amp;nbsp;no. 158.&lt;/p&gt;
&lt;p&gt;&lt;span class="nummerierung text-black-small"&gt;2005&lt;/span&gt;&lt;span class="text-black-bold"&gt;Picasso surreal&lt;/span&gt;&amp;nbsp;&lt;span class="text-darkgrey-bold"&gt;Fondation Beyeler&amp;nbsp;•&amp;nbsp;Riehen/Basel&amp;nbsp;• 2005&lt;/span&gt;&amp;nbsp;p. 83.&lt;/p&gt;
&lt;p&gt;&lt;span class="nummerierung text-black-small"&gt;2008&lt;/span&gt;&lt;span class="text-black-bold"&gt;Picasso Harlequin, 1917–1937&lt;/span&gt;&amp;nbsp;&lt;span class="text-darkgrey-bold"&gt;Complesso del Vittoriano&amp;nbsp;•&amp;nbsp;Rome&amp;nbsp;• 2008–09&lt;/span&gt;&amp;nbsp;no. 1.&lt;/p&gt;
&lt;p&gt;&lt;span class="nummerierung text-black-small"&gt;2010&lt;/span&gt;&lt;span class="text-black-bold"&gt;Van Gogh, Cézanne, Monet, Die Sammlung Bührle zu Gast im Kunsthaus Zürich&lt;/span&gt;&amp;nbsp;&lt;span class="text-darkgrey-bold"&gt;Kunsthaus Zurich&amp;nbsp;• 2010&lt;/span&gt;&amp;nbsp;no. 78.&lt;/p&gt;
&lt;p&gt;&lt;span class="nummerierung text-black-small"&gt;2010&lt;/span&gt;&lt;span class="text-black-bold"&gt;Picasso, His First Museum Exhibition 1932 (Picasso, Die erste Museumsausstellung 1932)&lt;/span&gt;&amp;nbsp;&lt;span class="text-darkgrey-bold"&gt;Kunsthaus Zurich&amp;nbsp;• 2010–11&lt;/span&gt;&amp;nbsp;no. 36.&lt;/p&gt;
&lt;p&gt;&lt;span class="nummerierung text-black-small"&gt;2012&lt;/span&gt;&lt;span class="text-black-bold"&gt;Raffaello verso Picasso, Storie di sguardi, volti e figure&lt;/span&gt;&amp;nbsp;&lt;span class="text-darkgrey-bold"&gt;Basilica Palladiana&amp;nbsp;•&amp;nbsp;Vicenza&amp;nbsp;• 2012–13&lt;/span&gt;&amp;nbsp;no.76.&lt;/p&gt;
&lt;p&gt;&lt;span class="nummerierung text-black-small"&gt;2017&lt;/span&gt;&lt;span class="text-black-bold"&gt;Chefs-d'oeuvre de la collection Bührle, Manet, Cézanne, Monet, Van Gogh…&lt;/span&gt;&amp;nbsp;&lt;span class="text-darkgrey-bold"&gt;Fondation de l'Hermitage&amp;nbsp;•&amp;nbsp;Lausanne&amp;nbsp;• 2017&lt;/span&gt;&amp;nbsp;no. 49.&lt;/p&gt;
&lt;p&gt;&lt;span class="nummerierung text-black-small"&gt;2017&lt;/span&gt;&lt;span class="text-black-bold"&gt;Picasso Between Cubism and Classicism, 1915–1925&lt;/span&gt;&lt;em&gt;&amp;nbsp;&lt;/em&gt;&lt;span class="text-darkgrey-bold"&gt;Scuderie del Quirinale&amp;nbsp;•&amp;nbsp;Rome&amp;nbsp;• 2017–18&lt;/span&gt;&amp;nbsp;no. 9.&lt;/p&gt;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Museum&amp;nbsp;• 2018&lt;/span&gt;&amp;nbsp;no. 62.&lt;/p&gt;</t>
  </si>
  <si>
    <t>&lt;p&gt;&lt;span class="nummerierung text-black-small"&gt;1942&lt;/span&gt;&lt;span class="text-black-bold"&gt;Joan Merli&lt;/span&gt;&amp;nbsp;&lt;em&gt;&lt;span class="text-darkgrey-bold"&gt;Picasso&lt;/span&gt;&amp;nbsp;&lt;/em&gt;Buenos Aires&amp;nbsp;• 1942&amp;nbsp;•&amp;nbsp;fig. 226 (&lt;sup&gt;2&lt;/sup&gt;1948).&lt;/p&gt;
&lt;p&gt;&lt;span class="nummerierung text-black-small"&gt;1949&lt;/span&gt;&lt;span class="text-black-bold"&gt;Christian Zervos&lt;/span&gt;&amp;nbsp;&lt;em&gt;&lt;span class="text-darkgrey-bold"&gt;Pablo Picasso&lt;/span&gt;&lt;/em&gt;&amp;nbsp;vol. 3, &lt;em&gt;Œuvres de 1917 à 1919&amp;nbsp;&lt;/em&gt;•&amp;nbsp;Paris&amp;nbsp;• 1949&amp;nbsp;•&amp;nbsp;fig. 7, no. 18.&lt;/p&gt;
&lt;p&gt;&lt;span class="nummerierung text-black-small"&gt;1955&lt;/span&gt;&lt;span class="text-black-bold"&gt;Wilhelm Boeck&amp;nbsp;•&amp;nbsp;Jaime Sabartés&lt;/span&gt;&amp;nbsp;&lt;span class="text-darkgrey-bold"&gt;&lt;em&gt;Picasso&lt;/em&gt;&lt;/span&gt;&amp;nbsp;Paris&amp;nbsp;• 1955&amp;nbsp;•&amp;nbsp;p. 171 (ill.; German edition: Stuttgart 1955; &lt;sup&gt;2&lt;/sup&gt;1961; English edition: London 1961).&lt;/p&gt;
&lt;p&gt;&lt;span class="nummerierung text-black-small"&gt;1959&lt;/span&gt;&lt;span class="text-black-bold"&gt;René Elvin&lt;/span&gt;&amp;nbsp;&lt;span class="text-darkgrey-bold"&gt;«Collector Extraordinary: The Bührle Collection and the New Zurich Kunsthaus»&lt;/span&gt;&amp;nbsp;in &lt;span class="text-darkgrey-bold"&gt;&lt;em&gt;The Studio&lt;/em&gt;&lt;/span&gt; (158) • 1959&amp;nbsp;•&amp;nbsp;p. 53 (ill.).&lt;/p&gt;
&lt;p&gt;&lt;span class="nummerierung text-black-small"&gt;1961&lt;/span&gt;&lt;span class="text-black-bold"&gt;Reginald H. Wilenski&amp;nbsp;•&amp;nbsp;Roland Penrose&lt;/span&gt;&amp;nbsp;&lt;span class="text-darkgrey-bold"&gt;&lt;em&gt;Picasso, Early Years&lt;/em&gt;&lt;/span&gt;&amp;nbsp;London&amp;nbsp;• 1961&amp;nbsp;• (German edition: &lt;em&gt;Picasso, Die frühen Jahre&lt;/em&gt;, Berlin 1961, p. 14, fig. 6).&lt;/p&gt;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(ed.)&amp;nbsp;•&amp;nbsp;New York&amp;nbsp;• 1963&amp;nbsp;•&amp;nbsp;p. 222.&lt;/p&gt;
&lt;p&gt;&lt;span class="nummerierung text-black-small"&gt;1972&lt;/span&gt;&lt;span class="text-black-bold"&gt;Fiorella Minervino&amp;nbsp;•&amp;nbsp;Franco Russoli&lt;/span&gt;&amp;nbsp;&lt;span class="text-darkgrey-bold"&gt;&lt;em&gt;L'opera completa di Picasso cubista&lt;/em&gt;&lt;/span&gt;&amp;nbsp;Milan&amp;nbsp;• 1972&amp;nbsp;•&amp;nbsp;no. 896 (ill.; &lt;sup&gt;2&lt;/sup&gt;1981; German edition: &lt;em&gt;Das gemalte Gesamtwerk von Picasso, Kubistische Epoche,&lt;/em&gt; Lucerne etc. 1972 • Spanish edition: &lt;em&gt;La obra pictórica completa de Picasso cubista&lt;/em&gt;, Barcelona 1973; &lt;sup&gt;2&lt;/sup&gt;1978&amp;nbsp;• French edition: Françoise Cachin, Fiorella Minervino, &lt;em&gt;Tout l'œuvre peint de Picasso 1907–1916,&lt;/em&gt; Paris 1977).&lt;/p&gt;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138 (ill.; &lt;sup&gt;2&lt;/sup&gt;1986).&lt;/p&gt;
&lt;p&gt;&lt;span class="nummerierung text-black-small"&gt;1987&lt;/span&gt;&lt;span class="text-black-bold"&gt;Pierre Daix&lt;/span&gt;&amp;nbsp;&lt;em&gt;&lt;span class="text-darkgrey-bold"&gt;Picasso créateur, La vie intime et l'œuvre&lt;/span&gt;&lt;/em&gt;&amp;nbsp;Paris&amp;nbsp;• 1987&amp;nbsp;•&amp;nbsp;pp. 163, 416.&lt;/p&gt;
&lt;p&gt;&lt;span class="nummerierung text-black-small"&gt;1994&lt;/span&gt;&lt;span class="text-black-bold"&gt;Emil Maurer&lt;/span&gt;&lt;em&gt;&amp;nbsp;&lt;span class="text-darkgrey-bold"&gt;Stiftung Sammlung E.G. Bührle, Zürich&lt;/span&gt;&lt;/em&gt;&amp;nbsp;Bern&amp;nbsp;• 1994&amp;nbsp;•&amp;nbsp;p. 52 (English edition: &lt;em&gt;Foundation E.G. Bührle Collection, Zurich&lt;/em&gt;, Bern 1995)&lt;/p&gt;
&lt;p&gt;&lt;span class="nummerierung text-black-small"&gt;1995&lt;/span&gt;&lt;span class="text-black-bold"&gt;The Picasso Project (ed.)&lt;/span&gt;&amp;nbsp;&lt;span class="text-darkgrey-bold"&gt;&lt;em&gt;Picasso's Paintings, Watercolors, Drawings and Sculpture, A Comprehensive Illustrated Catalogue 1885–1973&lt;/em&gt;&lt;/span&gt;&amp;nbsp;vol. 1,&amp;nbsp;&lt;em&gt;From Cubism to Neoclassicism 1917–1919&amp;nbsp;&lt;/em&gt;•&amp;nbsp;San Francisco&amp;nbsp;• 1995&amp;nbsp;•&amp;nbsp;no. 17-172 (ill.).&lt;/p&gt;
&lt;p&gt;&lt;span class="nummerierung text-black-small"&gt;1995&lt;/span&gt;&lt;span class="text-black-bold"&gt;Pierre Daix&lt;/span&gt;&amp;nbsp;&lt;span class="text-darkgrey-bold"&gt;&lt;em&gt;Dictionnaire Picasso&lt;/em&gt;&lt;/span&gt;&amp;nbsp;Paris&amp;nbsp;• 1995&amp;nbsp;•&amp;nbsp;p. 465 (&lt;sup&gt;2&lt;/sup&gt;&lt;em&gt;Le nouveau Dictionnaire Picasso&lt;/em&gt;, Paris 2012, p. 461).&lt;/p&gt;
&lt;p&gt;&lt;span class="nummerierung text-black-small"&gt;1997&lt;/span&gt;&lt;span class="text-black-bold"&gt;Michael FitzGerald&lt;/span&gt;&amp;nbsp;&lt;em&gt;&lt;span class="text-darkgrey-bold"&gt;Making Modernism, Picasso and the Creation of the Market for Twentieth-Century Art&lt;/span&gt;&lt;/em&gt;&amp;nbsp;Berkeley etc.&amp;nbsp;• 1997&amp;nbsp;•&amp;nbsp;pp. 115, 225.&lt;/p&gt;
&lt;p&gt;&lt;span class="nummerierung text-black-small"&gt;1997&lt;/span&gt;&lt;span class="text-black-bold"&gt;Anne Baldassari&lt;/span&gt;&amp;nbsp;&lt;span class="text-darkgrey-bold"&gt;&lt;em&gt;Picasso and Photography, The Dark Mirror&lt;/em&gt;&lt;/span&gt;&amp;nbsp;(exh cat.) Museum of Fine Arts&amp;nbsp;•&amp;nbsp;Houston (Texas)&amp;nbsp;•&amp;nbsp;1997&amp;nbsp;• (French edition: &lt;em&gt;Le miroir noir, Picasso, sources photographiques 1900–1928,&lt;/em&gt; [exh. cat.] Musée Picasso 1997, pp. 223–225, entry for cat. no. 224&amp;nbsp;• Italian edition: &lt;em&gt;Picasso e la fotografia, Lo specchio nero,&lt;/em&gt; Florence 1998).&lt;/p&gt;
&lt;p&gt;&lt;span class="nummerierung text-black-small"&gt;1999&lt;/span&gt;&lt;span class="text-black-bold"&gt;Josep Palau i Fabre&lt;/span&gt;&amp;nbsp;&lt;em&gt;&lt;span class="text-darkgrey-bold"&gt;Picasso, Dels ballets al drama 1917–1926&lt;/span&gt;&amp;nbsp;&lt;/em&gt;Barcelona&amp;nbsp;• 1999&amp;nbsp;•&amp;nbsp;no. 83 (ill.; English edition: &lt;em&gt;Picasso, From the Ballets to Drama 1917–1926,&lt;/em&gt; Barcelona 1999&amp;nbsp;• French edition: &lt;em&gt;Picasso, Des ballets au drame 1917–1926,&lt;/em&gt; Cologne 1999&amp;nbsp;• German edition: &lt;em&gt;Picasso, Von den Balletts zum Drama 1917–1926,&lt;/em&gt; Cologne 1999&amp;nbsp;• Spanish edition: &lt;em&gt;Picasso, De los ballets al drama 1917–1926,&lt;/em&gt; Barcelona 1999).&lt;/p&gt;
&lt;p&gt;&lt;span class="nummerierung text-black-small"&gt;2002&lt;/span&gt;&lt;span class="text-black-bold"&gt;Elizabeth Cowling&lt;/span&gt;&amp;nbsp;&lt;span class="text-darkgrey-bold"&gt;&lt;em&gt;Picasso, Style and Meaning&lt;/em&gt;&lt;/span&gt;&amp;nbsp;London &amp;amp; New York&amp;nbsp;• 2002&amp;nbsp;•&amp;nbsp;pp. 308–311, fig. 267.&lt;/p&gt;
&lt;p&gt;&lt;span class="nummerierung text-black-small"&gt;2003&lt;/span&gt;&lt;span class="text-black-bold"&gt;Brigitte Léal etc.&lt;/span&gt;&amp;nbsp;&lt;span class="text-darkgrey-bold"&gt;&lt;em&gt;The Ultimate Picasso&lt;/em&gt;&lt;/span&gt;&amp;nbsp;New York&amp;nbsp;• 2003&amp;nbsp;•&amp;nbsp;fig. 424.&lt;/p&gt;
&lt;p&gt;&lt;span class="nummerierung text-black-small"&gt;2004&lt;/span&gt;&lt;span class="text-black-bold"&gt;Lukas Gloor, Marco Goldin (ed.)&lt;/span&gt;&amp;nbsp;&lt;span class="text-darkgrey-bold"&gt;&lt;em&gt;Foundation E.G. Bührle Collection, Zurich, Catalogue&lt;/em&gt;&lt;/span&gt;&amp;nbsp;vol. 3&amp;nbsp;•&amp;nbsp;Conegliano &amp;amp; Zurich&amp;nbsp;• 2004&amp;nbsp;•&amp;nbsp;no. 141 (ill.; German edition: &lt;em&gt;Stiftung Sammlung E.G. Bührle, Katalog&amp;nbsp;&lt;/em&gt;•&amp;nbsp;Italian edition: &lt;em&gt;Fondazione Collezione E.G. Bührle, Catalogo&lt;/em&gt;).&lt;/p&gt;
&lt;p&gt;&lt;span class="nummerierung text-black-small"&gt;2005&lt;/span&gt;&lt;span class="text-black-bold"&gt;Maria de los Santos García Felguera&amp;nbsp;•&amp;nbsp;Carlos G. Navarro&lt;/span&gt;&amp;nbsp;&lt;span class="text-darkgrey-bold"&gt;«Corot y los pintores españoles»&lt;/span&gt;&amp;nbsp;in &lt;span class="text-darkgrey-bold"&gt;&lt;em&gt;Corot, Naturaleza, Emoción, Recuerdo&lt;/em&gt;&lt;/span&gt;&amp;nbsp;(exh. cat.) • Museo Thyssen-Bornemisza&amp;nbsp;•&amp;nbsp;Madrid&amp;nbsp;• 2005&amp;nbsp;•&amp;nbsp;pp. 109–110, 359, fig. F.9.&lt;/p&gt;
&lt;p&gt;&lt;span class="nummerierung text-black-small"&gt;2006&lt;/span&gt;&lt;em&gt;&lt;span class="text-darkgrey-bold"&gt;Suite française, Dessins de la collection Jean Bonna&lt;/span&gt;&lt;/em&gt;&amp;nbsp;(exh. cat.) • Ecole Nationale Supérieure des Beaux-Artsm,&amp;nbsp;Paris&amp;nbsp;•&amp;nbsp;Musée d'art et d'histoire, Geneva&amp;nbsp;• 2006–07&amp;nbsp;•&amp;nbsp;pp. 378, 380–381 (fig. 4).&lt;/p&gt;
&lt;p&gt;&lt;span class="nummerierung text-black-small"&gt;2007&lt;/span&gt;&lt;span class="text-black-bold"&gt;Valentina Moncada&lt;/span&gt;&amp;nbsp;&lt;span class="text-darkgrey-bold"&gt;&lt;em&gt;Picasso in Rome&lt;/em&gt;&lt;/span&gt;&amp;nbsp;Milan&amp;nbsp;• 2007&amp;nbsp;•&amp;nbsp;pp. 7, 13–15, 42 (ill.), back cover ill.&lt;/p&gt;
&lt;p&gt;&lt;span class="nummerierung text-black-small"&gt;2007&lt;/span&gt;&lt;span class="text-black-bold"&gt;John Richardson&lt;/span&gt;&amp;nbsp;&lt;span class="text-darkgrey-bold"&gt;&lt;em&gt;A Life of Picasso&lt;/em&gt;&lt;/span&gt;&amp;nbsp;vol. 3, &lt;em&gt;The Triumphant Years 1917–1932&amp;nbsp;&lt;/em&gt;•&amp;nbsp;New York&amp;nbsp;• 2007&amp;nbsp;•&amp;nbsp;pp. 12–13 (ill.), 14, 18, 23.&lt;/p&gt;
&lt;p&gt;&lt;span class="nummerierung text-black-small"&gt;2008&lt;/span&gt;&lt;span class="text-black-bold"&gt;Yves-Alain Bois&lt;/span&gt;&amp;nbsp;&lt;span class="text-darkgrey-bold"&gt;«Picasso le &lt;em&gt;trickster&lt;/em&gt;»&lt;/span&gt;&amp;nbsp;in &lt;span class="text-darkgrey-bold"&gt;&lt;em&gt;Les Cahiers du Musée national d'art moderne&lt;/em&gt;&lt;/span&gt; (106)&amp;nbsp;• 2008/09&amp;nbsp;•&amp;nbsp;p. 10 (ill. left).&lt;/p&gt;
&lt;p&gt;&lt;span class="nummerierung text-black-small"&gt;2009&lt;/span&gt;&lt;em&gt;&lt;span class="text-darkgrey-bold"&gt;Picasso, Challenging the Past&lt;/span&gt;&lt;/em&gt;&amp;nbsp;(exh. cat.)&amp;nbsp;• National Gallery&amp;nbsp;•&amp;nbsp;London&amp;nbsp;• 2009&amp;nbsp;•&amp;nbsp;p. 61 (ill.).&lt;/p&gt;
&lt;p&gt;&lt;span class="nummerierung text-black-small"&gt;2011&lt;/span&gt;&lt;span class="text-black-bold"&gt;Vivien Stein&lt;/span&gt;&amp;nbsp;&lt;span class="text-darkgrey-bold"&gt;&lt;em&gt;Heinz Berggruen, Leben und Legende&lt;/em&gt;&lt;/span&gt;&amp;nbsp;Zurich • 2011&amp;nbsp;•&amp;nbsp;pp. 152, 185–187, 494, n. 18, 20–23.&lt;/p&gt;
&lt;p&gt;&lt;span class="nummerierung text-black-small"&gt;2017&lt;/span&gt;&lt;span class="text-black-bold"&gt;Ricard Bru&lt;/span&gt;&amp;nbsp;&lt;span class="text-darkgrey-bold"&gt;«Chronology»&lt;/span&gt;&amp;nbsp;in &lt;span class="text-darkgrey-bold"&gt;&lt;em&gt;1917 Picasso in Barcelona&lt;/em&gt;&lt;/span&gt;&amp;nbsp;(exh. cat.)&amp;nbsp;• Museu Picasso&amp;nbsp;•&amp;nbsp;Barcelona&amp;nbsp;• 2017–18&amp;nbsp;•&amp;nbsp;p. 163 (ill. top right).&lt;/p&gt;
&lt;p&gt;&lt;span class="nummerierung text-black-small"&gt;2020&lt;/span&gt;&lt;em&gt;&lt;span class="text-darkgrey-bold"&gt;Picasso Méditerranée&lt;/span&gt;&lt;/em&gt; Paris • 2020 • p. 142–144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420 (ill.).&lt;/p&gt;</t>
  </si>
  <si>
    <t>Cambridge</t>
  </si>
  <si>
    <t>Landscape with animals</t>
  </si>
  <si>
    <t>BU 0068</t>
  </si>
  <si>
    <t>Stillleben</t>
  </si>
  <si>
    <t>66 x 81 cm</t>
  </si>
  <si>
    <t>&lt;p&gt;&lt;span class="nummerierung text-black-small"&gt;1&lt;/span&gt; &lt;span class="text-black-bold"&gt;Ambroise Vollard&amp;nbsp;&lt;/span&gt;AStEGB, Invoice, made out on behalf of the heirs of Dr. Walter Feilchenfeldt, to Emil Bührle, 17 January 1955, and letter by Marianne Feilchenfeldt, Zurich, to Dr. O. Maurer [Secretary&amp;nbsp;General of Werkzeugmaschinenfabrik Oerlikon Bührle &amp;amp; Co.], 17 January 1955.&lt;/p&gt;
&lt;p&gt;&lt;span class="nummerierung text-black-small"&gt;2&lt;/span&gt; &lt;span class="text-black-bold"&gt;Marianne F&lt;/span&gt;&lt;span class="text-black-bold"&gt;eilchenfeldt&lt;/span&gt;&amp;nbsp;&lt;span class="text-darkgrey-bold"&gt;by 1955&amp;nbsp;&lt;/span&gt;Invoice, as above, n. (1).&lt;/p&gt;
&lt;p&gt;&lt;span class="nummerierung text-black-small"&gt;3&lt;/span&gt; &lt;span class="text-black-bold"&gt;Emil Bührle&lt;/span&gt;&amp;nbsp;&lt;span class="text-darkgrey-bold"&gt;17 February 1955 until [d.] 28 November 1956&amp;nbsp;&lt;/span&gt;Acquired from the above for CHF 150'000, Invoice as above, n. (1), with stamp «Gut zur Zahlung», initialed by Bührle.&lt;/p&gt;
&lt;p&gt;&lt;span class="nummerierung text-black-small"&gt;4&lt;/span&gt;&lt;span class="text-black-bold"&gt;Given by the heirs of Emil Bührle to the Foundation E.G. Bührle Collection&amp;nbsp;&lt;/span&gt;&lt;span class="text-darkgrey-bold"&gt;Zurich&amp;nbsp;•&amp;nbsp;1960&lt;/span&gt; Inv. 68&lt;/p&gt;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</si>
  <si>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Zurich&amp;nbsp;•&amp;nbsp;1958&lt;/span&gt;&amp;nbsp;no. 294.&lt;/p&gt;
&lt;p&gt;&lt;span class="nummerierung text-black-small"&gt;1958&lt;/span&gt;&lt;span class="text-black-bold"&gt;Französische Malerei von Manet bis Matisse aus der Sammlung Emil G. Bührle / Zürich&lt;/span&gt;&amp;nbsp;&lt;span class="text-darkgrey-bold"&gt;Nationalgalerie der ehemals Staatlichen Museen (Schloss Charlottenburg)&amp;nbsp;•&amp;nbsp;Berlin • 1958&lt;/span&gt;&amp;nbsp;no. 66.&lt;/p&gt;
&lt;p&gt;&lt;span class="nummerierung text-black-small"&gt;1958&lt;/span&gt;&lt;span class="text-black-bold"&gt;Hauptwerke der Sammlung Emil Georg Bührle – Zürich&lt;/span&gt;&amp;nbsp;&lt;span class="text-darkgrey-bold"&gt;Haus der Kunst&amp;nbsp;•&amp;nbsp;Munich&amp;nbsp;•&amp;nbsp;1958–59&lt;/span&gt;&amp;nbsp;no. 104.&lt;/p&gt;
&lt;p&gt;&lt;span class="nummerierung text-black-small"&gt;1959&lt;/span&gt;&lt;span class="text-black-bold"&gt;Triumph der Farbe&lt;/span&gt;&amp;nbsp;&lt;span class="text-darkgrey-bold"&gt;Museum zu Allerheiligen, Schaffhausen&amp;nbsp;• Nationalgalerie der ehemals Staatlichen Museen (Schloss Charlottenburg), Berlin 1959&lt;/span&gt;&amp;nbsp;no. 9.&lt;/p&gt;
&lt;p&gt;&lt;span class="nummerierung text-black-small"&gt;1971&lt;/span&gt;&lt;span class="text-black-bold"&gt;Matisse&lt;/span&gt;&amp;nbsp;&lt;span class="text-darkgrey-bold"&gt;Marlborough Gallery&amp;nbsp;•&amp;nbsp;Zurich&amp;nbsp;• 1971&lt;/span&gt;&amp;nbsp;no. 4.&lt;/p&gt;</t>
  </si>
  <si>
    <t>&lt;p&gt;&lt;span class="nummerierung text-black-small"&gt;1973&lt;/span&gt;&lt;span class="text-black-bold"&gt;Leopold Reidemeister etc.&lt;/span&gt;&amp;nbsp;&lt;span class="text-darkgrey-bold"&gt;Stiftung Sammlung Emil G. Bührle • Fondation Collection Emil G. Bührle • Foundation Emil G. Bührle Collection&lt;/span&gt;&amp;nbsp;Zurich &amp;amp; Munich&amp;nbsp;• 1973&amp;nbsp;•&amp;nbsp;no. 110 (ill.; 21986).&lt;/p&gt;
&lt;p&gt;&lt;span class="nummerierung text-black-small"&gt;1994&lt;/span&gt;&lt;span class="text-black-bold"&gt;Emil Maurer&lt;/span&gt;&amp;nbsp;&lt;span class="text-darkgrey-bold"&gt;Stiftung Sammlung E.G. Bührle, Zürich&lt;/span&gt;&amp;nbsp;Bern&amp;nbsp;• 1994&amp;nbsp;•&amp;nbsp;p. 34 (English edition: Foundation E.G. Bührle Collection, Zurich, Bern 1995).&lt;/p&gt;
&lt;p&gt;&lt;span class="nummerierung text-black-small"&gt;2004&lt;/span&gt;&lt;span class="text-black-bold"&gt;Lukas Gloor&amp;nbsp;•&amp;nbsp;Marco Goldin (ed.)&lt;/span&gt; &lt;span class="text-darkgrey-bold"&gt;Foundation E.G. Bührle Collection, Zurich, Catalogue&lt;/span&gt;&amp;nbsp;vol. 3&amp;nbsp;• Conegliano &amp;amp; Zurich • 2004&amp;nbsp;•&amp;nbsp;no. 157 (ill.; German edition: Stiftung Sammlung E.G. Bührle, Katalog&amp;nbsp;•&amp;nbsp;Italian edition: Fondazione Collezione E.G. Bührle, Catalogo).&lt;/p&gt;</t>
  </si>
  <si>
    <t>BU 0044</t>
  </si>
  <si>
    <t>Autoportrait assis, palette à la main</t>
  </si>
  <si>
    <t>81 x 65 cm</t>
  </si>
  <si>
    <t>Fantin-Latour 167</t>
  </si>
  <si>
    <t>&lt;p&gt;&lt;span class="nummerierung text-black-small"&gt;1&lt;/span&gt;&lt;span class="text-black-bold"&gt;Gustave Tempelaere&lt;/span&gt;&amp;nbsp;&lt;span class="text-darkgrey-bold"&gt;Paris&lt;/span&gt; Marianne Wirenfeldt Asmussen, &lt;em&gt;Wilhelm Hansens oprindelige franske samling på Ordrupgaard; Wilhelm Hansen's Original French Collection at Ordrupgaard&lt;/em&gt;, Copenhagen 1993, no. 77. &amp;nbsp;&lt;/p&gt;
&lt;p&gt;&lt;span class="nummerierung text-black-small"&gt;2&lt;/span&gt;&lt;span class="text-black-bold"&gt;Dr. Georges Viau&lt;/span&gt;&amp;nbsp;&lt;span class="text-darkgrey-bold"&gt;Paris • by 1900&lt;/span&gt;&amp;nbsp;&lt;em&gt;Exposition centennale de l'art français de 1800 à 1889&lt;/em&gt;, Exposition Universelle de 1900 (Grand Palais), Paris 1900, no. 283.&lt;/p&gt;
&lt;p&gt;&lt;span class="nummerierung text-black-small"&gt;3&lt;/span&gt;&lt;span class="text-black-bold"&gt;Alfred Ströhlin&lt;/span&gt;&amp;nbsp;&lt;span class="text-darkgrey-bold"&gt;Paris &lt;/span&gt;Wirenfeldt as above, n. (1).&lt;/p&gt;
&lt;p&gt;&lt;span class="nummerierung text-black-small"&gt;4&lt;/span&gt;&lt;span class="text-black-bold"&gt;Ferdinand &amp;amp; Julien Tempelaere&lt;/span&gt;&amp;nbsp;&lt;span class="text-darkgrey-bold"&gt;Paris &lt;/span&gt;Wirenfeldt as above, n. (1).&lt;/p&gt;
&lt;p&gt;&lt;span class="nummerierung text-black-small"&gt;5&lt;/span&gt;&lt;span class="text-black-bold"&gt;Duval-Fleury&amp;nbsp;&lt;span class="text-darkgrey-bold"&gt;Paris&lt;/span&gt;&lt;/span&gt; Wirenfeldt, as above, n. (1).&lt;/p&gt;
&lt;p&gt;&lt;span class="nummerierung text-black-small"&gt;6&lt;/span&gt;&lt;span class="text-black-bold"&gt;Wilhelm Hansen&lt;/span&gt;&amp;nbsp;&lt;span class="text-darkgrey-bold"&gt;Ordrupgaard, Copenhague • 1918–1923 &lt;/span&gt;Wirenfeldt, as above, n. (1).&lt;/p&gt;
&lt;p&gt;&lt;span class="nummerierung text-black-small"&gt;7&lt;/span&gt;&lt;span class="text-black-bold"&gt;Kojiro Matsukata&lt;/span&gt;&amp;nbsp;&lt;span class="text-darkgrey-bold"&gt;Kobe • 1923–1944&lt;/span&gt;&amp;nbsp;Acquired through&amp;nbsp;the medium of the Galerie Barbazanges, Paris, from the above for FF 40.000, &lt;em&gt;The Matsukata Collection: Complete Catalogue of the European Art&lt;/em&gt;, vol. 1, &lt;em&gt;Paintings&lt;/em&gt;, Masako Kawaguchi, Megumi Jingaoka (ed.), The National Museum of Western Art, Tokyo 2018, no. 461.&lt;/p&gt;
&lt;p&gt;&lt;span class="nummerierung text-black-small"&gt;8&lt;/span&gt;&lt;span class="text-black-bold"&gt;Seized by the French government &lt;span class="text-darkgrey-bold"&gt;December 1944&amp;nbsp;&lt;/span&gt;and offered for sale in Paris&lt;/span&gt;&lt;span class="text-darkgrey-bold"&gt;&amp;nbsp;1947 &lt;/span&gt;&lt;em&gt;The Masukata Collection&lt;/em&gt;, as above, n. (7); &lt;em&gt;Biens ennemis sous séquestre, Collection privée, Importants tableaux modernes [...],&lt;/em&gt; (sale cat.) Hôtel Drouot Paris, 21 November 1947, no. 5.&lt;/p&gt;
&lt;p&gt;&lt;span class="nummerierung text-black-small"&gt;9&lt;/span&gt;&lt;span class="text-black-bold"&gt;Max Kaganovitch&lt;/span&gt;&amp;nbsp;&lt;span class="text-darkgrey-bold"&gt;Paris • 1947&lt;/span&gt;&amp;nbsp;&lt;em&gt;The Matsukata Collection&lt;/em&gt;, as above, n. (7).&lt;/p&gt;
&lt;p&gt;&lt;span class="nummerierung text-black-small"&gt;10&lt;/span&gt;&lt;span class="text-black-bold"&gt;Robert Lebel&amp;nbsp;&lt;/span&gt;&lt;span class="text-darkgrey-bold"&gt;Paris&amp;nbsp;• 1953&lt;/span&gt; Archives of American Art, Smithsonian Institution, Washington D.C., Jacques Seligmann &amp;amp; Co. records, Box 56, Folder 11, Correspondence between Robert Lebel, Paris, and Germain Seligman, New York, 12 February 1953–4 May 1953, in particular Letter from Seligman to Lebel of 23 March 1953, asking for more information regarding previous owners, with no reference&amp;nbsp;to the 1947 sale.&lt;/p&gt;
&lt;p&gt;&lt;span class="nummerierung text-black-small"&gt;11&lt;/span&gt;&lt;span class="text-black-bold"&gt;Germain Seligman&lt;/span&gt;&amp;nbsp;&lt;span class="text-darkgrey-bold"&gt;New York • 1953–1955&lt;/span&gt;&amp;nbsp;Acquired from or through the medium of the above on 20 March 1953 for $ 2.000, Archives of American Art, Smithsonian Institution, Washington D.C., Jacques Seligmann &amp;amp; Co. records, Box&amp;nbsp;286, Folder 1, Bound Stock Lists, 1953, pp. 116–117.&lt;/p&gt;
&lt;p&gt;&lt;span class="nummerierung text-black-small"&gt;12&lt;/span&gt;&lt;span class="text-black-bold"&gt;Emil Bührle&lt;/span&gt;&amp;nbsp;&lt;span class="text-darkgrey-bold"&gt;Zurich • 31 January 1955 until [d.] 28 November 1956&lt;/span&gt;&amp;nbsp;Acquired from the above for $ 6.000, AStEGB, Invoice from Jacques Seligmann &amp;amp; Co., Inc., New York, made out to Emil Bührle, 6 January 1955; Correspondence between Germain Seligman, New York, and Welti-Furrer, Zurich, regarding the shipment of the painting to Switzerland, 30 November 1954–10 December 1954; Letter from Germain Seligman, New York, to Emil Bührle, 6 January 1955, accompanying the invoice for the painting; Letter from Germain Seligman, New York, to Emil Bührle, 31 January 1955, acknowledging receipt of the above amount.&lt;/p&gt;
&lt;p&gt;&lt;span class="nummerierung text-black-small"&gt;13&lt;/span&gt;&lt;span class="text-black-bold"&gt;Given by the heirs of Emil Bührle to the Foundation E.G. Bührle Collection&lt;/span&gt;&amp;nbsp;&lt;span class="text-darkgrey-bold"&gt;Zurich • 1960&lt;/span&gt;&amp;nbsp;Inv. 44.&amp;nbsp; &amp;nbsp;&amp;nbsp;&amp;nbsp; &amp;nbsp;&lt;/p&gt;</t>
  </si>
  <si>
    <t>&lt;p&gt;&lt;span class="nummerierung text-black-small"&gt;1861&lt;/span&gt;&lt;span class="text-black-bold"&gt;Ouvrages de peinture, sculpture, gravure, lithograhpie et architecture des artistes vivants… [Salon de 1861]&lt;/span&gt;&amp;nbsp;&lt;span class="text-darkgrey-bold"&gt;Palais des Champs-Elysées&amp;nbsp;•&amp;nbsp;Paris • 1861&lt;/span&gt;&amp;nbsp;no. 1059.&lt;/p&gt;
&lt;p&gt;&lt;span class="nummerierung text-black-small"&gt;1900&lt;/span&gt;&lt;span class="text-black-bold"&gt;Exposition centennale de l'art français de 1800 à 1889, Exposition Universelle de 1900&lt;/span&gt; &lt;span class="text-darkgrey-bold"&gt;(Grand Palais)&amp;nbsp;• Paris&amp;nbsp;• 1900&lt;/span&gt;&amp;nbsp;no. 283.&lt;/p&gt;
&lt;p&gt;&lt;span class="nummerierung text-black-small"&gt;1906&lt;/span&gt;&lt;span class="text-black-bold"&gt;Exposition de l'œuvre de Fantin-Latour&lt;/span&gt;&amp;nbsp;&lt;span class="text-darkgrey-bold"&gt;École nationale des Beaux-Arts&amp;nbsp;• Paris&amp;nbsp;• 1906&lt;/span&gt;&amp;nbsp;no. 10.&lt;/p&gt;
&lt;p&gt;&lt;span class="nummerierung text-black-small"&gt;1914&lt;/span&gt;&lt;span class="text-black-bold"&gt;Fransk Malerkunst fra det 19nde Aarhundrede&lt;/span&gt;&amp;nbsp;&lt;span class="text-darkgrey-bold"&gt;Dansk Kunstmuseums Forening (Statens Museum for Kunst)&amp;nbsp;• Copenhagen&amp;nbsp;• 191&lt;/span&gt;&amp;nbsp;no. 86.&lt;/p&gt;
&lt;p&gt;&lt;span class="nummerierung text-black-small"&gt;1924&lt;/span&gt;&lt;span class="text-black-bold"&gt;Inaugural Exposition of French Art&lt;/span&gt;&amp;nbsp;&lt;span class="text-darkgrey-bold"&gt;California Palace of the Legion of Honor&amp;nbsp;• San Francisco&amp;nbsp;• 1924–25&lt;/span&gt;&amp;nbsp;no. 22.&lt;/p&gt;
&lt;p&gt;&lt;span class="nummerierung text-black-small"&gt;1952&lt;/span&gt;&lt;span class="text-black-bold"&gt;Cent Portraits d'hommes du XIVe siècle à nos jours&lt;/span&gt;&amp;nbsp;&lt;span class="text-darkgrey-bold"&gt;Galerie Charpentier&amp;nbsp;• Paris&amp;nbsp;• 1952&lt;/span&gt;&amp;nbsp;no. 27.&lt;/p&gt;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317.&lt;/p&gt;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 • Musée des beaux-arts de Montréal&amp;nbsp;• Yokohama Museum of Art&amp;nbsp;• Royal Academy of Arts, London&amp;nbsp;• 1990–91&lt;/span&gt;&amp;nbsp;no. 34.&lt;/p&gt;
&lt;p&gt;&lt;span class="nummerierung text-black-small"&gt;2007&lt;/span&gt;&lt;span class="text-black-bold"&gt;Fantin-Latour, De la réalité au rêve&lt;/span&gt;&amp;nbsp;&lt;span class="text-darkgrey-bold"&gt;Fondation de l'Hermitage&amp;nbsp;• Lausanne&amp;nbsp;• 2007&lt;/span&gt;&amp;nbsp;no. 11.&lt;/p&gt;
&lt;p&gt;&lt;span class="nummerierung text-black-small"&gt;2010&lt;/span&gt;&lt;span class="text-black-bold"&gt;Van Gogh, Cézanne, Monet, Die Sammlung Bührle zu Gast im Kunsthaus Zürich&lt;/span&gt;&amp;nbsp;&lt;span class="text-darkgrey-bold"&gt;Kunsthaus Zurich&amp;nbsp;• 2010&lt;/span&gt;&amp;nbsp;no. 44.&lt;/p&gt;
&lt;p&gt;&lt;span class="nummerierung text-black-small"&gt;2016&lt;/span&gt;&lt;span class="text-black-bold"&gt;Von Dürer bis van Gogh, Sammlung Bührle trifft Wallraf&lt;/span&gt;&amp;nbsp;&lt;span class="text-darkgrey-bold"&gt;Wallraf-Richartz-Museum &amp;amp; Fondation Corboud&amp;nbsp;• Cologne&amp;nbsp;• 2016–17&amp;nbsp;&lt;/span&gt;no. 38.&lt;/p&gt;
&lt;p&gt;&lt;span class="nummerierung text-black-small"&gt;2017&lt;/span&gt;&lt;span class="text-black-bold"&gt;Chefs-d'oeuvre de la collection Bührle, Manet, Cézanne, Monet, Van Gogh…&lt;/span&gt;&amp;nbsp;&lt;span class="text-darkgrey-bold"&gt;Fondation de l'Hermitage&amp;nbsp;• Lausanne&amp;nbsp;• 2017&lt;/span&gt;&amp;nbsp;no. 10.&lt;/p&gt;
&lt;p&gt;&lt;span class="nummerierung text-black-small"&gt;2017&lt;/span&gt;&lt;span class="text-black-bold"&gt;Gefeiert &amp;amp; verspottet, Französische Malerei 1820–1880&lt;/span&gt;&amp;nbsp;&lt;span class="text-darkgrey-bold"&gt;Kunsthaus Zurich&amp;nbsp;• 2017–18&lt;/span&gt;&amp;nbsp;no. 42.&lt;/p&gt;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 • Nagoya City Art Museum&amp;nbsp;• 2018&lt;/span&gt;&amp;nbsp;no. 4.&lt;/p&gt;</t>
  </si>
  <si>
    <t>&lt;p&gt;&lt;span class="nummerierung text-black-small"&gt;1904&lt;/span&gt;&lt;em&gt;&lt;span class="text-darkgrey-bold"&gt;Revue Universelle&lt;/span&gt;&lt;/em&gt;&amp;nbsp;Paris&amp;nbsp;• 1904&amp;nbsp;• no. 121.&lt;/p&gt;
&lt;p&gt;&lt;span class="nummerierung text-black-small"&gt;1909&lt;/span&gt;&lt;span class="text-black-bold"&gt;Adolphe Jullien&lt;/span&gt;&amp;nbsp;&lt;em&gt;&lt;span class="text-darkgrey-bold"&gt;Fantin-Latour, Sa vie et ses amitiés&lt;/span&gt;&lt;/em&gt;&amp;nbsp;Paris&amp;nbsp;• 1909&amp;nbsp;•&amp;nbsp;pp. 21–22, 196.&lt;/p&gt;
&lt;p&gt;&lt;span class="nummerierung text-black-small"&gt;1911&lt;/span&gt;&lt;span class="text-black-bold"&gt;Victoria Fantin-Latour&lt;/span&gt;&amp;nbsp;&lt;em&gt;&lt;span class="text-darkgrey-bold"&gt;Catalogue de l'œuvre complet (1849–1904) de Fantin-Latour&lt;/span&gt;&lt;/em&gt;&amp;nbsp;Paris&amp;nbsp;• 1911&amp;nbsp;•&amp;nbsp;no. 167 (&lt;sup&gt;2&lt;/sup&gt;Amsterdam &amp;amp; New York 1969&amp;nbsp;•&amp;nbsp;&lt;sup&gt;3&lt;/sup&gt;Paris 2000).&lt;/p&gt;
&lt;p&gt;&lt;span class="nummerierung text-black-small"&gt;1924&lt;/span&gt;&lt;span class="text-black-bold"&gt;Frank Gibson&lt;/span&gt;&amp;nbsp;&lt;span class="text-darkgrey-bold"&gt;&lt;em&gt;The Art of Henri Fantin-Latour, His Life and Work&lt;/em&gt;&lt;/span&gt;&amp;nbsp;London&amp;nbsp;• 1924&amp;nbsp;•&amp;nbsp;p. 41.&lt;/p&gt;
&lt;p&gt;&lt;span class="nummerierung text-black-small"&gt;1926&lt;/span&gt;&lt;span class="text-black-bold"&gt;Gustave Kahn&lt;/span&gt;&amp;nbsp;&lt;em&gt;&lt;span class="text-darkgrey-bold"&gt;Fantin-Latour&lt;/span&gt;&lt;/em&gt;&amp;nbsp;Paris&amp;nbsp;• 1926&amp;nbsp;•&amp;nbsp;fig. 3.&lt;/p&gt;
&lt;p&gt;&lt;span class="nummerierung text-black-small"&gt;1973&lt;/span&gt;&lt;span class="text-black-bold"&gt;Leopold Reidemeister etc.&lt;/span&gt;&amp;nbsp;&lt;span class="text-darkgrey-bold"&gt;&lt;em&gt;Stiftung Sammlung Emil G. Bührle •&amp;nbsp;Fondation Collection Emil G. Bührle • Foundation Emil G. Bührle Collection&lt;/em&gt;&lt;/span&gt;&amp;nbsp;Zurich &amp;amp; Munich&amp;nbsp;• 1973&amp;nbsp;•&amp;nbsp;no. 37 (ill.; &lt;sup&gt;2&lt;/sup&gt;1986).&lt;/p&gt;
&lt;p&gt;&lt;span class="nummerierung text-black-small"&gt;1993&lt;/span&gt;&lt;span class="text-black-bold"&gt;Marianne Wirenfeldt Asmussen&lt;/span&gt;&amp;nbsp;&lt;span class="text-darkgrey-bold"&gt;&lt;em&gt;Wilhelm Hansens oprindelige franske samling på Ordrupgaard&amp;nbsp;• Wilhelm Hansen's Original French Collection at Orupgaard&lt;/em&gt;&lt;/span&gt;&amp;nbsp; Copenhagen • 1993&amp;nbsp;•&amp;nbsp;no. 77 (ill.).&lt;/p&gt;
&lt;p&gt;&lt;span class="nummerierung text-black-small"&gt;1994&lt;/span&gt;&lt;span class="text-black-bold"&gt;Emil Maurer&lt;/span&gt;&amp;nbsp;&lt;span class="text-darkgrey-bold"&gt;&lt;em&gt;Stiftung Sammlung E.G. Bührle, Zürich&lt;/em&gt;&lt;/span&gt;&amp;nbsp;Bern&amp;nbsp;• 1994&amp;nbsp;•&amp;nbsp;p. 38 (ill.; English edition: Foundation E.G. Bührle Collection, Zurich, Bern 1995).&lt;/p&gt;
&lt;p&gt;&lt;span class="nummerierung text-black-small"&gt;2005&lt;/span&gt;&lt;span class="text-black-bold"&gt;Lukas Gloor, Marco Goldin (ed.)&lt;/span&gt; &lt;span class="text-darkgrey-bold"&gt;&lt;em&gt;Foundation E.G. Bührle Collection, Zurich, Catalogue&lt;/em&gt;&lt;/span&gt;&amp;nbsp;vol. 2&amp;nbsp;• Conegliano &amp;amp; Zurich • 2005&amp;nbsp;• no. 61 (ill.; German edition: Stiftung Sammlung E.G. Bührle, Katalog • Italian edition: Fondazione Collezione E.G. Bührle, Catalogo).&lt;/p&gt;
&lt;p&gt;&lt;span class="nummerierung text-black-small"&gt;2011&lt;/span&gt;&lt;span class="text-darkgrey-bold"&gt;&lt;em&gt;Fantin-Latour, Manet, Baudelaire, L'Hommage à Delacroix&lt;/em&gt;&lt;/span&gt;&amp;nbsp;(exh. cat.) Musée national Eugène-Delacroix&amp;nbsp;•&amp;nbsp;Paris&amp;nbsp;• 2011–12 •&amp;nbsp;fig. 1.&lt;/p&gt;
&lt;p&gt;&lt;span class="nummerierung text-black-small"&gt;2013&lt;/span&gt;&lt;span class="text-black-bold"&gt;Bridget Alsdorf&lt;/span&gt;&amp;nbsp;&lt;span class="text-darkgrey-bold"&gt;&lt;em&gt;Fellow Men, Fantin-Latour and The Problem of the Group in Ninenteenth-Century French Painting&lt;/em&gt;&lt;/span&gt;&amp;nbsp;Princeton &amp;amp; Oxford&amp;nbsp;• 2013&amp;nbsp;•&amp;nbsp;p. 31, fig. 1.12.&lt;/p&gt;
&lt;p&gt;&lt;span class="nummerierung text-black-small"&gt;2017&lt;/span&gt;&lt;span class="text-black-bold"&gt;David Misteli&lt;/span&gt;&amp;nbsp;&lt;span class="text-darkgrey-bold"&gt;«L'aveuglement du cyclope, Les réalismes de Van Gogh en 1887; Blinding the Cyclops, Van Gogh's Realisms in 1887»&lt;/span&gt;&amp;nbsp;in &lt;span class="text-darkgrey-bold"&gt;&lt;em&gt;Calme et Exaltation, Van Gogh dans la Collection Bührle; Calm and Exaltation, Van Gogh in the Bührle Collection&lt;/em&gt;&lt;/span&gt;&amp;nbsp;(exh. cat.) Fondation Vincent van Gogh&amp;nbsp;•&amp;nbsp;Arles&amp;nbsp;• 2017&amp;nbsp;•&amp;nbsp;pp. 29, 34, fig. 4.&lt;/p&gt;
&lt;p&gt;&lt;span class="nummerierung text-black-small"&gt;2018&lt;/span&gt;&lt;span class="text-darkgrey-bold"&gt;The Matsukata Collection: Complete Catalogue of the European Art&lt;/span&gt; vol. 1 &lt;span class="text-darkgrey-bold"&gt;Paintings&lt;/span&gt;&amp;nbsp;Masako Kawaguchi, Megumi Jingaoka (ed.)&amp;nbsp;•&amp;nbsp;The National Museum of Western Art •&amp;nbsp;Tokyo • 2018 •&amp;nbsp;no. 461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425 (ill.).&lt;/p&gt;</t>
  </si>
  <si>
    <t>BU 0009</t>
  </si>
  <si>
    <t>Violinspieler</t>
  </si>
  <si>
    <t>Homme au violon</t>
  </si>
  <si>
    <t>100 x 73 cm, oval</t>
  </si>
  <si>
    <t>Rückseitig signiert: Braque</t>
  </si>
  <si>
    <t>Maeght 07-14.125</t>
  </si>
  <si>
    <t>&lt;p class="Body"&gt;&lt;span class="nummerierung text-black-small"&gt;1&lt;/span&gt;&lt;span class="text-black-bold"&gt;Daniel-Henry Kahnweiler&lt;/span&gt;&amp;nbsp;&lt;span class="text-darkgrey-bold"&gt;Paris&amp;nbsp;&lt;/span&gt;Label on the back of the stretcher: «No 2000 / Galerie Kahnweiler / 28 rue Vignon»; &lt;em&gt;Twentieth Century Masters&lt;/em&gt;, (exh. cat.) Marlborough Fine Art Ltd., London 1955, no. 4. The painting was most probably sold by Kahnweiler before 1914, since it cannot be identified in the catalogues of the forced sales of the confiscated holdings of the Kahnweiler Gallery in Paris 1921–1923.&lt;/p&gt;
&lt;p class="Body"&gt;&lt;span class="nummerierung text-black-small"&gt;2&lt;/span&gt;&lt;span class="text-black-bold"&gt;P. Lhote&lt;/span&gt;&amp;nbsp;&lt;span class="text-darkgrey-bold"&gt;Paris&lt;/span&gt;&amp;nbsp;AStEGB, Inventory Card Braque, &lt;em&gt;Homme au violon.&lt;/em&gt;&lt;/p&gt;
&lt;p class="Body"&gt;&lt;span class="nummerierung text-black-small"&gt;3&lt;/span&gt;&lt;span class="text-black-bold"&gt;Marlborough Fine Art Ltd.&lt;/span&gt;&amp;nbsp;&lt;span class="text-darkgrey-bold"&gt;London&amp;nbsp;&lt;/span&gt;AStEGB, Invoice from Trafo, Anstalt für Handel und Finanz, Vaduz [Marlborough Fine Art Ltd., London], made out to Emil Bührle, 31 January 1955, for two paintings, including Braque, &lt;em&gt;Homme au violon&lt;/em&gt;.&lt;/p&gt;
&lt;p class="Body"&gt;&lt;span class="nummerierung text-black-small"&gt;4&lt;/span&gt;&lt;span class="text-black-bold"&gt;Emil Bührle&lt;/span&gt;&amp;nbsp;&lt;span class="text-darkgrey-bold"&gt;Zurich • 3 February 1955 until [d.] 28 November 1956&amp;nbsp;&lt;/span&gt;Acquired from the above, along with the painting &lt;em&gt;Le Numéro d'illusionniste &lt;/em&gt;by Edouard Vuillard (Emil Bührle Collection, Inv. 113), for a total amount of CHF 189.000, Invoice as above, n. (3), and AStEGB, Letter from Industrie- und Handelsbank, Zurich, to Emil Bührle, 3 February 1955, confirming transfer of the above amount.&lt;/p&gt;
&lt;p class="Body"&gt;&lt;span class="nummerierung text-black-small"&gt;5&lt;/span&gt;&lt;span class="text-black-bold"&gt;Given by the heirs of Emil Bührle to the Foundation E.G. Bührle Collection&lt;/span&gt;&amp;nbsp;&lt;span class="text-darkgrey-bold"&gt;Zurich&amp;nbsp;•&amp;nbsp; 1960&lt;/span&gt; Inv. 9.&lt;/p&gt;</t>
  </si>
  <si>
    <t>&lt;p&gt;&lt;span class="nummerierung text-black-small"&gt;1955&lt;/span&gt;&lt;span class="text-black-bold"&gt;Twentieth Century Masters&amp;nbsp;&lt;/span&gt;&lt;span class="text-darkgrey-bold"&gt;Marlborough Fine Art Ltd. • London&amp;nbsp;• 1955&lt;/span&gt;&amp;nbsp;no. 4.&lt;/p&gt;
&lt;p&gt;&lt;span class="nummerierung text-black-small"&gt;1956&lt;/span&gt;&lt;span class="text-black-bold"&gt;G. Braque&lt;/span&gt;&amp;nbsp;&lt;span class="text-darkgrey-bold"&gt;Royal Scottish Academy, Edinburgh&amp;nbsp;• Tate Gallery, London • 1956&lt;/span&gt;&amp;nbsp;no. 29.&lt;/p&gt;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299.&lt;/p&gt;
&lt;p&gt;&lt;span class="nummerierung text-black-small"&gt;1958&lt;/span&gt;&lt;span class="text-black-bold"&gt;Hauptwerke der Sammlung Emil Georg Bührle–Zürich&lt;/span&gt;&amp;nbsp;&lt;span class="text-darkgrey-bold"&gt;Haus der Kunst&amp;nbsp;• Munich • 1958–59&lt;/span&gt;&amp;nbsp;no. 7.&lt;/p&gt;
&lt;p&gt;&lt;span class="nummerierung text-black-small"&gt;1959&lt;/span&gt;&lt;span class="text-black-bold"&gt;De Géricault à Matisse, Chefs-d'œuvre français des collections suisses&lt;/span&gt;&lt;span class="text-darkgrey-bold"&gt;&amp;nbsp;Petit Palais&amp;nbsp;•&amp;nbsp;Paris • 1959&lt;/span&gt;&amp;nbsp;no. 13.&lt;/p&gt;
&lt;p&gt;&lt;span class="nummerierung text-black-small"&gt;1973&lt;/span&gt;&lt;span class="text-black-bold"&gt;Georges Braque&lt;/span&gt;&amp;nbsp;&lt;span class="text-darkgrey-bold"&gt;Orangerie des Tuileries&amp;nbsp;•&amp;nbsp;Paris • 1973–74&lt;/span&gt;&amp;nbsp;no. 42.&lt;/p&gt;
&lt;p&gt;&lt;span class="nummerierung text-black-small"&gt;1989&lt;/span&gt;&lt;span class="text-black-bold"&gt;Picasso and Braque, Pioneering Cubism&lt;/span&gt;&amp;nbsp;&lt;span class="text-darkgrey-bold"&gt;Museum of Modern Art&amp;nbsp;•&amp;nbsp;New York&amp;nbsp;• 1989–90&lt;/span&gt;&amp;nbsp;p. 223 (ill.).&lt;/p&gt;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 Yokohama Museum of Art&amp;nbsp;• Royal Academy of Arts, London • 1990–91&lt;/span&gt;&amp;nbsp;no. 84.&lt;/p&gt;
&lt;p&gt;&lt;span class="nummerierung text-black-small"&gt;2010&lt;/span&gt;&lt;span class="text-black-bold"&gt;Van Gogh, Cézanne, Monet, Die Sammlung Bührle zu Gast im Kunsthaus Zürich&lt;/span&gt;&amp;nbsp;&lt;span class="text-darkgrey-bold"&gt;Kunsthaus Zurich&amp;nbsp;• 2010&lt;/span&gt;&amp;nbsp;no. 9.&amp;nbsp;&lt;/p&gt;
&lt;p&gt;&lt;span class="nummerierung text-black-small"&gt;2013&lt;/span&gt;&lt;span class="text-black-bold"&gt;Cubisti, Cubismo&amp;nbsp;&lt;/span&gt;&lt;span class="text-darkgrey-bold"&gt;Complesso del Vittoriano • Rome&amp;nbsp;• 2013&lt;/span&gt;&amp;nbsp;no. 19.&lt;/p&gt;
&lt;p&gt;&lt;span class="nummerierung text-black-small"&gt;2016&lt;/span&gt;&lt;span class="text-black-bold"&gt;Von Dürer bis van Gogh, Sammlung Bührle trifft Wallraf&lt;/span&gt;&lt;span class="text-darkgrey-bold"&gt;&amp;nbsp;Wallraf-Richartz-Museum &amp;amp; Fondation Corboud&amp;nbsp;•&amp;nbsp;Cologne&amp;nbsp;• 2016–17&lt;/span&gt; no. 20.&lt;/p&gt;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 • 2018&lt;/span&gt;&amp;nbsp;no. 60.&lt;/p&gt;
&lt;p&gt;&lt;span class="nummerierung text-black-small"&gt;2019&lt;/span&gt;&lt;span class="text-black-bold"&gt;La Collection Emil Bührle&lt;/span&gt; &lt;span class="text-darkgrey-bold"&gt;Musée Maillol • Paris • 2019 &lt;/span&gt;no. 55.&lt;/p&gt;</t>
  </si>
  <si>
    <t>&lt;p&gt;&lt;span class="nummerierung text-black-small"&gt;1932&lt;/span&gt;&lt;span class="text-black-bold"&gt;George Isarlov&lt;/span&gt;&amp;nbsp;&lt;span class="text-darkgrey-bold"&gt;&lt;em&gt;Georges Braque&lt;/em&gt;&lt;/span&gt;&amp;nbsp;Paris • 1932&amp;nbsp;• no. 138 (?).&lt;/p&gt;
&lt;p&gt;&lt;span class="nummerierung text-black-small"&gt;1959&lt;/span&gt;&lt;span class="text-black-bold"&gt;Umbro Apollonio&lt;/span&gt;&amp;nbsp;&lt;span class="text-darkgrey-bold"&gt;&lt;em&gt;Fauves et cubistes&lt;/em&gt;&lt;/span&gt;&amp;nbsp;Bergamo &amp;amp; Paris •,1959&amp;nbsp;• p. 51 (ill.; German edition: &lt;em&gt;Fauves und Kubisten&lt;/em&gt;, Bergamo &amp;amp; Stuttgart 1959).&lt;/p&gt;
&lt;p&gt;&lt;span class="nummerierung text-black-small"&gt;1959&lt;/span&gt;&lt;span class="text-black-bold"&gt;John Golding&lt;/span&gt;&amp;nbsp;&lt;em&gt;&lt;span class="text-darkgrey-bold"&gt;Cubism, A History and an Analysis&lt;/span&gt;&lt;/em&gt;&amp;nbsp;London • 1959&amp;nbsp;• pp. 90–91, fig. 33.&lt;/p&gt;
&lt;p&gt;&lt;span class="nummerierung text-black-small"&gt;1960&lt;/span&gt;&lt;span class="text-black-bold"&gt;John Richardson&lt;/span&gt;&amp;nbsp;&lt;span class="text-darkgrey-bold"&gt;&lt;em&gt;G. Braque&lt;/em&gt;&lt;/span&gt;&amp;nbsp;Greenwich (Connecticut) &amp;amp; London • 1960&amp;nbsp;• fig. 11 (German edition: Würzburg &amp;amp; Vienna 1960&amp;nbsp;• Italian edition: Milan 1960&amp;nbsp;• French edition: Paris 1961).&lt;/p&gt;
&lt;p&gt;&lt;span class="nummerierung text-black-small"&gt;1961&lt;/span&gt;&lt;span class="text-black-bold"&gt;Jean Leymarie&amp;nbsp;&lt;/span&gt;&lt;span class="text-darkgrey-bold"&gt;&lt;em&gt;Braque&lt;/em&gt;&lt;/span&gt;&amp;nbsp;Geneva • 1961&amp;nbsp;• p. 52 (English edition: Cleveland [Ohio]&amp;nbsp;• German edition: Geneva).&lt;/p&gt;
&lt;p&gt;&lt;span class="nummerierung text-black-small"&gt;1968&lt;/span&gt;&lt;span class="text-black-bold"&gt;Edwin Mullins&lt;/span&gt;&amp;nbsp;&lt;span class="text-darkgrey-bold"&gt;&lt;em&gt;Braque&lt;/em&gt;&lt;/span&gt;&amp;nbsp;London • 1968&amp;nbsp;• p. 71, fig. 47 (American edition: &lt;em&gt;The Art of Georges Braque,&lt;/em&gt; New York 1968).&lt;/p&gt;
&lt;p&gt;&lt;span class="nummerierung text-black-small"&gt;1969&lt;/span&gt;&lt;span class="text-black-bold"&gt;John Berger&lt;/span&gt;&amp;nbsp;&lt;span class="text-darkgrey-bold"&gt;&lt;em&gt;The Moment of Cubism and Other Essays&lt;/em&gt;&lt;/span&gt;&amp;nbsp;London &amp;amp; New York • 1969&amp;nbsp;• fig. 3.&lt;/p&gt;
&lt;p&gt;&lt;span class="nummerierung text-black-small"&gt;1969&lt;/span&gt;&lt;span class="text-darkgrey-bold"&gt;&lt;em&gt;Schätze aus Museen und Sammlungen in Zürich&lt;/em&gt;&lt;/span&gt;&amp;nbsp;Zurich • 1969&amp;nbsp;• pp. 312–313 (ill.).&lt;/p&gt;
&lt;p&gt;&lt;span class="nummerierung text-black-small"&gt;1971&lt;/span&gt;&lt;span class="text-black-bold"&gt;Marco Valsecchi&amp;nbsp;•&amp;nbsp;Massimo Carrà&lt;/span&gt;&amp;nbsp;&lt;span class="text-darkgrey-bold"&gt;&lt;em&gt;L'opera completa di Braque dalla scomposizione cubista al recupero dell'oggetto 1908–1929&lt;/em&gt;&lt;/span&gt;&amp;nbsp;Milan • 1971&amp;nbsp;• no. 82 (ill.; German edition: &lt;em&gt;Das Gesamtwerk des Braque von der kubistischen Zerlegung bis zur Wiedergewinnung des Gegenstandes 1908–1929, &lt;/em&gt;Lucerne etc.&amp;nbsp;• French Edition: &lt;em&gt;Tout l'œuvre peint de Braque 1908–1929&lt;/em&gt;, Paris 1973).&lt;/p&gt;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126 (ill.; &lt;sup&gt;2&lt;/sup&gt;1986).&lt;/p&gt;
&lt;p&gt;&lt;span class="nummerierung text-black-small"&gt;1982&lt;/span&gt;&lt;span class="text-black-bold"&gt;Nicole Worms de Romilly&amp;nbsp;•&amp;nbsp;Jean Laude&lt;/span&gt;&amp;nbsp;&lt;em&gt;&lt;span class="text-darkgrey-bold"&gt;Catalogue de l'œuvre de Georges Braque, Peintures 1907–1957&lt;/span&gt;&lt;/em&gt;&amp;nbsp;Maeght (ed.)&amp;nbsp;• vol. 1&amp;nbsp;&lt;em&gt;&lt;span class="text-darkgrey-bold"&gt;Braque, Le cubisme, Fin 1907–1914&lt;/span&gt;&lt;/em&gt;&amp;nbsp;Paris • 1982&amp;nbsp;• no. 125 (ill.).&lt;/p&gt;
&lt;p&gt;&lt;span class="nummerierung text-black-small"&gt;1990&lt;/span&gt;&lt;span class="text-black-bold"&gt;William Rubin&lt;/span&gt;&amp;nbsp;&lt;span class="text-darkgrey-bold"&gt;&lt;em&gt;Picasso und Braque, Die Geburt des Kubismus&lt;/em&gt;&lt;/span&gt;&amp;nbsp;(exh. cat. Kunstmuseum Basel)&amp;nbsp;• Munich • 1990&amp;nbsp;• p. 16 (ill.), fig. 224.&lt;/p&gt;
&lt;p&gt;&lt;span class="nummerierung text-black-small"&gt;2004&lt;/span&gt;&lt;span class="text-black-bold"&gt;Lukas Gloor&amp;nbsp;•&amp;nbsp;Marco Goldin (ed.)&lt;/span&gt; &lt;em&gt;&lt;span class="text-darkgrey-bold"&gt;Foundation E.G. Bührle Collection, Zurich, Catalogue&lt;/span&gt;&amp;nbsp;&lt;/em&gt;vol. 3&amp;nbsp;• Conegliano &amp;amp; Zurich • 2004&amp;nbsp;• no. 108 (ill.; German edition: &lt;em&gt;Stiftung Sammlung E.G. Bührle, Katalog&amp;nbsp;•&lt;/em&gt;&amp;nbsp;Italian edition: &lt;em&gt;Fondazione Collezione E.G. Bührle, Catalogo&lt;/em&gt;).&lt;/p&gt;
&lt;p&gt;&lt;span class="nummerierung text-black-small"&gt;2007&lt;/span&gt;&lt;span class="text-black-bold"&gt;Bernice B. Rose (ed.)&lt;/span&gt;&amp;nbsp;&lt;span class="text-darkgrey-bold"&gt;&lt;em&gt;Picasso, Braque and Early Film in Cubism&lt;/em&gt;&lt;/span&gt;&amp;nbsp;(exh. cat.) • Pace Wildenstein&amp;nbsp;• New York • 2007&amp;nbsp;• p. 106 (ill. lower right).&lt;/p&gt;
&lt;p&gt;&lt;span class="nummerierung text-black-small"&gt;2011&lt;/span&gt;&lt;span class="text-black-bold"&gt;Harry Cooper&lt;/span&gt;&amp;nbsp;&lt;span class="text-darkgrey-bold"&gt;«Braque's Ovals»&lt;/span&gt;&amp;nbsp;in &lt;em&gt;&lt;span class="text-darkgrey-bold"&gt;Picasso and Braque, The Cubist Experiment 1910–1912&lt;/span&gt;&lt;/em&gt;&amp;nbsp;New Haven &amp;amp; London • 2011&amp;nbsp;• pp. 46–47 (ill.), 55.&lt;/p&gt;
&lt;p&gt;&lt;span class="nummerierung text-black-small"&gt;2015&lt;/span&gt;&lt;span class="text-black-bold"&gt;Federica Rovati&lt;/span&gt;&amp;nbsp;&lt;span class="text-darkgrey-bold"&gt;&lt;em&gt;L'arte del primo Novecento&lt;/em&gt;&lt;/span&gt;&amp;nbsp;Turin • 2015&amp;nbsp;• fig. 4.&lt;/p&gt;
&lt;p&gt;&lt;span class="nummerierung text-black-small"&gt;2015&lt;/span&gt;&lt;span class="text-black-bold"&gt;Sebastian Zeidler&lt;/span&gt;&amp;nbsp;&lt;span class="text-darkgrey-bold"&gt;&lt;em&gt;Form as Revolt, Carl Einstein and the Ground of Modern Art&lt;/em&gt;&lt;/span&gt;&amp;nbsp;Ithaca (NY) • 2015&amp;nbsp;• pp. 108–111, fig. 3.4, plate I &amp;amp; II, upper left.&lt;/p&gt;
&lt;p&gt;&lt;span class="nummerierung text-black-small"&gt;2017&lt;/span&gt;&lt;span class="text-black-bold"&gt;Linda Goddard&lt;/span&gt;&amp;nbsp;&lt;span class="text-darkgrey-bold"&gt;«Cubism and Silence»&lt;/span&gt;&amp;nbsp;in &lt;span class="text-darkgrey-bold"&gt;&lt;em&gt;The Cubism Seminars&lt;/em&gt;&lt;/span&gt;&amp;nbsp;National Gallery of Art, Center for Advanced Study in the Visual Arts (ed.)&amp;nbsp;• New Haven &amp;amp; London • 2017&amp;nbsp;• pp. 87–88, fig. 6.&lt;/p&gt;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 Munich 2021, no. 426 (ill.).&lt;/p&gt;</t>
  </si>
  <si>
    <t>BU 0113</t>
  </si>
  <si>
    <t>Der Zauberer</t>
  </si>
  <si>
    <t>Le Numéro d'illusionniste</t>
  </si>
  <si>
    <t>Öl auf Karton, auf Holz</t>
  </si>
  <si>
    <t>49 x 39 cm</t>
  </si>
  <si>
    <t>Signiert unten rechts: E. Vuillard</t>
  </si>
  <si>
    <t>Salomon/Cogeval III-50</t>
  </si>
  <si>
    <t>&lt;p class="Body"&gt;&lt;span class="nummerierung text-black-small"&gt;1&lt;/span&gt;&lt;span class="text-black-bold"&gt;Sergei Shchukin&lt;/span&gt;&amp;nbsp;&lt;span class="text-darkgrey-bold"&gt;Moscow •&amp;nbsp;until 1900&amp;nbsp;&lt;/span&gt;Sale Hôtel Drouot, Paris (24 March 1900), no. 23, Salomon/Cogeval no. III-50.&lt;/p&gt;
&lt;p class="Body"&gt;&lt;span class="nummerierung text-black-small"&gt;2&lt;/span&gt;&lt;span class="text-black-bold"&gt;Bernheim Jeune&lt;/span&gt;&amp;nbsp;&lt;span class="text-darkgrey-bold"&gt;Paris • by 1905&amp;nbsp;&lt;/span&gt;Inventory no. 10469, Salomon/Cogeval no. III-50.&lt;/p&gt;
&lt;p class="Body"&gt;&lt;span class="nummerierung text-black-small"&gt;3&lt;/span&gt;&lt;span class="text-black-bold"&gt;Edouard Vuillard&lt;/span&gt;&amp;nbsp;&lt;span class="text-darkgrey-bold"&gt;Paris •&amp;nbsp;1905&amp;nbsp;&lt;/span&gt;Acquired from the above on 3 May 1905 for FF 472.50, Salomon/Cogeval no. III-50.&lt;/p&gt;
&lt;p class="Body"&gt;&lt;span class="nummerierung text-black-small"&gt;4&lt;/span&gt;&lt;span class="text-black-bold"&gt;Prince Antoine Bibesco&lt;/span&gt;&amp;nbsp;&lt;span class="text-darkgrey-bold"&gt;Paris&amp;nbsp;• [d.] 1951&amp;nbsp;&lt;/span&gt;Salomon/Cogeval no. III-50.&lt;/p&gt;
&lt;p class="Body"&gt;&lt;span class="nummerierung text-black-small"&gt;5&lt;/span&gt;&lt;span class="text-black-bold"&gt;Mrs. Priscilla Hodgson, née Countess Bibesco&lt;/span&gt;&amp;nbsp;&lt;span class="text-darkgrey-bold"&gt;London &amp;amp; Paris&amp;nbsp;&lt;/span&gt;Daughter of the above, AStEGB, Reply from Marlborough Fine Art Ltd., London, to an enquiry by Dr. Walter Drack [curator of the Bührle collection], 28 May 1955, regarding provenance of seven&amp;nbsp;paintings acquired by Emil Bührle, including Vuillard, &lt;em&gt;Le Numéro d'illusionniste.&lt;/em&gt;&lt;/p&gt;
&lt;p class="Body"&gt;&lt;span class="nummerierung text-black-small"&gt;6&lt;/span&gt;&lt;span class="text-black-bold"&gt;Marlborough Fine Art Ltd.&lt;/span&gt;&amp;nbsp;&lt;span class="text-darkgrey-bold"&gt;London •&amp;nbsp;by 1955&amp;nbsp;&lt;/span&gt;AStEGB, Invoice from Trafo, Anstalt für Handel und Finanz, Vaduz [Marlborough Fine Art Ltd., London], made out to Emil Bührle, 31 January 1955, for two paintings, including Vuillard, &lt;em&gt;Le Numéro d'illusionniste&lt;/em&gt;.&lt;/p&gt;
&lt;p class="Body"&gt;&lt;span class="nummerierung text-black-small"&gt;7&lt;/span&gt;&lt;span class="text-black-bold"&gt;Emil Bührle&lt;/span&gt;&amp;nbsp;&lt;span class="text-darkgrey-bold"&gt;Zurich •&amp;nbsp;3 February 1955 until [d.] 28 November 1956&amp;nbsp;&lt;/span&gt;Acquired from the above, along with the painting &lt;em&gt;Homme au violon&lt;/em&gt;&amp;nbsp;by Georges Braque (Emil Bührle Collection, Inv. 9), for a total amount of CHF 189.000, Invoice as above, n. (6), and AStEGB, Letter from Industrie- und Handelsbank, Zurich, to Emil Bührle, 3 February 1955, confirming transfer of the above amount.&lt;/p&gt;
&lt;p class="Body"&gt;&lt;span class="nummerierung text-black-small"&gt;8&lt;/span&gt;&lt;span class="text-black-bold"&gt;Given by the heirs of Emil Bührle to the Foundation E.G. Bührle Collection&lt;/span&gt;&amp;nbsp;&lt;span class="text-darkgrey-bold"&gt;Zurich&amp;nbsp;• 1960&lt;/span&gt;&amp;nbsp;Inv. 113.&lt;/p&gt;</t>
  </si>
  <si>
    <t>&lt;p&gt;&lt;span class="nummerierung text-black-small"&gt;1955&lt;/span&gt;&lt;span class="text-black-bold"&gt;Twentieth Century Masters&lt;/span&gt;&amp;nbsp;&lt;span class="text-darkgrey-bold"&gt;Marlborough Fine Art Ltd. •&amp;nbsp;London •&amp;nbsp;1955&lt;/span&gt;&amp;nbsp;no. 69.&lt;/p&gt;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•&amp;nbsp;1958&lt;/span&gt;&amp;nbsp;no. 266.&lt;/p&gt;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 •&amp;nbsp;Berlin •&amp;nbsp;1958&lt;/span&gt;&amp;nbsp;no. 63.&lt;/p&gt;
&lt;p&gt;&lt;span class="nummerierung text-black-small"&gt;1958&lt;/span&gt;&lt;span class="text-black-bold"&gt;Hauptwerke der Sammlung Emil Georg Bührle–Zürich&lt;/span&gt;&amp;nbsp;&lt;span class="text-darkgrey-bold"&gt;Haus der Kunst •&amp;nbsp;Munich •&amp;nbsp;1958–59&lt;/span&gt;&amp;nbsp;no. 173.&lt;/p&gt;
&lt;p&gt;&lt;span class="nummerierung text-black-small"&gt;1961&lt;/span&gt;&lt;span class="text-black-bold"&gt;Masterpieces of French Painting from the Bührle Collection&lt;/span&gt;&amp;nbsp;&lt;span class="text-darkgrey-bold"&gt;Royal Scottish Academy, Edinburgh •&amp;nbsp;National Gallery, London •&amp;nbsp;1961&lt;/span&gt;&amp;nbsp;no. 68.&lt;/p&gt;
&lt;p&gt;&lt;span class="nummerierung text-black-small"&gt;1972&lt;/span&gt;&lt;span class="text-black-bold"&gt;Weltkulturen und moderne Kunst, Die Begegnung der europäischen Kunst und Musik im 19. und 20. Jahrhundert mit Asien, Afrika, Ozeanien, Afro- und Indo-Amerika&lt;/span&gt;&amp;nbsp;&lt;span class="text-darkgrey-bold"&gt;Haus der Kunst •&amp;nbsp;München •&amp;nbsp;1972&lt;/span&gt;&amp;nbsp;no. 899.&lt;/p&gt;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 •&amp;nbsp;Yokohama Museum of Art •&amp;nbsp;Royal Academy of Arts, London •&amp;nbsp;1990–91&lt;/span&gt;&amp;nbsp;no. 72.&lt;/p&gt;
&lt;p&gt;&lt;span class="nummerierung text-black-small"&gt;2003&lt;/span&gt;&lt;span class="text-black-bold"&gt;Edouard Vuillard (1868–1940)&lt;/span&gt;&amp;nbsp;&lt;span class="text-darkgrey-bold"&gt;National Gallery of Art, Washington D.C. •&amp;nbsp;Musée des beaux-arts, Montréal •&amp;nbsp;Grand Palais, Paris •&amp;nbsp;Royal Academy of Art, London •&amp;nbsp;2003–04&lt;/span&gt;&amp;nbsp;no. 62 (exhibited in Paris and London only).&lt;/p&gt;
&lt;p&gt;&lt;span class="nummerierung text-black-small"&gt;2008&lt;/span&gt;&lt;span class="text-black-bold"&gt;Édouard Vuillard&lt;/span&gt;&amp;nbsp;&lt;span class="text-darkgrey-bold"&gt;Staatliche Kunsthalle •&amp;nbsp;Karlsruhe •&amp;nbsp;2008–09&lt;/span&gt;&amp;nbsp;no. 73.&lt;/p&gt;
&lt;p&gt;&lt;span class="nummerierung text-black-small"&gt;2010&lt;/span&gt;&lt;span class="text-black-bold"&gt;Van Gogh, Cézanne, Monet, Die Sammlung Bührle zu Gast im Kunsthaus Zürich&lt;/span&gt;&amp;nbsp;&lt;span class="text-darkgrey-bold"&gt;Kunsthaus Zurich •&amp;nbsp;2010&lt;/span&gt;&amp;nbsp;no. 113.&lt;/p&gt;
&lt;p&gt;&lt;span class="nummerierung text-black-small"&gt;2017&lt;/span&gt;&lt;span class="text-black-bold"&gt;Chefs-d'oeuvre de la collection Bührle, Manet, Cézanne, Monet, Van Gogh…&lt;/span&gt;&amp;nbsp;&lt;span class="text-darkgrey-bold"&gt;Fondation de l'Hermitage •&amp;nbsp;Lausanne •&amp;nbsp;2017&lt;/span&gt;&amp;nbsp;no. 40.&lt;/p&gt;
&lt;p&gt;&lt;span class="nummerierung text-black-small"&gt;2019&lt;/span&gt;&lt;span class="text-black-bold"&gt;La Collection Emil Bührle&lt;/span&gt; &lt;span class="text-darkgrey-bold"&gt;Musée Maillol • Paris • 2019 &lt;/span&gt;no. 33.&lt;/p&gt;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</si>
  <si>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105 (ill.; &lt;sup&gt;2&lt;/sup&gt;1986).&lt;/p&gt;
&lt;p&gt;&lt;span class="nummerierung text-black-small"&gt;1993&lt;/span&gt;&lt;span class="text-black-bold"&gt;Guy Cogeval&lt;/span&gt;&amp;nbsp;&lt;span class="text-darkgrey-bold"&gt;&lt;em&gt;Vuillard, Le temps détourné&lt;/em&gt;&lt;/span&gt;&amp;nbsp;Paris • 1993 • p. 43 (ill.).&lt;/p&gt;
&lt;p&gt;&lt;span class="nummerierung text-black-small"&gt;1994&lt;/span&gt;&lt;span class="text-black-bold"&gt;Emil Maurer&lt;/span&gt;&lt;em&gt;&amp;nbsp;&lt;span class="text-darkgrey-bold"&gt;Stiftung Sammlung E.G. Bührle, Zürich&lt;/span&gt;&lt;/em&gt;&amp;nbsp;Bern • 1994 • p. 50 (ill.; English edition: &lt;em&gt;Foundation E.G. Bührle Collection, Zurich&lt;/em&gt;, Bern 1995).&lt;/p&gt;
&lt;p&gt;&lt;span class="nummerierung text-black-small"&gt;2003&lt;/span&gt;&lt;span class="text-black-bold"&gt;Antoine Salomon • Guy Cogeval&lt;/span&gt;&amp;nbsp;&lt;span class="text-darkgrey-bold"&gt;&lt;em&gt;Vuillard, Le regard innombrable, Catalogue critique des peintures et pastels&lt;/em&gt;&lt;/span&gt;&amp;nbsp;Paris &amp;amp; Milan • 2003 • vol. 1 • no. III-50 (ill.).&lt;/p&gt;
&lt;p&gt;&lt;span class="nummerierung text-black-small"&gt;2004&lt;/span&gt;&lt;span class="text-black-bold"&gt;Lukas Gloor, Marco Goldin (ed.)&lt;/span&gt;&amp;nbsp;&lt;em&gt;&lt;span class="text-darkgrey-bold"&gt;Foundation E.G. Bührle Collection, Zurich, Catalogue&lt;/span&gt;&lt;/em&gt;&amp;nbsp;vol. 3 • Conegliano &amp;amp; Zurich • 2004 • no. 163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427&amp;nbsp;(ill.).&lt;/p&gt;</t>
  </si>
  <si>
    <t>BU 0102</t>
  </si>
  <si>
    <t>Portrait d'une dame</t>
  </si>
  <si>
    <t>um 1928</t>
  </si>
  <si>
    <t>Signiert unten rechts: Soutine</t>
  </si>
  <si>
    <t>&lt;p class="Body"&gt;&lt;span class="nummerierung text-black-small"&gt;1&lt;/span&gt;&lt;span class="text-black-bold"&gt;René Gimpel (family)&lt;/span&gt;&amp;nbsp;&lt;span class="text-darkgrey-bold"&gt;Paris&amp;nbsp;&lt;/span&gt;Acquired directly from the artist in the late 1920's, AStEGB, Receipted invoice from Dr. Fritz Nathan, Zurich, made out to Emil Bührle, 3 February 1955, with detailed provenance.&lt;/p&gt;
&lt;p class="Body"&gt;&lt;span class="nummerierung text-black-small"&gt;2&lt;/span&gt;&lt;span class="text-black-bold"&gt;The estate of René Gimpel&lt;/span&gt; &lt;span class="text-darkgrey-bold"&gt;by 1947&amp;nbsp;&lt;/span&gt;&lt;em&gt;Soutine 1895–1943, &lt;/em&gt;(exh. cat.) Gimpel fils, London 1947, no. 3. The identification of the present portrait with cat. no. 3 of the Soutine exhibition taking place from 23 April to 17 May, 1947, at the London Gallery of the Gimpel family, was made possible based upon the «Art Gallery's Master Stock Book», made available for viewing in London on 12 and 13 December 2011. On page 112, the Gallery Book features a small photograph of the present Soutine portrait, indentified as no. 820, and mentioning the name of Duveen, i.e. the name of the art dealers family from which Mrs. René Gimpel descended. No. 820 is again found on page 56 of the Gallery Book where 4 paintings by Soutine are listed. These 4 paintings correspond, by titles and by measures, to the only 4 paintings in the 1947 catalogue listed without the name of a lender, which indicates that they most probably were offered for sale. Therefore, these paintings are to be considered as having been, at that time, with the gallery owners. The reference made by Dr. Fritz Nathan in 1955 to the René Gimpel estate&amp;nbsp;can therefore be confirmed, Receipted invoice as above, n. (1).&lt;/p&gt;
&lt;p class="Body"&gt;&lt;span class="nummerierung text-black-small"&gt;3&lt;/span&gt;&lt;span class="text-black-bold"&gt;Dr. H[erbert]&amp;nbsp;Tannenbaum&amp;nbsp;&lt;/span&gt;AStEGB, Inventory Card Soutine, &lt;em&gt;Portrait of a Young Lady&lt;/em&gt;; the indication given on the card most probably&amp;nbsp;refers to Dr. Herbert Tannenbaum, owner of Herbert Tannenbaum Galleries, 19 East 57&lt;sup&gt;th&lt;/sup&gt; Street, New York; an information given by Dr. Johannes Nathan, Berlin, grandson of Dr. Fritz Nathan, to Foundation E.G. Bührle Collection, 9 August 2011, confirms that Dr. Fritz Nathan was in regular contact with Tannenbaum. In the agenda of Dr. Fritz Nathan for December 1954, several meetings are recorded between the dealers.&lt;/p&gt;
&lt;p class="Body"&gt;&lt;span class="nummerierung text-black-small"&gt;4&lt;/span&gt;&lt;span class="text-black-bold"&gt;Dr. Fritz Nathan&lt;/span&gt;&amp;nbsp;&lt;span class="text-darkgrey-bold"&gt;Zurich •&amp;nbsp;by 1955&amp;nbsp;&lt;/span&gt;Receipted invoice as above, n. (1); AStEGB, Entry Book II, 26 January 1955, identifies Max Kaganovitch as the consignor.&lt;/p&gt;
&lt;p class="Body"&gt;&lt;span class="nummerierung text-black-small"&gt;5&lt;/span&gt;&lt;span class="text-black-bold"&gt;Emil Bührle&lt;/span&gt;&amp;nbsp;&lt;span class="text-darkgrey-bold"&gt;Zurich •&amp;nbsp;11 February 1955 until [d.] 28 November 1956&amp;nbsp;&lt;/span&gt;Acquired from Dr. Fritz Nathan, Zurich, for CHF 80.000, 11 February 1955, Receipted invoice as above, n.&amp;nbsp;(1).&lt;/p&gt;
&lt;p class="Body"&gt;&lt;span class="nummerierung text-black-small"&gt;6&lt;/span&gt;&lt;span class="text-black-bold"&gt;Given by the heirs of Emil Bührle to the Foundation E.G. Bührle Collection&lt;/span&gt;&amp;nbsp;&lt;span class="text-darkgrey-bold"&gt;Zurich&amp;nbsp;• 1960&lt;/span&gt;&amp;nbsp;Inv. 102.&lt;/p&gt;</t>
  </si>
  <si>
    <t>&lt;p&gt;&lt;span class="nummerierung text-black-small"&gt;1947&lt;/span&gt;&lt;span class="text-black-bold"&gt;Soutine 1895–1943&lt;/span&gt;&lt;em&gt;&amp;nbsp;&lt;/em&gt;&lt;span class="text-darkgrey-bold"&gt;Gimpel Fils&amp;nbsp;• London&amp;nbsp;• 1947&lt;/span&gt;&amp;nbsp;no. 3.&lt;/p&gt;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287.&lt;/p&gt;
&lt;p&gt;&lt;span class="nummerierung text-black-small"&gt;1958&lt;/span&gt;&lt;span class="text-black-bold"&gt;Hauptwerke der Sammlung Emil Georg Bührle–Zürich&lt;/span&gt;&amp;nbsp;&lt;span class="text-darkgrey-bold"&gt;Haus der Kunst&amp;nbsp;• Munich&amp;nbsp;• 1958–59&lt;/span&gt;&amp;nbsp;no. 152.&lt;/p&gt;
&lt;p&gt;&lt;span class="nummerierung text-black-small"&gt;1981&lt;/span&gt;&lt;span class="text-black-bold"&gt;Chaim Soutine 1893–1943&lt;/span&gt;&amp;nbsp;&lt;span class="text-darkgrey-bold"&gt;Westfälisches Landesmuseum, Münster&amp;nbsp;• Kunsthalle Tübingen&amp;nbsp;• Hayward Gallery, London&amp;nbsp;• Kunstmuseum Lucerne&amp;nbsp;• 1981–82&lt;/span&gt;&amp;nbsp;no. 77.&lt;/p&gt;
&lt;p&gt;&lt;span class="nummerierung text-black-small"&gt;2010&lt;/span&gt;&lt;span class="text-black-bold"&gt;Van Gogh, Cézanne, Monet, Die Sammlung Bührle zu Gast im Kunsthaus Zürich&lt;/span&gt;&amp;nbsp;&lt;span class="text-darkgrey-bold"&gt;Kunsthaus Zurich&amp;nbsp;• 2010&lt;/span&gt;&amp;nbsp;no. 102.&lt;/p&gt;
&lt;p&gt;&lt;span class="nummerierung text-black-small"&gt;2017&lt;/span&gt;&lt;span class="text-black-bold"&gt;Chefs-d'oeuvre de la collection Bührle, Manet, Cézanne, Monet, Van Gogh…&lt;/span&gt;&amp;nbsp;&lt;span class="text-darkgrey-bold"&gt;Fondation de l'Hermitage&amp;nbsp;• Lausanne&amp;nbsp;• 2017&lt;/span&gt;&amp;nbsp;no. 52.&lt;/p&gt;</t>
  </si>
  <si>
    <t xml:space="preserve">&lt;p&gt;&lt;span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135 (ill.; &lt;sup&gt;2&lt;/sup&gt;1986).&lt;/p&gt;
&lt;p&gt;&lt;span class="nummerierung text-black-small"&gt;2004&lt;/span&gt;&lt;span class="text-black-bold"&gt;Lukas Gloor • Marco Goldin (ed.)&lt;/span&gt; &lt;em&gt;&lt;span class="text-darkgrey-bold"&gt;Foundation E.G. Bührle Collection, Zurich, Catalogue&lt;/span&gt;&lt;/em&gt;&amp;nbsp;vol. 3 • Conegliano &amp;amp; Zurich • 2004 • no. 151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428&amp;nbsp;(ill.).&lt;/p&gt;
</t>
  </si>
  <si>
    <t>Smilowitschi bei Minsk, 1894–1943, Paris</t>
  </si>
  <si>
    <t>BU 0006</t>
  </si>
  <si>
    <t>Strand bei Berck</t>
  </si>
  <si>
    <t>Berck, pêcheuses sur la plage, marée basse</t>
  </si>
  <si>
    <t>22.5 x 33 cm</t>
  </si>
  <si>
    <t>Bezeichnet, signiert &amp; datiert unten links: Berck E. Boudin 94</t>
  </si>
  <si>
    <t>Schmit 3231</t>
  </si>
  <si>
    <t>&lt;p class="Body"&gt;&lt;span class="nummerierung text-black-small"&gt;1&lt;/span&gt;&lt;span class="text-black-bold"&gt;Allard &amp;amp; Noël&lt;/span&gt;&amp;nbsp;&lt;span class="text-darkgrey-bold"&gt;Paris • 1885&amp;nbsp;&lt;/span&gt;Acquired from the artist in January 1885 for FF 300, Robert Schmit, &lt;em&gt;Eugène Boudin 1824–1898, Premier supplément&lt;/em&gt;, Paris 1984, no. 3231.&lt;/p&gt;
&lt;p class="Body"&gt;&lt;span class="nummerierung text-black-small"&gt;2&lt;/span&gt;&lt;span class="text-black-bold"&gt;François Daulte&lt;/span&gt;&amp;nbsp;&lt;span class="text-darkgrey-bold"&gt;Lausanne&amp;nbsp;&lt;/span&gt;AStEGB, Letter from François Daulte, Lausanne, to Dr. O. Maurer [Secretary General of Oerlikon Bührle &amp;amp; Co.], Zurich, 17 February 1955, accompanying Invoice from François Daulte, Lausanne, made out to Emil Bührle, 17 February 1955.&lt;/p&gt;
&lt;p class="Body"&gt;&lt;span class="nummerierung text-black-small"&gt;3&lt;/span&gt;&lt;span class="text-black-bold"&gt;Emil Bührle&lt;/span&gt;&amp;nbsp;&lt;span class="text-darkgrey-bold"&gt;Zurich • 22 February 1955 until [d.] 28 November 1956&amp;nbsp;&lt;/span&gt;Acquired from the above for CHF 28.000, AStEGB, Invoice as above, n. (2), and Payment order made from Emil Bührle to Industrie- und Handelsbank, Zurich, 21 February 1955, for the sum of CHF 28.000 to be transferred to François Daulte, Lausanne, and Confirmation of payment from Industrie- und Handelsbank, Zurich, executed on 22 February 1955.&lt;/p&gt;
&lt;p class="Body"&gt;&lt;span class="nummerierung text-black-small"&gt;4&lt;/span&gt;&lt;span class="text-black-bold"&gt;Given by the heirs of Emil Bührle to the Foundation E.G. Bührle Collection&lt;/span&gt;&amp;nbsp;&lt;span class="text-darkgrey-bold"&gt;Zurich • 1960&lt;/span&gt;&amp;nbsp;Inv. 6.&lt;/p&gt;</t>
  </si>
  <si>
    <t>&lt;p&gt;&lt;span class="nummerierung text-black-small"&gt;2000&lt;/span&gt;&lt;span class="text-black-bold"&gt;Eugène Boudin (1824–1898), Impressionist der ersten Stunde (Eugène Boudin [1824–1898], A l'aube de l'impressionnisme)&lt;/span&gt;&amp;nbsp;&lt;span class="text-darkgrey-bold"&gt;Museum Langmatt, Baden&amp;nbsp;• Fondation de l'Hermitage, Lausanne • 2000&lt;/span&gt; no. 52 (exhibited in Lausanne only).&lt;/p&gt;
&lt;p&gt;&lt;span class="nummerierung text-black-small"&gt;2010&lt;/span&gt;&lt;span class="text-black-bold"&gt;Van Gogh, Cézanne, Monet, Die Sammlung Bührle zu Gast im Kunsthaus Zürich&lt;/span&gt;&amp;nbsp;&lt;span class="text-darkgrey-bold"&gt;Kunsthaus Zurich • 2010&lt;/span&gt;&amp;nbsp;no. 6.&lt;/p&gt;</t>
  </si>
  <si>
    <t>&lt;p&gt;&lt;span class="nummerierung text-black-small"&gt;1968&lt;/span&gt;&lt;span class="text-black-bold"&gt;Georges Jean-Aubry&lt;/span&gt;&amp;nbsp;&lt;span class="text-darkgrey-bold"&gt;&lt;em&gt;La vie et l'œuvre d'après les lettres et les documents inédits d'Eugène Boudin&lt;/em&gt;&lt;/span&gt;&amp;nbsp;Neuchâtel • 1968&amp;nbsp;• pp. 178 (ill.), 240.&lt;/p&gt;
&lt;p&gt;&lt;span class="nummerierung text-black-small"&gt;1978&lt;/span&gt;&lt;span class="text-black-bold"&gt;Leopold Reidemeister etc.&lt;/span&gt;&amp;nbsp;&lt;span class="text-darkgrey-bold"&gt;&lt;em&gt;Stiftung Sammlung Emil G. Bührle • Fondation Collection Emil G. Bührle • Foundation Emil G. Bührle Collection&lt;/em&gt;&lt;/span&gt;&amp;nbsp;Zurich &amp;amp; Munich • 1973&amp;nbsp;• no. 68 (ill.;&lt;sup&gt;2&lt;/sup&gt;1986).&lt;/p&gt;
&lt;p&gt;&lt;span class="nummerierung text-black-small"&gt;1973&lt;/span&gt;&lt;span class="text-black-bold"&gt;Robert Schmit&lt;/span&gt;&amp;nbsp;&lt;em&gt;&lt;span class="text-darkgrey-bold"&gt;Eugène Boudin 1824–1898, Catalogue&lt;/span&gt;&amp;nbsp;&lt;/em&gt;Paris • 1973&amp;nbsp;• vol. 3&amp;nbsp;• no. 3231 (ill.).&lt;/p&gt;
&lt;p&gt;&lt;span class="nummerierung text-black-small"&gt;1978&lt;/span&gt;&lt;span class="text-black-bold"&gt;Seiji Ōshima&amp;nbsp;•&amp;nbsp;Takeshi Kashiwa&lt;/span&gt;&amp;nbsp;&lt;em&gt;&lt;span class="text-darkgrey-bold"&gt;Boudin&lt;/span&gt;&lt;/em&gt;&amp;nbsp;Tokyo • 1978&amp;nbsp;•&amp;nbsp;no. 28 (ill.).&lt;/p&gt;
&lt;p&gt;&lt;span class="nummerierung text-black-small"&gt;1984&lt;/span&gt;&lt;span class="text-black-bold"&gt;Robert Schmit&lt;/span&gt;&amp;nbsp;&lt;span class="text-darkgrey-bold"&gt;&lt;em&gt;Eugène Boudin 1824–1898, Premier supplément&lt;/em&gt;&lt;/span&gt;&amp;nbsp;Paris • 1984&amp;nbsp;• no. 3231.&lt;/p&gt;
&lt;p&gt;&lt;span class="nummerierung text-black-small"&gt;1994&lt;/span&gt;&lt;span class="text-black-bold"&gt;Emil Maurer&lt;/span&gt;&lt;em&gt;&amp;nbsp;&lt;span class="text-darkgrey-bold"&gt;Stiftung Sammlung E.G. Bührle, Zürich&lt;/span&gt;&lt;/em&gt;&amp;nbsp;Bern • 1994&amp;nbsp;• p. 38 (English edition: &lt;em&gt;Foundation E.G. Bührle Collection, Zurich&lt;/em&gt;, Bern 1995).&lt;/p&gt;
&lt;p&gt;&lt;span class="nummerierung text-black-small"&gt;2005&lt;/span&gt;&lt;span class="text-black-bold"&gt;Lukas Gloor&amp;nbsp;• Marco Goldin (ed.)&lt;/span&gt;&amp;nbsp;&lt;span class="text-darkgrey-bold"&gt;&lt;em&gt;Foundation E.G. Bührle Collection, Zurich, Catalogue&lt;/em&gt;&lt;/span&gt;&amp;nbsp;vol. 2&amp;nbsp;• Conegliano &amp;amp; Zurich • 2005&amp;nbsp;• no. 33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432 (ill.).&lt;/p&gt;</t>
  </si>
  <si>
    <t>Honfleur, 1824–1898, Paris</t>
  </si>
  <si>
    <t>BU 0093</t>
  </si>
  <si>
    <t>Reiter in der Dämmerung</t>
  </si>
  <si>
    <t>Cavaliers au crépuscule</t>
  </si>
  <si>
    <t>um 1920</t>
  </si>
  <si>
    <t>71 x 107 cm</t>
  </si>
  <si>
    <t>Dorival 878</t>
  </si>
  <si>
    <t>&lt;p&gt;&lt;span class="nummerierung text-black-small"&gt;1&lt;/span&gt;&lt;span class="text-black-bold"&gt;Ambroise Vollard&lt;/span&gt;&amp;nbsp;&lt;span class="text-darkgrey-bold"&gt;Paris&lt;/span&gt;&amp;nbsp;AStEGB, Inventory Card Rouault, &lt;em&gt;Cavaliers au crépuscule&lt;/em&gt;.&lt;/p&gt;
&lt;p&gt;&lt;span class="nummerierung text-black-small"&gt;2&lt;/span&gt;&lt;span class="text-black-bold"&gt;Martin Fabiani&lt;/span&gt;&amp;nbsp;&lt;span class="text-darkgrey-bold"&gt;Paris&lt;/span&gt;&amp;nbsp;Inventory Card as above, n. (1).&lt;/p&gt;
&lt;p&gt;&lt;span class="nummerierung text-black-small"&gt;3&lt;/span&gt;&lt;span class="text-black-bold"&gt;Max Kaganovitch&lt;/span&gt;&amp;nbsp;&lt;span class="text-darkgrey-bold"&gt;Paris&lt;/span&gt;&amp;nbsp;AStEGB, Invoice from Max Kaganovitch, Paris, made out to Emil Bührle, 2 March 1955.&lt;/p&gt;
&lt;p&gt;&lt;span class="nummerierung text-black-small"&gt;4&lt;/span&gt;&lt;span class="text-black-bold"&gt;Emil Bührle&lt;/span&gt;&amp;nbsp;&lt;span class="text-darkgrey-bold"&gt;Zurich • 11 March 1955 until [d.] 28 November 1956&lt;/span&gt;&amp;nbsp;Acquired from the above for FF 8.450.000, Invoice as above, n. (3), receipted by Max Kaganovitch for the amount of FF 5.450.000; the amount of FF 3.000.000 was paid via the official channels [«Clearing»], AStEGB, Invoice from Max Kaganovitch, Paris, made out to Kunsthaus Zurich, 18 February 1955; Letter from Emil Bührle to Industrie- und Handelbank, Zurich, 11 March 1955, ordering transfer of FF 3.000.000 «by way of the Franco-Swiss Clearing», and Letter from Industrie und Handelsbank, Zurich, to Emil Bührle of the same day, confirming the transfer.&lt;/p&gt;
&lt;p&gt;&lt;span class="nummerierung text-black-small"&gt;5&lt;/span&gt;&lt;span class="text-black-bold"&gt;Given by the heirs of Emil Bührle to the Foundation E.G. Bührle Collection&lt;/span&gt;&amp;nbsp;&lt;span class="text-darkgrey-bold"&gt;Zurich • 1960&lt;/span&gt;&amp;nbsp;Inv. 93.&lt;/p&gt;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</si>
  <si>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277.&lt;/p&gt;
&lt;p&gt;&lt;span class="nummerierung text-black-small"&gt;1958&lt;/span&gt;&lt;span class="text-black-bold"&gt;Hauptwerke der Sammlung Emil Georg Bührle–Zürich&lt;/span&gt;&amp;nbsp;&lt;span class="text-darkgrey-bold"&gt;Haus der Kunst&amp;nbsp;•&amp;nbsp;Munich&amp;nbsp;• 1958–59&lt;/span&gt;&amp;nbsp;no. 136.&lt;/p&gt;
&lt;p&gt;&lt;span class="nummerierung text-black-small"&gt;1959&lt;/span&gt;&lt;span class="text-black-bold"&gt;De Géricault à Matisse, Chefs-d'œuvre français des collections suisses&lt;/span&gt;&amp;nbsp;&lt;span class="text-darkgrey-bold"&gt;Petit Palais&amp;nbsp;•&amp;nbsp;Paris&amp;nbsp;• 1959&lt;/span&gt;&amp;nbsp;no. 119.&lt;/p&gt;
&lt;p&gt;&lt;span class="nummerierung text-black-small"&gt;2009&lt;/span&gt;&lt;span class="text-black-bold"&gt;Georges Rouault, Paysages&lt;/span&gt;&amp;nbsp;&lt;span class="text-darkgrey-bold"&gt;Musée de l'Annonciade&amp;nbsp;•&amp;nbsp;Saint-Tropez&amp;nbsp;• 2009&lt;/span&gt;&amp;nbsp;p. 59.&lt;/p&gt;
&lt;p&gt;&lt;span class="nummerierung text-black-small"&gt;2010&lt;/span&gt;&lt;span class="text-black-bold"&gt;Van Gogh, Cézanne, Monet, Die Sammlung Bührle zu Gast im Kunsthaus Zürich&lt;/span&gt;&amp;nbsp;&lt;span class="text-darkgrey-bold"&gt;Kunsthaus Zurich&amp;nbsp;• 2010&lt;/span&gt;&amp;nbsp;no. 93&lt;/p&gt;</t>
  </si>
  <si>
    <t>&lt;p&gt;&lt;span class="nummerierung text-black-small"&gt;1973&lt;/span&gt;&lt;span class="text-black-bold"&gt;Leopold Reidemeister etc.&lt;/span&gt;&amp;nbsp;&lt;em&gt;&lt;span class="text-darkgrey-bold"&gt;Stiftung Sammlung Emil G. Bührle • Fondation Collection Emil G. Bührle • Foundation Emil G. Bührle Collection&lt;/span&gt;&lt;/em&gt;&amp;nbsp;Zurich &amp;amp; Munich&amp;nbsp;• 1973&amp;nbsp;•&amp;nbsp;no. 112 (ill.; &lt;sup&gt;2&lt;/sup&gt;1986).&lt;/p&gt;
&lt;p&gt;&lt;span class="nummerierung text-black-small"&gt;1988&lt;/span&gt;&lt;span class="text-black-bold"&gt;Bernard Dorival&amp;nbsp;•&amp;nbsp;Isabelle Rouault&lt;/span&gt;&amp;nbsp;&lt;span class="text-darkgrey-bold"&gt;&lt;em&gt;Rouault, L'œuvre peint&lt;/em&gt;&lt;/span&gt;&amp;nbsp;vol. 1&amp;nbsp;•&amp;nbsp;Monte Carlo&amp;nbsp;• 1988&amp;nbsp;•&amp;nbsp;no. 878 (ill.).&lt;/p&gt;
&lt;p&gt;&lt;span class="nummerierung text-black-small"&gt;1994&lt;/span&gt;&lt;span class="text-black-bold"&gt;Emil Maurer&lt;/span&gt;&amp;nbsp;&lt;span class="text-darkgrey-bold"&gt;&lt;em&gt;Stiftung Sammlung E.G. Bührle, Zürich&amp;nbsp;&lt;/em&gt;&lt;/span&gt;Bern • 1994&amp;nbsp;•&amp;nbsp;p. 52 (English edition: &lt;em&gt;Foundation E.G. Bührle Collection, Zurich&lt;/em&gt;, Bern 1995).&lt;/p&gt;
&lt;p&gt;&lt;span class="nummerierung text-black-small"&gt;2004&lt;/span&gt;&lt;span class="text-black-bold"&gt;Lukas Gloor, Marco Goldin (ed.)&lt;/span&gt; &lt;span class="text-darkgrey-bold"&gt;&lt;em&gt;Foundation E.G. Bührle Collection, Zurich, Catalogue&lt;/em&gt;&lt;/span&gt;&amp;nbsp;vol. 3&amp;nbsp;•&amp;nbsp;Conegliano &amp;amp; Zurich&amp;nbsp;• 2004&amp;nbsp;•&amp;nbsp;no. 144 (ill.; German edition: &lt;em&gt;Stiftung Sammlung E.G. Bührle, Katalog&lt;/em&gt;&amp;nbsp;•&amp;nbsp;Italian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434 (ill.).&lt;/p&gt;</t>
  </si>
  <si>
    <t>Flower Still Life</t>
  </si>
  <si>
    <t>Journal Readers</t>
  </si>
  <si>
    <t>BU 0165</t>
  </si>
  <si>
    <t>Die Zeitungsleser</t>
  </si>
  <si>
    <t>34.5 x 44.5 cm</t>
  </si>
  <si>
    <t>Signiert unten rechts: J Steen</t>
  </si>
  <si>
    <t>&lt;p class="Body"&gt;&lt;span class="nummerierung text-black-small"&gt;1&lt;/span&gt;&lt;span class="text-black-bold"&gt;A. Phipps&lt;/span&gt; &lt;span class="text-darkgrey-bold"&gt;by 1815&amp;nbsp;&lt;/span&gt;&lt;em&gt;John Smith, A Catalogue Raisonné of the Works of the Most Eminent Dutch, Flemish and French Painters&lt;/em&gt;, vol. 4, London 1833, p. 68, no. 206.&lt;/p&gt;
&lt;p class="Body"&gt;&lt;span class="nummerierung text-black-small"&gt;2&lt;/span&gt;&lt;span class="text-black-bold"&gt;Williams Phipps&lt;/span&gt;&amp;nbsp;&lt;span class="text-darkgrey-bold"&gt;by 1834&amp;nbsp;&lt;/span&gt;Handwritten label on the back of the panel «The gift of the Hon. W&lt;sup&gt;s&amp;nbsp;&lt;/sup&gt;Phipps / 1834».&lt;/p&gt;
&lt;p class="Body"&gt;&lt;span class="nummerierung text-black-small"&gt;3&lt;/span&gt;&lt;span class="text-black-bold"&gt;General (Colonel) Davis&lt;/span&gt;&amp;nbsp;&lt;span class="text-darkgrey-bold"&gt;Elmley Castle&amp;nbsp;• Pershore •&amp;nbsp;by 1882&amp;nbsp;&lt;/span&gt;&lt;em&gt;Old Masters&lt;/em&gt;, Worcestershire Exhibition, Fine Arts Section, Worcester 1882, no. 440 (label on the back of the panel).&lt;/p&gt;
&lt;p class="Body"&gt;&lt;span class="nummerierung text-black-small"&gt;4&lt;/span&gt;&lt;span class="text-black-bold"&gt;Dowdeswell &amp;amp; Dowdeswell, Ltd.&lt;/span&gt;&amp;nbsp;&lt;span class="text-darkgrey-bold"&gt;London&amp;nbsp;&lt;/span&gt;Printed label on the back of the panel.&lt;/p&gt;
&lt;p class="Body"&gt;&lt;span class="nummerierung text-black-small"&gt;5&lt;/span&gt;&lt;span class="text-black-bold"&gt;Marcus Kappel&lt;/span&gt;&amp;nbsp;&lt;span class="text-darkgrey-bold"&gt;Berlin • by 1914–[d.] 1919&amp;nbsp;&lt;/span&gt;Wilhelm von Bode, &lt;em&gt;Die Gemäldesammlung Marcus Kappel in Berlin&lt;/em&gt;, Berlin 1914, no. 31 (ill.).&lt;/p&gt;
&lt;p class="Body"&gt;&lt;span class="nummerierung text-black-small"&gt;6&lt;/span&gt;&lt;span class="text-black-bold"&gt;The estate of Marcus Kappel&lt;/span&gt;&amp;nbsp;&lt;span class="text-darkgrey-bold"&gt;Berlin •&amp;nbsp;1919–1930&amp;nbsp;&lt;/span&gt;&lt;em&gt;Gemälde und Kunstgegenstände aus der ehemaligen Sammlung Marcus Kappel, Berlin&lt;/em&gt;, (sale cat.) Paul Cassirer, Hugo Helbing, Berlin (25 November 1930), no. 20 (ill.).&lt;/p&gt;
&lt;p class="Body"&gt;&lt;span class="nummerierung text-black-small"&gt;7&lt;/span&gt;&lt;span class="text-black-bold"&gt;Kunsthandel Bachstitz&lt;/span&gt;&amp;nbsp;&lt;span class="text-darkgrey-bold"&gt;The Hague&lt;/span&gt;&amp;nbsp;&lt;span class="text-black-bold"&gt;M. Knoedler &amp;amp; Co., Inc.&lt;/span&gt;&amp;nbsp;&lt;span class="text-darkgrey-bold"&gt;New York •&amp;nbsp;by 1930&amp;nbsp;&lt;/span&gt;Karel Braun, &lt;em&gt;Alle tot nu toe bekende schilderijen van Jan Steen&lt;/em&gt;, Rotterdam 1980, no. 70 (ill.).&lt;/p&gt;
&lt;p class="Body"&gt;&lt;span class="nummerierung text-black-small"&gt;8&lt;/span&gt;&lt;span class="text-black-bold"&gt;Dr. E. M. Ettlinger&lt;/span&gt;&amp;nbsp;&lt;span class="text-darkgrey-bold"&gt;London •&amp;nbsp;1930–1955&amp;nbsp;&lt;/span&gt;AStEGB, Letter from Dr. Arthur Kauffmann, London, to Dr. Walter Drack [curator of the Bührle Collection], 15&amp;nbsp;April 1955, with detailed provenance, exhibition, and publication references.&lt;/p&gt;
&lt;p class="Body"&gt;&lt;span class="nummerierung text-black-small"&gt;9&lt;/span&gt;&lt;span class="text-black-bold"&gt;Dr. Arthur Kauffmann&lt;/span&gt;&amp;nbsp;&lt;span class="text-darkgrey-bold"&gt;London&lt;/span&gt;&amp;nbsp;&lt;span class="text-black-bold"&gt;Dr. Fritz Nathan&amp;nbsp;&lt;span class="text-darkgrey-bold"&gt;Zurich&amp;nbsp;• 1955&lt;/span&gt; &lt;/span&gt;Acquired for £ 3.675, Kauffmann Inventory, Journal 4, no. 1478, 14/1/55, indicating that Eugene Slatter, London, had a 2/3 share in the painting; AStEGB, Entry Book II, 12 March 1955, identifying Dr. Arthur Kauffmann as the consignor.&lt;/p&gt;
&lt;p class="Body"&gt;&lt;span class="nummerierung text-black-small"&gt;10&lt;/span&gt;&lt;span class="text-black-bold"&gt;Emil Bührle&lt;/span&gt;&amp;nbsp;&lt;span class="text-darkgrey-bold"&gt;Zurich •&amp;nbsp;16 April 1955 until [d.] 28 November 1956&amp;nbsp;&lt;/span&gt;Acquired from the above for £ 5.500, Journal as above, n. (9), crediting the sale of the painting to Dr. Fritz Nathan on 16 April 1955; the payment of the above amount is confirmed by an entry in Kauffmann Inventory, Account Book, 1955, April 16.&lt;/p&gt;
&lt;p class="Body"&gt;&lt;span class="nummerierung text-black-small"&gt;11&lt;/span&gt;&lt;span class="text-black-bold"&gt;Given by the heirs of Emil Bührle to the Foundation E.G. Bührle Collection&lt;/span&gt;&amp;nbsp;&lt;span class="text-darkgrey-bold"&gt;Zurich&amp;nbsp;• 1960&lt;/span&gt;&amp;nbsp;Inv. 165.&lt;/p&gt;</t>
  </si>
  <si>
    <t>&lt;p&gt;&lt;span class="nummerierung text-black-small"&gt;1815&lt;/span&gt;&lt;span class="text-black-bold"&gt;Pictures of the Italian, Spanish, Flemish, Dutch and French Schools with which the Proprietors Have Favoured the Institution&lt;/span&gt;&amp;nbsp;&lt;span class="text-darkgrey-bold"&gt;British Institution for Promoting the Fine Arts in the United Kingdom (Pall-Mall Gallery)&amp;nbsp;• London&amp;nbsp;• 1815&lt;/span&gt;&amp;nbsp;no. 47.&lt;/p&gt;
&lt;p&gt;&lt;span class="nummerierung text-black-small"&gt;1882&lt;/span&gt;&lt;span class="text-black-bold"&gt;Old Masters&lt;/span&gt;&amp;nbsp;&lt;span class="text-darkgrey-bold"&gt;Worcestershire Exhibition, Fine Arts Section&amp;nbsp;• Worcester&amp;nbsp;• 1882&lt;/span&gt;&amp;nbsp;no. 440.&lt;/p&gt;
&lt;p&gt;&lt;span class="nummerierung text-black-small"&gt;1914&lt;/span&gt;&lt;span class="text-black-bold"&gt;Ausstellung von Werken alter Kunst aus dem Privatbesitz von Mitgliedern des Kaiser Friedrich Museumsvereins&lt;/span&gt;&amp;nbsp;&lt;span class="text-darkgrey-bold"&gt;Königliche Akademie der Künste&amp;nbsp;• Berlin&amp;nbsp;• 1914&lt;/span&gt;&amp;nbsp;no. 160.&lt;/p&gt;
&lt;p&gt;&lt;span class="nummerierung text-black-small"&gt;1955&lt;/span&gt;&lt;span class="text-black-bold"&gt;Alte Meister aus der Sammlung E. Bührle, Zürich&lt;/span&gt;&amp;nbsp;&lt;span class="text-darkgrey-bold"&gt;Jegenstorf Castle&amp;nbsp;• Jegenstorf (Bern)&amp;nbsp;• 1955&lt;/span&gt;&amp;nbsp;no. 26.&lt;/p&gt;
&lt;p&gt;&lt;span class="nummerierung text-black-small"&gt;2010&lt;/span&gt;&lt;span class="text-black-bold"&gt;Van Gogh, Cézanne, Monet, Die Sammlung Bührle zu Gast im Kunsthaus Zürich&lt;/span&gt;&amp;nbsp;&lt;span class="text-darkgrey-bold"&gt;Kunsthaus Zurich&amp;nbsp;• 2010&lt;/span&gt;&amp;nbsp;no. 165.&lt;/p&gt;</t>
  </si>
  <si>
    <t>&lt;p&gt;&lt;span class="nummerierung text-black-small"&gt;1824&lt;/span&gt;&lt;span class="text-darkgrey-bold"&gt;&lt;em&gt;An Account of all the Pictures Exhibited in the Rooms of the British Institution from 1813 to 1823, Belonging to the Nobility and Gentry of England, With Remarks, Critical and Explanatory&lt;/em&gt;&lt;/span&gt;&amp;nbsp;London • 1824.&lt;/p&gt;
&lt;p&gt;&lt;span class="nummerierung text-black-small"&gt;1833&lt;/span&gt;&lt;span class="text-black-bold"&gt;John Smith&lt;/span&gt;&amp;nbsp;&lt;span class="text-darkgrey-bold"&gt;&lt;em&gt;A Catalogue Raisonné of the Works of the Most Eminent Dutch, Flemish and French Painters&lt;/em&gt;&lt;/span&gt;&amp;nbsp;vol. 4 • London • 1833 • p. 68, no. 206.&lt;/p&gt;
&lt;p&gt;&lt;span class="nummerierung text-black-small"&gt;1907&lt;/span&gt;&lt;span class="text-black-bold"&gt;Cornelis Hofstede de Groot&lt;/span&gt;&amp;nbsp;&lt;span class="text-darkgrey-bold"&gt;&lt;em&gt;Beschreibendes und kritisches Verzeichnis der Werke der hervorragendsten holländischen Maler des XVII. &lt;/em&gt;&lt;em&gt;Jahrhunderts&lt;/em&gt;&lt;/span&gt;&amp;nbsp;vol. 1 • Esslingen/Neuss &amp;amp; Paris • 1907 • pp. 162–163, 242, no. 669 (English edition: &lt;em&gt;A Catalogue Raisonné of the Works of the Most Eminent Dutch Painters of the Seventeenth Century,&lt;/em&gt; London 1909, &lt;sup&gt;2&lt;/sup&gt;Cambridge 1976).&lt;/p&gt;
&lt;p&gt;&lt;span class="nummerierung text-black-small"&gt;1908&lt;/span&gt;&lt;span class="text-black-bold"&gt;Abraham Bredius&lt;/span&gt;&amp;nbsp;&lt;span class="text-darkgrey-bold"&gt;«[Review of] Cornelis Hofstede de Groot, 'Beschreibendes und kritisches Verzeichnis der Werke der hervorragendsten holländischen Maler des XVII. Jahrhunderts', Band 1»&lt;/span&gt;, in &lt;span class="text-darkgrey-bold"&gt;&lt;em&gt;Repertorium für Kunstwissenschaft&lt;/em&gt;&lt;/span&gt; (31) • 1908 • p. 85.&lt;/p&gt;
&lt;p&gt;&lt;span class="nummerierung text-black-small"&gt;1914&lt;/span&gt;&lt;span class="text-black-bold"&gt;Wilhelm von Bode&lt;/span&gt;&amp;nbsp;&lt;span class="text-darkgrey-bold"&gt;&lt;em&gt;Die Gemäldesammlung Marcus Kappel in Berlin&lt;/em&gt;&lt;/span&gt;&amp;nbsp;Berlin • 1914 • p. 18, no. 31 (ill.).&lt;/p&gt;
&lt;p&gt;&lt;span class="nummerierung text-black-small"&gt;1914&lt;/span&gt;&lt;span class="text-black-bold"&gt;Algernon Graves&lt;/span&gt;&amp;nbsp;&lt;span class="text-darkgrey-bold"&gt;&lt;em&gt;A Century of Loan Exhibitions, 1813–1912&lt;/em&gt;&lt;/span&gt;&amp;nbsp;vol. 3&amp;nbsp;&lt;span class="text-darkgrey-bold"&gt;&lt;em&gt;R–U&lt;/em&gt;&lt;/span&gt;&amp;nbsp;London • 1914 • p. 1255, vol. 5, &lt;em&gt;Second Addenda and Indexes&lt;/em&gt;, London 1915, p. 2290.&lt;/p&gt;
&lt;p&gt;&lt;span class="nummerierung text-black-small"&gt;1917&lt;/span&gt;&lt;span class="text-black-bold"&gt;Wilhelm von Bode&lt;/span&gt;&amp;nbsp;&lt;span class="text-darkgrey-bold"&gt;&lt;em&gt;Die Meister der holländischen und vlämischen Malerschulen&lt;/em&gt;&lt;/span&gt;&amp;nbsp;Leipzig • 1917 • p. 116 (ill.; &lt;sup&gt;2-4&lt;/sup&gt;1919–1923, p. 118 [ill.] • Wilhelm von Bode, Eduard Plietzsch, &lt;em&gt;Die Meister der holländischen und flämischen Malerschulen&lt;/em&gt;, &lt;sup&gt;6&lt;/sup&gt;1951, p. 148 [ill.], &lt;sup&gt;7&lt;/sup&gt;1953–&lt;sup&gt;9&lt;/sup&gt;1958, p. 152 [ill.]).&lt;/p&gt;
&lt;p&gt;&lt;span class="nummerierung text-black-small"&gt;1927&lt;/span&gt;&lt;span class="text-black-bold"&gt;Abraham Bredius&lt;/span&gt;&amp;nbsp;&lt;span class="text-darkgrey-bold"&gt;&lt;em&gt;Jan Steen, Met honderd platen in photogravure&lt;/em&gt;&lt;/span&gt;&amp;nbsp;Amsterdam • 1927 • fig. 91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166 (ill.;&lt;sup&gt;2&lt;/sup&gt;1986).&lt;/p&gt;
&lt;p&gt;&lt;span class="nummerierung text-black-small"&gt;1980&lt;/span&gt;&lt;span class="text-black-bold"&gt;Karel Braun&lt;/span&gt;&amp;nbsp;&lt;span class="text-darkgrey-bold"&gt;&lt;em&gt;Alle tot nu toe bekende schilderijen van Jan Steen&lt;/em&gt;&lt;/span&gt;&amp;nbsp;Rotterdam • 1980 • no. 70 (ill.).&lt;/p&gt;
&lt;p&gt;&lt;span class="nummerierung text-black-small"&gt;2007&lt;/span&gt;&lt;span class="text-black-bold"&gt;Beat Kümin&lt;/span&gt;&amp;nbsp;&lt;em&gt;&lt;span class="text-darkgrey-bold"&gt;Drinking Matters, Public Houses and Social Exchange in Early Modern Central Europe&lt;/span&gt;&lt;/em&gt;&amp;nbsp;Basingstoke (Hampshire) &amp;amp; New York • 2007 • fig. XIV.&lt;/p&gt;
&lt;p&gt;&lt;span class="nummerierung text-black-small"&gt;1994&lt;/span&gt;&lt;span class="text-black-bold"&gt;Emil Maurer&lt;/span&gt;&lt;em&gt;&amp;nbsp;&lt;span class="text-darkgrey-bold"&gt;Stiftung Sammlung E.G. Bührle, Zürich&lt;/span&gt;&lt;/em&gt;&amp;nbsp;Bern • 1994 • p. 20 (English edition: &lt;em&gt;Foundation E.G. Bührle Collection, Zurich&lt;/em&gt;, Bern 1995).&lt;/p&gt;
&lt;p&gt;&lt;span class="nummerierung text-black-small"&gt;2005&lt;/span&gt;&lt;span class="text-black-bold"&gt;Lukas Gloor, Marco Goldin (ed.)&lt;/span&gt; &lt;span class="text-darkgrey-bold"&gt;&lt;em&gt;Foundation E.G. Bührle Collection, Zurich, Catalogue&lt;/em&gt;&lt;/span&gt;&amp;nbsp;vol. 1 • Conegliano &amp;amp; Zurich • 2005 • no. 24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437&amp;nbsp;(ill.).&lt;/p&gt;</t>
  </si>
  <si>
    <t>Leiden, 1626–1679, Leiden</t>
  </si>
  <si>
    <t>Köln</t>
  </si>
  <si>
    <t>BU 0137</t>
  </si>
  <si>
    <t>Hippolyte-François Devillers</t>
  </si>
  <si>
    <t>96.5 x 78.5 cm</t>
  </si>
  <si>
    <t>Signiert, bezeichnet &amp; datiert unten links: Ingres à Rome 1811</t>
  </si>
  <si>
    <t>Wildenstein 79</t>
  </si>
  <si>
    <t>&lt;p class="Body"&gt;&lt;span class="nummerierung text-black-small"&gt;1&lt;/span&gt;&lt;span class="text-black-bold"&gt;Hippolyte-François Devillers&lt;/span&gt;&amp;nbsp;&lt;span class="text-darkgrey-bold"&gt;Rome &amp;amp; Vesoul •&amp;nbsp;1811 until [d.] 1837&amp;nbsp;&lt;/span&gt;Commissioned from the artist, &lt;em&gt;Portraits by Ingres, Image of an Epoch&lt;/em&gt;, (exh. cat.) National Gallery, London etc. 1999/2000, no. 31.&lt;/p&gt;
&lt;p class="Body"&gt;&lt;span class="nummerierung text-black-small"&gt;2&lt;/span&gt;&lt;span class="text-black-bold"&gt;The descendants of Hippolyte-François Devillers&lt;/span&gt;&amp;nbsp;&lt;span class="text-darkgrey-bold"&gt;until at least 1842&amp;nbsp;&lt;/span&gt;Exh. cat. as above, n. (1).&lt;/p&gt;
&lt;p class="Body"&gt;&lt;span class="nummerierung text-black-small"&gt;3&lt;/span&gt;&lt;span class="text-black-bold"&gt;Monsieur Lang&amp;nbsp;&lt;/span&gt;Exh. cat. as above, n. (1).&lt;/p&gt;
&lt;p class="Body"&gt;&lt;span class="nummerierung text-black-small"&gt;4&lt;/span&gt;&lt;span class="text-black-bold"&gt;Bernheim-Jeune&lt;/span&gt;&amp;nbsp;&lt;span class="text-darkgrey-bold"&gt;Paris •&amp;nbsp;from 1911 until at least 1935&amp;nbsp;&lt;/span&gt;AStEGB, Letter from Jean Dauberville, Bernheim-Jeune, Paris, to Emil Bührle, 17 May 1955;&lt;em&gt; Französische Kunst des XIX. und XX. Jahrhunderts&lt;/em&gt;, (exh. cat.) Kunsthaus Zurich 1917, no. 116; &lt;em&gt;Quelques tableaux d'Ingres à Gauguin&lt;/em&gt;, (exh. cat.) Galerie Bernheim-Jeune, Paris 1935, no. 11.&lt;/p&gt;
&lt;p class="Body"&gt;&lt;span class="nummerierung text-black-small"&gt;5&lt;/span&gt;&lt;span class="text-black-bold"&gt;Gaston Bernheim de Villers&lt;/span&gt;&amp;nbsp;&lt;span class="text-darkgrey-bold"&gt;Paris •&amp;nbsp;by 1939 until [d.] 1953&amp;nbsp;&lt;/span&gt;Son of Alexandre Bernheim-Jeune and brother of Joseph (Josse) Bernheim-Jeune; the painting had been&amp;nbsp;included in a travelling exhibition of French art throughout South America and the USA from 1939 to 1942. The exhibition went on to the National Gallery of Art, Washington D.C., where the paintings were seized for safe-keeping and remained on the premises until the end of the war.&lt;/p&gt;
&lt;p class="Body"&gt;&lt;span class="nummerierung text-black-small"&gt;6&lt;/span&gt;&lt;span class="text-black-bold"&gt;The estate&amp;nbsp;of Gaston Bernheim de Villers&lt;/span&gt; &lt;span class="text-darkgrey-bold"&gt;1953–1955&amp;nbsp;&lt;/span&gt;Acting for&amp;nbsp;the heirs was Jean Dauberville, who approached Emil Bührle for the first time on behalf of his aunt, Mme G. Bernheim de Villers, Monte-Carlo, offering a Renoir from her collection, AStEGB, Correspondence between Jean Dauberville, Bernheim-Jeune, Paris, and Emil Bührle, 21 June 1954–18 February 1955.&lt;/p&gt;
&lt;p class="Body"&gt;&lt;span class="nummerierung text-black-small"&gt;7&lt;/span&gt;&lt;span class="text-black-bold"&gt;Dr. Fritz Nathan&lt;/span&gt;&amp;nbsp;&lt;span class="text-darkgrey-bold"&gt;Zurich •&amp;nbsp;1955&amp;nbsp;&lt;/span&gt;AStEGB, Receipted invoice from Dr. Fritz Nathan, Zurich, to Emil Bührle, 3 May 1955.&lt;/p&gt;
&lt;p class="Body"&gt;&lt;span class="nummerierung text-black-small"&gt;8&lt;/span&gt;&lt;span class="text-black-bold"&gt;Emil Bührle&lt;/span&gt;&amp;nbsp;&lt;span class="text-darkgrey-bold"&gt;Zurich •&amp;nbsp;3 May 1955 until [d.] 28 November 1956&amp;nbsp;&lt;/span&gt;Acquired from the heirs of Gaston Bernheim de Villers, through Dr. Fritz Nathan, Zurich, for $ 163.000, Receipted invoice as above, n. (7), signed by Nathan on behalf of the executors of the estate. An intermediary role was played by the dealer Sam Salz, New York, who is mentioned by Dr. Peter Nathan, Zurich, in a letter to Douglas Cooper, Château de Castille, Argilliers, 2 June 1961, listing the paintings sold to Emil Bührle by Dr. Fritz and Dr. Peter Nathan, Getty Research Institute, Santa Monica (California), Cooper Archive, Box 46/2.&lt;/p&gt;
&lt;p class="Body"&gt;&lt;span class="nummerierung text-black-small"&gt;9&lt;/span&gt;&lt;span class="text-black-bold"&gt;Given by the heirs of Emil Bührle to the Foundation E.G. Bührle Collection&lt;/span&gt;&amp;nbsp;&lt;span class="text-darkgrey-bold"&gt;Zurich&amp;nbsp;• 1960&lt;/span&gt;&amp;nbsp;Inv. 137.&lt;/p&gt;</t>
  </si>
  <si>
    <t>&lt;p&gt;&lt;span class="nummerierung text-black-small"&gt;1911&lt;/span&gt;&lt;span class="text-black-bold"&gt;Exposition Ingres […] organisée au profit du Musée Ingres&lt;/span&gt;&amp;nbsp;&lt;span class="text-darkgrey-bold"&gt;Galerie Georges Petit&amp;nbsp;• Paris&amp;nbsp;• 1911&lt;/span&gt;&amp;nbsp;no. 17.&lt;/p&gt;
&lt;p&gt;&lt;span class="nummerierung text-black-small"&gt;1917&lt;/span&gt;&lt;span class="text-black-bold"&gt;Französische Kunst des XIX. und XX. Jahrhunderts&lt;/span&gt;&amp;nbsp;&lt;span class="text-darkgrey-bold"&gt;Kunsthaus Zurich&amp;nbsp;• 1917&lt;/span&gt;&amp;nbsp;no. 116.&lt;/p&gt;
&lt;p&gt;&lt;span class="nummerierung text-black-small"&gt;1921&lt;/span&gt;&lt;span class="text-black-bold"&gt;Exposition Ingres&lt;/span&gt;&amp;nbsp;&lt;span class="text-darkgrey-bold"&gt;Hôtel de la Chambre syndicale de la curiosité et des beaux-arts&amp;nbsp;• Paris&amp;nbsp;• 1921&lt;/span&gt;&amp;nbsp;no. 16.&lt;/p&gt;
&lt;p&gt;&lt;span class="nummerierung text-black-small"&gt;1923&lt;/span&gt;&lt;span class="text-black-bold"&gt;L’Art français au service de la science française&lt;/span&gt;&amp;nbsp;&lt;span class="text-darkgrey-bold"&gt;Hôtel de la Chambre syndicale de la curiosité et des beaux-arts&amp;nbsp;• Paris&amp;nbsp;• 1923&lt;/span&gt;&amp;nbsp;no. 2364.&lt;/p&gt;
&lt;p&gt;&lt;span class="nummerierung text-black-small"&gt;1928&lt;/span&gt;&lt;span class="text-black-bold"&gt;Udstillingen af fransk malerkunst fra den første halvdel af det 19. aarhundrede&lt;/span&gt;&amp;nbsp;&lt;span class="text-darkgrey-bold"&gt;Ny Carlsberg Glyptothek&amp;nbsp;• Copenhagen&amp;nbsp;• 1928&lt;/span&gt;&amp;nbsp;no. 91.&lt;/p&gt;
&lt;p&gt;&lt;span class="nummerierung text-black-small"&gt;1928&lt;/span&gt;&lt;span class="text-black-bold"&gt;Fransk måleri från David till Courbet&lt;/span&gt;&amp;nbsp;&lt;span class="text-darkgrey-bold"&gt;Nationalmuseum&amp;nbsp;• Stockholm&amp;nbsp;• 1928&lt;/span&gt;&amp;nbsp;no. 91.&lt;/p&gt;
&lt;p&gt;&lt;span class="nummerierung text-black-small"&gt;1928&lt;/span&gt;&lt;span class="text-black-bold"&gt;Fransk malerkunst fra David til Courbet&lt;/span&gt;&amp;nbsp;&lt;span class="text-darkgrey-bold"&gt;Nasjonalgalleriet&amp;nbsp;• Oslo&amp;nbsp;• 1928&lt;/span&gt;&amp;nbsp;no. 91.&lt;/p&gt;
&lt;p&gt;&lt;span class="nummerierung text-black-small"&gt;1934&lt;/span&gt;&lt;span class="text-black-bold"&gt;Cent ans de portrait français&lt;/span&gt;&amp;nbsp;&lt;span class="text-darkgrey-bold"&gt;Galerie Bernheim-Jeune&amp;nbsp;• Paris&amp;nbsp;• 1934&lt;/span&gt;&amp;nbsp;no. 46.&lt;/p&gt;
&lt;p&gt;&lt;span class="nummerierung text-black-small"&gt;1934&lt;/span&gt;&lt;span class="text-black-bold"&gt;Les artistes français à Rome de Poussin à Renoir&lt;/span&gt;&amp;nbsp;&lt;span class="text-darkgrey-bold"&gt;Musée d'art décoratif&amp;nbsp;• Paris&amp;nbsp;• 1934&lt;/span&gt;&amp;nbsp;no. 214.&lt;/p&gt;
&lt;p&gt;&lt;span class="nummerierung text-black-small"&gt;1935&lt;/span&gt;&lt;span class="text-black-bold"&gt;Quelques tableaux d'Ingres à Gauguin&lt;/span&gt;&amp;nbsp;&lt;span class="text-darkgrey-bold"&gt;Galerie Bernheim-Jeune&amp;nbsp;• Paris&amp;nbsp;• 1935&lt;/span&gt;&amp;nbsp;no. 11.&lt;/p&gt;
&lt;p&gt;&lt;span class="nummerierung text-black-small"&gt;1938&lt;/span&gt;&lt;span class="text-black-bold"&gt;Honderd Jaar Fransche Kunst&lt;/span&gt;&amp;nbsp;&lt;span class="text-darkgrey-bold"&gt;Stedelijk Museum Amsterdam&amp;nbsp;• 1938&lt;/span&gt;&amp;nbsp;no. 134 (?).&lt;/p&gt;
&lt;p&gt;&lt;span class="nummerierung text-black-small"&gt;1939&lt;/span&gt;&lt;span class="text-black-bold"&gt;Siete siglos de pintura francesa&lt;/span&gt;&amp;nbsp;&lt;span class="text-darkgrey-bold"&gt;Museo Nacional de Bellas Artes&amp;nbsp;• Buenos Aires&amp;nbsp;• 1939&lt;/span&gt;&amp;nbsp;no. 74.&lt;/p&gt;
&lt;p&gt;&lt;span class="nummerierung text-black-small"&gt;1939&lt;/span&gt;&lt;span class="text-black-bold"&gt;La pintura francesa de David a nuestros dias&lt;/span&gt;&amp;nbsp;&lt;span class="text-darkgrey-bold"&gt;Salón Nacional de Bellas Artes&amp;nbsp;• Montevideo&amp;nbsp;• 1939&lt;/span&gt;&amp;nbsp;no. 56.&lt;/p&gt;
&lt;p&gt;&lt;span class="nummerierung text-black-small"&gt;1940&lt;/span&gt;&lt;span class="text-black-bold"&gt;Exposição de pintura francesa, seculos XIX e XX&lt;/span&gt;&amp;nbsp;&lt;span class="text-darkgrey-bold"&gt;Museu Nacional de Belas Artes&amp;nbsp;• Rio de Janeiro&amp;nbsp;• 1940&lt;/span&gt;&amp;nbsp;no. 54.&lt;/p&gt;
&lt;p&gt;&lt;span class="nummerierung text-black-small"&gt;1940&lt;/span&gt;&lt;span class="text-black-bold"&gt;The Painting of France since the Revolution&lt;/span&gt;&amp;nbsp;&lt;span class="text-darkgrey-bold"&gt;M. H. de Young Memorial Museum&amp;nbsp;• San Francisco&amp;nbsp;• 1940–41&lt;/span&gt;&amp;nbsp;no. 58.&lt;/p&gt;
&lt;p&gt;&lt;span class="nummerierung text-black-small"&gt;1941&lt;/span&gt;&lt;span class="text-black-bold"&gt;Masterpieces of French Art Lent by the Museums and Collectors of France&lt;/span&gt;&amp;nbsp;&lt;span class="text-darkgrey-bold"&gt;Art Institute&amp;nbsp;• Chicago&amp;nbsp;• 1941&lt;/span&gt;&amp;nbsp;no. 84.&lt;/p&gt;
&lt;p&gt;&lt;span class="nummerierung text-black-small"&gt;1941&lt;/span&gt;&lt;span class="text-black-bold"&gt;The Painting of France since the French Revolution&lt;/span&gt;&amp;nbsp;&lt;span class="text-darkgrey-bold"&gt;Los Angeles County Museum&amp;nbsp;• Los Angeles&amp;nbsp;• 1941&lt;/span&gt;&amp;nbsp;no. 70.&lt;/p&gt;
&lt;p&gt;&lt;span class="nummerierung text-black-small"&gt;1941&lt;/span&gt;&lt;span class="text-black-bold"&gt;Masterpieces of French Painting, Art Museum&lt;/span&gt;&lt;em&gt;&amp;nbsp;&lt;/em&gt;&lt;span class="text-darkgrey-bold"&gt;Portland (Oregon)&amp;nbsp;• 1941&lt;/span&gt;&amp;nbsp;no. 57.&lt;/p&gt;
&lt;p&gt;&lt;span class="nummerierung text-black-small"&gt;1941&lt;/span&gt;&lt;span class="text-black-bold"&gt;The Painting of France since the French Revolution&lt;/span&gt;&lt;em&gt;&amp;nbsp;&lt;/em&gt;&lt;span class="text-darkgrey-bold"&gt;M. H. de Young Memorial Museum&amp;nbsp;• San Francisco&amp;nbsp;• 1941–42&lt;/span&gt;&amp;nbsp;no. 58.&lt;/p&gt;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102.&lt;/p&gt;
&lt;p&gt;&lt;span class="nummerierung text-black-small"&gt;1958&lt;/span&gt;&lt;span class="text-black-bold"&gt;Hauptwerke der Sammlung Emil Georg Bührle–Zürich&lt;/span&gt;&amp;nbsp;&lt;span class="text-darkgrey-bold"&gt;Haus der Kunst&amp;nbsp;• Munich&amp;nbsp;• 1958–59&lt;/span&gt;&amp;nbsp;no. 87.&lt;/p&gt;
&lt;p&gt;&lt;span class="nummerierung text-black-small"&gt;1961&lt;/span&gt;&lt;span class="text-black-bold"&gt;Masterpieces of French Painting from the Bührle Collection&amp;nbsp;&lt;/span&gt;&lt;span class="text-darkgrey-bold"&gt;Royal Scottish Academy, Edinburgh&amp;nbsp;• National Gallery, London&amp;nbsp;• 1961&lt;/span&gt;&amp;nbsp;no. 1.&lt;/p&gt;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London&amp;nbsp;• 1990–91&lt;/span&gt;&amp;nbsp;no. 12.&lt;/p&gt;
&lt;p&gt;&lt;span class="nummerierung text-black-small"&gt;1999&lt;/span&gt;&lt;span class="text-black-bold"&gt;Portraits by Ingres, Image of an Epoch&lt;/span&gt;&amp;nbsp;&lt;span class="text-darkgrey-bold"&gt;National Gallery, London&amp;nbsp;• National Gallery of Art, Washington, D.C.&amp;nbsp;• Metropolitan Museum of Art, New York&amp;nbsp;• 1999–2000&lt;/span&gt;&amp;nbsp;no. 31 (exhibited in London only).&lt;/p&gt;
&lt;p&gt;&lt;span class="nummerierung text-black-small"&gt;2003&lt;/span&gt;&lt;span class="text-black-bold"&gt;Maestà di Roma, D'Ingres à Degas, Les artistes français à Rome&lt;/span&gt;&amp;nbsp;&lt;span class="text-darkgrey-bold"&gt;Villa Medici&amp;nbsp;• Rome&amp;nbsp;• 2003&lt;/span&gt;&amp;nbsp;no. 32.&lt;/p&gt;
&lt;p&gt;&lt;span class="nummerierung text-black-small"&gt;2010&lt;/span&gt;&lt;span class="text-black-bold"&gt;Van Gogh, Cézanne, Monet, Die Sammlung Bührle zu Gast im Kunsthaus Zürich&lt;/span&gt;&amp;nbsp;&lt;span class="text-darkgrey-bold"&gt;Kunsthaus Zurich&amp;nbsp;• 2010&lt;/span&gt;&amp;nbsp;no. 137.&lt;/p&gt;
&lt;p&gt;&lt;span class="nummerierung text-black-small"&gt;2017&lt;/span&gt;&lt;span class="text-black-bold"&gt;Gefeiert &amp;amp; verspottet, Französische Malerei 1820–1880&lt;/span&gt;&amp;nbsp;&lt;span class="text-darkgrey-bold"&gt;Kunsthaus Zurich 2017–18&lt;/span&gt;&amp;nbsp;no. 66.&lt;/p&gt;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 no. 2.&lt;/p&gt;</t>
  </si>
  <si>
    <t>&lt;p&gt;&lt;span class="nummerierung text-black-small"&gt;1911&lt;/span&gt;&lt;span class="text-black-bold"&gt;Henry Lapauze&lt;/span&gt;&amp;nbsp;&lt;span class="text-darkgrey-bold"&gt;&lt;em&gt;Ingres, Sa vie &amp;amp; son œuve (1780–1867), D'après des documents inédits&lt;/em&gt;&lt;/span&gt;&amp;nbsp;Paris&amp;nbsp;• 1911&amp;nbsp;•&amp;nbsp;pp. 111 (ill.), 114, 157, 573.&lt;/p&gt;
&lt;p&gt;&lt;span class="nummerierung text-black-small"&gt;1914&lt;/span&gt;&lt;span class="text-darkgrey-bold"&gt;&lt;em&gt;Art français, art décoratif contemporain 1800–1885&lt;/em&gt;&lt;/span&gt;&amp;nbsp;(catalogue of an exhibition that never took place, organized by Élisabeth, comtesse Greffulhe)&amp;nbsp;•&amp;nbsp;Grosvenor House&amp;nbsp;•&amp;nbsp;London&amp;nbsp;• 1914&amp;nbsp;•&amp;nbsp;no. 30.&lt;/p&gt;
&lt;p&gt;&lt;span class="nummerierung text-black-small"&gt;1919&lt;/span&gt;&lt;span class="text-darkgrey-bold"&gt;&lt;em&gt;L'Art Moderne et quelques aspects de l'art d'autrefois, Cent-soixante-treize planches d'après la collection privée de MM. J. &amp;amp; G. Bernheim-Jeune&lt;/em&gt;&lt;/span&gt;&amp;nbsp;Paris • 1919&amp;nbsp;•&amp;nbsp;vol. 1, fig. 70.&lt;/p&gt;
&lt;p&gt;&lt;span class="nummerierung text-black-small"&gt;1921&lt;/span&gt;&lt;span class="text-black-bold"&gt;Henry Lapauze&lt;/span&gt;&amp;nbsp;&lt;span class="text-darkgrey-bold"&gt;«La nouvelle leçon de Ingres»&lt;/span&gt;&amp;nbsp;in &lt;em&gt;&lt;span class="text-darkgrey-bold"&gt;La Renaissance de l'art français et des industries de luxe&lt;/span&gt;&lt;/em&gt;&amp;nbsp;(May) • 1921&amp;nbsp;•&amp;nbsp;p. 192 (ill.).&lt;/p&gt;
&lt;p&gt;&lt;span class="nummerierung text-black-small"&gt;1924&lt;/span&gt;&lt;span class="text-black-bold"&gt;Marc Elder&lt;/span&gt;&amp;nbsp;&lt;em&gt;&lt;span class="text-darkgrey-bold"&gt;A Giverny, Chez Claude Monet&lt;/span&gt;&lt;/em&gt;&amp;nbsp;Paris&amp;nbsp;• 1924&amp;nbsp;•&amp;nbsp;p. 45.&lt;/p&gt;
&lt;p&gt;&lt;span class="nummerierung text-black-small"&gt;1924&lt;/span&gt;&lt;span class="text-black-bold"&gt;Lili Fröhlich-Blum&lt;/span&gt;&amp;nbsp;&lt;em&gt;I&lt;span class="text-darkgrey-bold"&gt;ngres, Sein Leben und sein Stil&lt;/span&gt;&lt;/em&gt;, Vienna &amp;amp; Leipzig&amp;nbsp;• 1924&amp;nbsp;•&amp;nbsp;p. 8., fig. 18 (English edition: &lt;em&gt;Ingres, His Life and Art&lt;/em&gt;, London 1926).&lt;/p&gt;
&lt;p&gt;&lt;span class="nummerierung text-black-small"&gt;1928&lt;/span&gt;&lt;span class="text-black-bold"&gt;Louis Hourticq&lt;/span&gt;&amp;nbsp;&lt;span class="text-darkgrey-bold"&gt;&lt;em&gt;Ingres, L'Œuvre du maître&lt;/em&gt;&lt;/span&gt;&amp;nbsp;Paris&amp;nbsp;• 1928&amp;nbsp;•&amp;nbsp;p. 28 (ill.).&lt;/p&gt;
&lt;p&gt;&lt;span class="nummerierung text-black-small"&gt;1943&lt;/span&gt;&lt;span class="text-black-bold"&gt;Maurice Malingue&lt;/span&gt;&amp;nbsp;&lt;span class="text-darkgrey-bold"&gt;&lt;em&gt;Ingres&lt;/em&gt;&lt;/span&gt;&amp;nbsp;Monaco&amp;nbsp;• 1943&amp;nbsp;•&amp;nbsp;p. 34 (ill.).&lt;/p&gt;
&lt;p&gt;&lt;span class="nummerierung text-black-small"&gt;1954&lt;/span&gt;&lt;span class="text-black-bold"&gt;Georges Wildenstein&lt;/span&gt;&amp;nbsp;&lt;span class="text-darkgrey-bold"&gt;&lt;em&gt;Ingres&lt;/em&gt;&lt;/span&gt;&amp;nbsp;London&amp;nbsp;• 1954&amp;nbsp;•&amp;nbsp;no. 79, fig. 41 (&lt;sup&gt;2&lt;/sup&gt;1956).&lt;/p&gt;
&lt;p&gt;&lt;span class="nummerierung text-black-small"&gt;1957&lt;/span&gt;&lt;span class="text-black-bold"&gt;Arnold Kübler&lt;/span&gt;&amp;nbsp;&lt;span class="text-darkgrey-bold"&gt;«Die Sammlung Emil Georg Bührle»&lt;/span&gt;&amp;nbsp;in: &lt;span class="text-darkgrey-bold"&gt;&lt;em&gt;Du&lt;/em&gt;&lt;/span&gt; (17) • 1957&amp;nbsp;•&amp;nbsp;p. 44 (ill.).&lt;/p&gt;
&lt;p&gt;&lt;span class="nummerierung text-black-small"&gt;1958&lt;/span&gt;&lt;span class="text-black-bold"&gt;Madeleine Delpierre&lt;/span&gt;&amp;nbsp;&lt;span class="text-darkgrey-bold"&gt;«Les Costumes de cour et les uniformes civils du Premier Empire»&lt;/span&gt;&amp;nbsp;in &lt;span class="text-darkgrey-bold"&gt;&lt;em&gt;Bulletin du Musée Carnavalet&lt;/em&gt;&lt;/span&gt; (November) • 1958&amp;nbsp;•&amp;nbsp;pp. 2–23.&lt;/p&gt;
&lt;p&gt;&lt;span class="nummerierung text-black-small"&gt;1958&lt;/span&gt;&lt;span class="text-black-bold"&gt;Doris Wild&lt;/span&gt;&amp;nbsp;&lt;span class="text-darkgrey-bold"&gt;«Zur Ausstellung der Sammlung Bührle»&lt;/span&gt;&amp;nbsp;in &lt;span class="text-darkgrey-bold"&gt;&lt;em&gt;Alte und neue Kunst&lt;/em&gt;&lt;/span&gt; (9) • 1958&amp;nbsp;•&amp;nbsp;p. 17, fig. 8&lt;/p&gt;
&lt;p&gt;&lt;span class="nummerierung text-black-small"&gt;1961&lt;/span&gt;&lt;em&gt;&lt;span class="text-darkgrey-bold"&gt;Dr. Fritz Nathan und Dr. Peter Nathan, 25 Jahre 1936–1961&lt;/span&gt;&lt;/em&gt;&amp;nbsp;Winterthur&amp;nbsp;• 1961&amp;nbsp;•&amp;nbsp;pp. 14–15 (ill.).&lt;/p&gt;
&lt;p&gt;&lt;span class="nummerierung text-black-small"&gt;1964&lt;/span&gt;&lt;span class="text-black-bold"&gt;Hans Naef&amp;nbsp;•&amp;nbsp;Ch.-H. Lerch&lt;/span&gt;&amp;nbsp;&lt;span class="text-darkgrey-bold"&gt;«Ingres et M. Devillers»&lt;/span&gt;&amp;nbsp;in &lt;span class="text-darkgrey-bold"&gt;&lt;em&gt;Bulletin du Musée Ingres&lt;/em&gt;&lt;/span&gt; (September) • 1964&amp;nbsp;•&amp;nbsp;pp. 5–16 (ill.).&lt;/p&gt;
&lt;p&gt;&lt;span class="nummerierung text-black-small"&gt;1971&lt;/span&gt;&lt;span class="text-black-bold"&gt;Emilio Radius&amp;nbsp;•&amp;nbsp;Ettore Camesasca&lt;/span&gt;&amp;nbsp;&lt;span class="text-darkgrey-bold"&gt;&lt;em&gt;L'opera completa di Ingres&lt;/em&gt;&lt;/span&gt;&amp;nbsp;Milan&amp;nbsp;• 1968&amp;nbsp;•&amp;nbsp;no. 65 (ill.; &lt;sup&gt;2&lt;/sup&gt;1981; German edition: &lt;em&gt;Das gemalte Gesamtwerk von Ingres,&lt;/em&gt; Lucerne etc. 1968&amp;nbsp;• French edition: Daniel Ternois, Ettore Camesasca, &lt;em&gt;Tout l'œuvre peint de Ingres&lt;/em&gt;, Paris 1971; &lt;sup&gt;2&lt;/sup&gt;1984&amp;nbsp;• Spanish edition: &lt;em&gt;La obra pictórica completa de Ingres&lt;/em&gt;, Barcelona 1972; &lt;sup&gt;2&lt;/sup&gt;1984).&lt;/p&gt;
&lt;p&gt;&lt;span class="nummerierung text-black-small"&gt;1972&lt;/span&gt;&lt;em&gt;&lt;span class="text-darkgrey-bold"&gt;Dr. Fritz Nathan und Dr. Peter Nathan, 1922–1972&lt;/span&gt;&lt;/em&gt;&amp;nbsp;Zurich&amp;nbsp;• 1972&amp;nbsp;•&amp;nbsp;no. 27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5 (ill.; &lt;sup&gt;2&lt;/sup&gt;1986).&lt;/p&gt;
&lt;p&gt;&lt;span class="nummerierung text-black-small"&gt;1977&lt;/span&gt;&lt;span class="text-black-bold"&gt;Hans Naef&lt;/span&gt;&amp;nbsp;&lt;span class="text-darkgrey-bold"&gt;&lt;em&gt;Die Bildniszeichnungen von J.-A.-D. Ingres&lt;/em&gt;&lt;/span&gt;&amp;nbsp;vol. 1&amp;nbsp;•&amp;nbsp;Zurich&amp;nbsp;• 1977&amp;nbsp;•&amp;nbsp;p. 255–261 (ill.).&lt;/p&gt;
&lt;p&gt;&lt;span class="nummerierung text-black-small"&gt;1980&lt;/span&gt;&lt;span class="text-black-bold"&gt;Daniel Ternois&lt;/span&gt;&amp;nbsp;&lt;span class="text-darkgrey-bold"&gt;&lt;em&gt;Ingres&lt;/em&gt;&lt;/span&gt;&amp;nbsp;Paris&amp;nbsp;• 1980&amp;nbsp;•&amp;nbsp;p. 47, 58, fig. p. 74.&lt;/p&gt;
&lt;p&gt;&lt;span class="nummerierung text-black-small"&gt;1993&lt;/span&gt;&lt;span class="text-black-bold"&gt;Amaury-Duval&lt;/span&gt;&amp;nbsp;&lt;span class="text-darkgrey-bold"&gt;&lt;em&gt;L'Atelier d'Ingres&lt;/em&gt;&lt;/span&gt;&amp;nbsp;Daniel Ternois (ed.)&amp;nbsp;•&amp;nbsp;Paris&amp;nbsp;• 1993&amp;nbsp;•&amp;nbsp;p. 46.&lt;/p&gt;
&lt;p&gt;&lt;span class="nummerierung text-black-small"&gt;1993&lt;/span&gt;&lt;span class="text-black-bold"&gt;Susan Alyson Stein&lt;/span&gt;&amp;nbsp;&lt;span class="text-darkgrey-bold"&gt;«Chronology»&lt;/span&gt;&amp;nbsp;in &lt;em&gt;&lt;span class="text-darkgrey-bold"&gt;Splendid Legacy, The Havemeyer Collection&lt;/span&gt;&lt;/em&gt;&amp;nbsp;(exh. cat.) Metropolitan Museum of Art&amp;nbsp;•&amp;nbsp;New York&amp;nbsp;• 1993&amp;nbsp;•&amp;nbsp;p. 258.&lt;/p&gt;
&lt;p&gt;&lt;span class="nummerierung text-black-small"&gt;1994&lt;/span&gt;&lt;span class="text-black-bold"&gt;Emil Maurer&lt;/span&gt;&lt;em&gt;&amp;nbsp;&lt;span class="text-darkgrey-bold"&gt;Stiftung Sammlung E.G. Bührle, Zürich&lt;/span&gt;&lt;/em&gt;&amp;nbsp;Bern&amp;nbsp;• 1994&amp;nbsp;•&amp;nbsp;pp. 22–23 (ill.; English edition: &lt;em&gt;Foundation E.G. Bührle Collection, Zurich&lt;/em&gt;, Bern 1995).&lt;/p&gt;
&lt;p&gt;&lt;span class="nummerierung text-black-small"&gt;1995&lt;/span&gt;&lt;span class="text-black-bold"&gt;Georges Vigne&lt;/span&gt;&amp;nbsp;&lt;span class="text-darkgrey-bold"&gt;&lt;em&gt;Ingres&lt;/em&gt;&lt;/span&gt;&amp;nbsp;Paris&amp;nbsp;• 1995&amp;nbsp;•&amp;nbsp;p. 82 (English edition: New York).&lt;/p&gt;
&lt;p&gt;&lt;span class="nummerierung text-black-small"&gt;1997&lt;/span&gt;&lt;span class="text-darkgrey-bold"&gt;&lt;em&gt;The&amp;nbsp; Private Collection of Edgar Degas&lt;/em&gt;&lt;/span&gt;&amp;nbsp;(exh. cat.) Metropolitan Museum of Art&amp;nbsp;•&amp;nbsp;New York&amp;nbsp;• 1997&amp;nbsp;•&amp;nbsp;p. 272, fig. 354.&lt;/p&gt;
&lt;p&gt;&lt;span class="nummerierung text-black-small"&gt;2005&lt;/span&gt;&lt;span class="text-black-bold"&gt;Lukas Gloor&amp;nbsp;•&amp;nbsp;Marco Goldin (ed.)&lt;/span&gt;&amp;nbsp;&lt;span class="text-darkgrey-bold"&gt;&lt;em&gt;Foundation E.G. Bührle Collection, Zurich, Catalogue&lt;/em&gt;&lt;/span&gt;&amp;nbsp;vol. 2&amp;nbsp;• Conegliano &amp;amp; Zurich&amp;nbsp;• 2005&amp;nbsp;•&amp;nbsp;no. 68 (ill.; German edition: &lt;em&gt;Stiftung Sammlung E.G. Bührle, Katalog&amp;nbsp;&lt;/em&gt;•&amp;nbsp;Italian edition: &lt;em&gt;Fondazione Collezione E.G. Bührle, Catalogo&lt;/em&gt;).&lt;/p&gt;
&lt;p&gt;&lt;span class="nummerierung text-black-small"&gt;2018&lt;/span&gt;&lt;em&gt;&lt;span class="text-darkgrey-bold"&gt;Louvre, L'art du portrait dans les collections du Louvre &lt;/span&gt;&lt;/em&gt;(exh. cat.) National Art Center, Tokyo • Osaka City Museum of Fine Arts • 2018–19 • p. 97, fig. 2.&lt;/p&gt;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441&amp;nbsp;(ill.).&lt;/p&gt;</t>
  </si>
  <si>
    <t>Condesa de Haro</t>
  </si>
  <si>
    <t>Oslo</t>
  </si>
  <si>
    <t>Pts.</t>
  </si>
  <si>
    <t>BU 0101</t>
  </si>
  <si>
    <t>50 x 61 cm</t>
  </si>
  <si>
    <t>Tuchmann Still Lifes 105</t>
  </si>
  <si>
    <t>&lt;p class="Body"&gt;&lt;span class="nummerierung text-black-small"&gt;1&lt;/span&gt;&lt;span class="text-black-bold"&gt;James Smith&lt;/span&gt;&amp;nbsp;&lt;span class="text-darkgrey-bold"&gt;London •&amp;nbsp;by 1943&amp;nbsp;&lt;/span&gt;Label on the back of the frame: «C. E. M. A. Exhibition / Soutine / 'Two Birds' / Hon. James Smith / N&lt;sup&gt;o&lt;/sup&gt; 352F 1943».&lt;/p&gt;
&lt;p class="Body"&gt;&lt;span class="nummerierung text-black-small"&gt;2&lt;/span&gt;&lt;span class="text-black-bold"&gt;Storran Gallery&lt;/span&gt;&amp;nbsp;&lt;span class="text-darkgrey-bold"&gt;London •&amp;nbsp;by 1945&amp;nbsp;&lt;/span&gt;Tuchmann, Still Lifes no. 105.&lt;/p&gt;
&lt;p class="Body"&gt;&lt;span class="nummerierung text-black-small"&gt;3&lt;/span&gt;&lt;span class="text-black-bold"&gt;Leicester Galleries&lt;/span&gt;&amp;nbsp;&lt;span class="text-darkgrey-bold"&gt;London •&amp;nbsp;by 1945&amp;nbsp;&lt;/span&gt;Tuchmann, Still Lifes no. 105.&lt;/p&gt;
&lt;p class="Body"&gt;&lt;span class="nummerierung text-black-small"&gt;4&lt;/span&gt;&lt;span class="text-black-bold"&gt;Mrs. Oliver Parker&lt;/span&gt; &lt;span class="text-darkgrey-bold"&gt;by 1947&lt;/span&gt;&amp;nbsp;Label on the back of the frame: «N&lt;sup&gt;o&lt;/sup&gt; / 15 M&lt;sup&gt;rs&lt;/sup&gt; Oliver Parker»; &lt;em&gt;Soutine 1895–1943&lt;/em&gt;, (exh. cat.) Gimpel Fils, London 1947, no. 15; the information is corroborated by an entry in the Kauffmann Inventory, Journal 4, p. 20, no. 1506, 14/6/55, referring, in addition, to the London art dealer Eardley Knollys, without, however, specifying the nature of his involvement.&lt;/p&gt;
&lt;p class="Body"&gt;&lt;span class="nummerierung text-black-small"&gt;5&lt;/span&gt;&lt;span class="text-black-bold"&gt;Arthur Tooth &amp;amp; Sons, Ltd.&lt;/span&gt;&amp;nbsp;&lt;span class="text-darkgrey-bold"&gt;London •&amp;nbsp;by 1955&amp;nbsp;&lt;/span&gt;Journal as above, n. (4); Tuchmann, Still Lifes no. 105.&lt;/p&gt;
&lt;p class="Body"&gt;&lt;span class="nummerierung text-black-small"&gt;6&lt;/span&gt;&lt;span class="text-black-bold"&gt;Dr. Arthur Kauffmann&lt;/span&gt;&amp;nbsp;&lt;span class="text-darkgrey-bold"&gt;London •&amp;nbsp;1955&amp;nbsp;&lt;/span&gt;Acquired from the above for £ 4.500, Journal as above, n. (4); AStEGB, Entry Book II, 27 June 1955.&lt;/p&gt;
&lt;p class="Body"&gt;&lt;span class="nummerierung text-black-small"&gt;7&lt;/span&gt;&lt;span class="text-black-bold"&gt;Emil Bührle&lt;/span&gt;&amp;nbsp;&lt;span class="text-darkgrey-bold"&gt;Zurich •&amp;nbsp;23 June 1955 until [d.] 28 November 1956&amp;nbsp;&lt;/span&gt;Acquired from the above for £ 5.200, Journal as above, n. (4), with date of sale.&lt;/p&gt;
&lt;p class="Body"&gt;&lt;span class="nummerierung text-black-small"&gt;8&lt;/span&gt;&lt;span class="text-black-bold"&gt;Given by the heirs of Emil Bührle to the Foundation E.G. Bührle Collection&lt;/span&gt;&amp;nbsp;&lt;span class="text-darkgrey-bold"&gt;Zurich&amp;nbsp;• 1960&lt;/span&gt;&amp;nbsp;Inv. 101.&lt;/p&gt;</t>
  </si>
  <si>
    <t>&lt;p&gt;&lt;span class="nummerierung text-black-small"&gt;1937&lt;/span&gt;&lt;span class="text-black-bold"&gt;Soutine&lt;/span&gt;&amp;nbsp;&lt;span class="text-darkgrey-bold"&gt;Leicester Galleries&amp;nbsp;• London&amp;nbsp;• 1937&lt;/span&gt;&amp;nbsp;no. 23 (?).&lt;/p&gt;
&lt;p&gt;&lt;span class="nummerierung text-black-small"&gt;1943&lt;/span&gt;&lt;span class="text-black-bold"&gt;C.E.M.A. Exhibition&lt;/span&gt; &lt;span class="text-darkgrey-bold"&gt;(Council for the Enlargement of Music and the Arts)&amp;nbsp;• London&amp;nbsp;• 1943&lt;/span&gt;&amp;nbsp;no. 352F.&lt;/p&gt;
&lt;p&gt;&lt;span class="nummerierung text-black-small"&gt;1947&lt;/span&gt;&lt;span class="text-black-bold"&gt;Soutine 1895–1943&lt;/span&gt;&amp;nbsp;&lt;span class="text-darkgrey-bold"&gt;Gimpel Fils&amp;nbsp;• London&amp;nbsp;• 1947&lt;/span&gt;&amp;nbsp;no. 15.&lt;/p&gt;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288.&lt;/p&gt;
&lt;p&gt;&lt;span class="nummerierung text-black-small"&gt;1958&lt;/span&gt;&lt;span class="text-black-bold"&gt;Hauptwerke der Sammlung Emil Georg Bührle–Zürich&lt;/span&gt;&amp;nbsp;&lt;span class="text-darkgrey-bold"&gt;Haus der Kunst&amp;nbsp;• Munich&amp;nbsp;• 1958–59&lt;/span&gt;&amp;nbsp;no. 153.&lt;/p&gt;
&lt;p&gt;&lt;span class="nummerierung text-black-small"&gt;1963&lt;/span&gt;&lt;span class="text-black-bold"&gt;Sammlung Emil G. Bührle, Französische Meister von Delacroix bis Matisse&lt;/span&gt;&amp;nbsp;&lt;span class="text-darkgrey-bold"&gt;Kunstmuseum Lucerne&amp;nbsp;• 1963&lt;/span&gt;&amp;nbsp;no. 63.&lt;/p&gt;
&lt;p&gt;&lt;span class="nummerierung text-black-small"&gt;2008&lt;/span&gt;&lt;span class="text-black-bold"&gt;Soutine und die Moderne&amp;nbsp;• Soutine and Modernism&lt;/span&gt;&amp;nbsp;&lt;span class="text-darkgrey-bold"&gt;Kunstmuseum Basel&amp;nbsp;• 2008&lt;/span&gt;&amp;nbsp;no. 37.&lt;/p&gt;
&lt;p&gt;&lt;span class="nummerierung text-black-small"&gt;2010&lt;/span&gt;&lt;span class="text-black-bold"&gt;Van Gogh, Cézanne, Monet, Die Sammlung Bührle zu Gast im Kunsthaus Zürich&lt;/span&gt;&amp;nbsp;&lt;span class="text-darkgrey-bold"&gt;Kunsthaus Zurich 2010&amp;nbsp;&lt;/span&gt;no. 101.&lt;/p&gt;
&lt;p&gt;&lt;span class="nummerierung text-black-small"&gt;2011&lt;/span&gt;&lt;span class="text-black-bold"&gt;Von Schönheit und Tod, Tierstillleben von der Renaissance bis zur Moderne&lt;/span&gt;&amp;nbsp;&lt;span class="text-darkgrey-bold"&gt;Staatliche Kunsthalle, Karlsruhe 2011–12&lt;/span&gt;&amp;nbsp;no. 120.&lt;/p&gt;
&lt;p&gt;&lt;span class="nummerierung text-black-small"&gt;2017&lt;/span&gt;&lt;span class="text-black-bold"&gt;Chefs-d'oeuvre de la collection Bührle, Manet, Cézanne, Monet, Van Gogh…&lt;/span&gt;&amp;nbsp;&lt;span class="text-darkgrey-bold"&gt;Fondation de l'Hermitage, Lausanne 2017&lt;/span&gt;&amp;nbsp;no. 51.&lt;/p&gt;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</si>
  <si>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no.134&amp;nbsp; (ill.; &lt;sup&gt;2&lt;/sup&gt;1986). Maurice Tuchman, Esti Dunow, Klaus Perls, &lt;em&gt;Chaim Soutine (1893–1943), Catalogue raisonné&lt;/em&gt; • &lt;em&gt;Werkkatalog,&lt;/em&gt; Cologne 1993, (Still Lifes) no. 105 (&lt;sup&gt;2&lt;/sup&gt;1996).&lt;/p&gt;
&lt;p&gt;&lt;span class="nummerierung text-black-small"&gt;1994&lt;/span&gt;&lt;span class="text-black-bold"&gt;Emil Maurer&lt;/span&gt;&lt;em&gt;&amp;nbsp;&lt;span class="text-darkgrey-bold"&gt;Stiftung Sammlung E.G. Bührle, Zürich&lt;/span&gt;&lt;/em&gt;&amp;nbsp;Bern • 1994 • p. 36 (English edition: &lt;em&gt;Foundation E.G. Bührle Collection, Zurich&lt;/em&gt;, Bern 1995).&lt;/p&gt;
&lt;p&gt;&lt;span class="nummerierung text-black-small"&gt;2004&lt;/span&gt;&lt;span class="text-black-bold"&gt;Lukas Gloor, Marco Goldin (ed.)&amp;nbsp;&lt;/span&gt;&lt;span class="text-darkgrey-bold"&gt;&lt;em&gt;Foundation E.G. Bührle Collection, Zurich, Catalogue&lt;/em&gt;&lt;/span&gt;&amp;nbsp;vol. 3 • Conegliano &amp;amp; Zurich • 2004 • no. 150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443 (ill.).&lt;/p&gt;</t>
  </si>
  <si>
    <t>BU 0122</t>
  </si>
  <si>
    <t>Beim Brunnen</t>
  </si>
  <si>
    <t>Deux paysannes près d'une fontaine rustique</t>
  </si>
  <si>
    <t>35.5 x 44 cm</t>
  </si>
  <si>
    <t>Signiert &amp; datiert unten links: F. Boucher 1765</t>
  </si>
  <si>
    <t>Ananoff 616</t>
  </si>
  <si>
    <t>&lt;p class="Body"&gt;&lt;span class="nummerierung text-black-small"&gt;1&lt;/span&gt;&lt;span class="text-black-bold"&gt;Pierre-Louis-Paul Randon de Boisset&lt;/span&gt; &lt;span class="text-darkgrey-bold"&gt;ca. 1765–&lt;/span&gt;&lt;span class="text-darkgrey-bold"&gt;[d.]1776&amp;nbsp;&lt;/span&gt;Possibly received from the artist as a gift, in memory of a common journey to Holland ca. 1763/64, &lt;em&gt;François Boucher&lt;/em&gt;, (exh. cat.) Metropolitan Museum of Art, New York 1986–87, p. 42; &lt;em&gt;Catalogue des Tableaux &amp;amp; Desseins précieux des Maîtres célèbres des trois Ecoles […] du Cabinet de feu M. Randon de Boisset […], &lt;/em&gt;(sale cat.) Paris (27 February–25 March 1777), no. 198.&lt;/p&gt;
&lt;p class="Body"&gt;&lt;span class="nummerierung text-black-small"&gt;2&lt;/span&gt;&lt;span class="text-black-bold"&gt;Jean-Louis Millon Dainval&lt;/span&gt;&amp;nbsp;&lt;span class="text-darkgrey-bold"&gt;1777&amp;nbsp;&lt;/span&gt;Nephew of the above, acquired at the above sale for 888 livres, Ananoff no. 616.&lt;/p&gt;
&lt;p class="Body"&gt;&lt;span class="nummerierung text-black-small"&gt;3&lt;/span&gt;&lt;span class="text-black-bold"&gt;Clifford Duits&lt;/span&gt;&amp;nbsp;&lt;span class="text-darkgrey-bold"&gt;London • by 1954/55&amp;nbsp;&lt;/span&gt;&lt;em&gt;European Masters of the Eighteenth Century&lt;/em&gt;, (exh. cat.) Royal Academy of Arts, London 1954–55, no. 458.&lt;/p&gt;
&lt;p class="Body"&gt;&lt;span class="nummerierung text-black-small"&gt;4&lt;/span&gt;&lt;span class="text-black-bold"&gt;Marlborough Fine Art Ltd.&lt;/span&gt;&amp;nbsp;&lt;span class="text-darkgrey-bold"&gt;London&amp;nbsp;&lt;/span&gt;AStEGB, Inventory Card Boucher, &lt;em&gt;Deux paysannes&lt;/em&gt;.&lt;/p&gt;
&lt;p class="Body"&gt;&lt;span class="nummerierung text-black-small"&gt;5&lt;/span&gt;&lt;span class="text-black-bold"&gt;Emil Bührle&lt;/span&gt;&amp;nbsp;&lt;span class="text-darkgrey-bold"&gt;Zurich • 27 June 1955 until [d.] 28 November 1956&amp;nbsp;&lt;/span&gt;Acquired from the above for £ 5.200 (= CHF 62.400), AStEGB, Price list, handwritten by Emil Bührle and containing the names of 5 artists, including Boucher; the Price list was drawn up for a group of mostly Old Master paintings whose purchase Bührle was negotiating with Frank Lloyd from Marlborough Fine Art Ltd., London; that part of the purchase came to £ 66.000 (= CHF 792.000) and included Courbet's &lt;em&gt;Portrait of a Man&lt;/em&gt;, Goya's &lt;em&gt;Procession&lt;/em&gt;, and Ochtervelt's &lt;em&gt;Backgammon Players (&lt;/em&gt;all now in the Emil Bührle Collection, Inv. 24, 143, 155); AStEGB, Entry Book II, 27 June 1955, lists part of these paintings, along with a group of 4 drawings by Picasso which Bührle acquired around the same time.&amp;nbsp;&lt;/p&gt;
&lt;p class="Body"&gt;&lt;span class="nummerierung text-black-small"&gt;6&lt;/span&gt;&lt;span class="text-black-bold"&gt;Given by the heirs of Emil Bührle to the Foundation E.G. Bührle Collection&lt;/span&gt;&amp;nbsp;&lt;span class="text-darkgrey-bold"&gt;Zurich&amp;nbsp;• 1960&lt;/span&gt;&amp;nbsp;Inv. 122.&lt;/p&gt;</t>
  </si>
  <si>
    <t>&lt;p&gt;&lt;span class="nummerierung text-black-small"&gt;1954&lt;/span&gt;&lt;span class="text-black-bold"&gt;European Masters of the Eighteenth Century&lt;/span&gt;&amp;nbsp;&lt;span class="text-darkgrey-bold"&gt;Royal Academy of Arts&amp;nbsp;• London • 1954–55&lt;/span&gt;&amp;nbsp;no. 458.&lt;/p&gt;
&lt;p&gt;&lt;span class="nummerierung text-black-small"&gt;1955&lt;/span&gt;&lt;span class="text-black-bold"&gt;Schönheit des 18. Jahrhunderts&lt;/span&gt;&lt;em&gt;&amp;nbsp;&lt;/em&gt;&lt;span class="text-darkgrey-bold"&gt;Kunsthaus Zurich • 1955&lt;/span&gt;&amp;nbsp;no. 27.&lt;/p&gt;
&lt;p&gt;&lt;span class="nummerierung text-black-small"&gt;2010&lt;/span&gt;&lt;span class="text-black-bold"&gt;Van Gogh, Cézanne, Monet, Die Sammlung Bührle zu Gast im Kunsthaus Zürich&lt;/span&gt;&amp;nbsp;&lt;span class="text-darkgrey-bold"&gt;Kunsthaus Zurich • 2010&lt;/span&gt;&amp;nbsp;no. 122.&lt;/p&gt;
&lt;p&gt;&lt;span class="nummerierung text-black-small"&gt;2020&lt;/span&gt;&lt;span class="text-black-bold"&gt;François Boucher, Künstler des Rokoko&lt;/span&gt; &lt;span class="text-darkgrey-bold"&gt;Staatliche Kunsthalle Karlsruhe&amp;nbsp;• 2020–21&lt;/span&gt; no. 92.&lt;/p&gt;</t>
  </si>
  <si>
    <t>&lt;p&gt;&lt;span class="nummerierung text-black-small"&gt;1907&lt;/span&gt;&lt;span class="text-black-bold"&gt;Pierre de Nolhac&lt;/span&gt;&amp;nbsp;&lt;span class="text-darkgrey-bold"&gt;&lt;em&gt;François Boucher, Premier peintre du Roi 1703–1770&lt;/em&gt;&lt;/span&gt;&amp;nbsp;Paris • 1907&amp;nbsp;• pp. 94, 164.&lt;/p&gt;
&lt;p&gt;&lt;span class="nummerierung text-black-small"&gt;1973&lt;/span&gt;&lt;span class="text-black-bold"&gt;Leopold Reidemeister etc.&lt;/span&gt;&amp;nbsp;&lt;span class="text-darkgrey-bold"&gt;&lt;em&gt;Stiftung Sammlung Emil G. Bührle • Fondation Collection Emil G. Bührle •&amp;nbsp;Foundation Emil G. Bührle Collection&lt;/em&gt;&lt;/span&gt;&amp;nbsp;Zurich &amp;amp; Munich • 1973&amp;nbsp;•&amp;nbsp;no. 2 (ill.;&lt;sup&gt;2&lt;/sup&gt;1986).&lt;/p&gt;
&lt;p&gt;&lt;span class="nummerierung text-black-small"&gt;1979&lt;/span&gt;&lt;span class="text-black-bold"&gt;Denis Diderot&lt;/span&gt;&lt;em&gt;&amp;nbsp;&lt;span class="text-darkgrey-bold"&gt;Salons&lt;/span&gt;&lt;/em&gt;&amp;nbsp;Jean Seznec (ed.)&amp;nbsp;• vol. 2&amp;nbsp;•&amp;nbsp;&lt;em&gt;1765&lt;/em&gt;, &lt;sup&gt;2&lt;/sup&gt;Oxford 1979, pp. 20, 80, fig. 19.&lt;/p&gt;
&lt;p&gt;&lt;span class="nummerierung text-black-small"&gt;1994&lt;/span&gt;&lt;span class="text-black-bold"&gt;Emil Maurer&lt;/span&gt;&lt;em&gt;&amp;nbsp;&lt;span class="text-darkgrey-bold"&gt;Stiftung Sammlung E.G. Bührle, Zürich&lt;/span&gt;&lt;/em&gt;&amp;nbsp;Bern • 1994&amp;nbsp;• p. 21 (English edition: &lt;em&gt;Foundation E.G. Bührle Collection, Zurich&lt;/em&gt;, Bern 1995).&lt;/p&gt;
&lt;p&gt;&lt;span class="nummerierung text-black-small"&gt;2005&lt;/span&gt;&lt;span class="text-black-bold"&gt;Lukas Gloor, Marco Goldin (ed.)&lt;/span&gt;&lt;em&gt;&amp;nbsp;&lt;span class="text-darkgrey-bold"&gt;Foundation E.G. Bührle Collection, Zurich, Catalogue&lt;/span&gt;&lt;/em&gt;&amp;nbsp;vol. 2&amp;nbsp;• Conegliano &amp;amp; Zurich 2005&amp;nbsp;• no. 31 (ill.; German edition: &lt;em&gt;Stiftung Sammlung E.G. Bührle, Katalog&amp;nbsp;•&lt;/em&gt;&amp;nbsp;Italian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445 (ill.).&lt;/p&gt;</t>
  </si>
  <si>
    <t>Paris, 1703–1770, Paris</t>
  </si>
  <si>
    <t>BU 0024</t>
  </si>
  <si>
    <t>Portrait d'homme</t>
  </si>
  <si>
    <t>70 x 60 cm</t>
  </si>
  <si>
    <t>Signiert unten rechts: Courbet</t>
  </si>
  <si>
    <t>Fernier 71</t>
  </si>
  <si>
    <t>&lt;p class="Body"&gt;&lt;span class="nummerierung text-black-small"&gt;1&lt;/span&gt;&lt;span class="text-black-bold"&gt;Jules Luquet&lt;/span&gt;&lt;span class="text-darkgrey-bold"&gt;&amp;nbsp;Paris&amp;nbsp;&lt;/span&gt;Fernier no. 71.&lt;/p&gt;
&lt;p class="Body"&gt;&lt;span class="nummerierung text-black-small"&gt;2&lt;/span&gt;&lt;span class="text-black-bold"&gt;Dr. G. Potel&lt;/span&gt;&amp;nbsp;&lt;span class="text-darkgrey-bold"&gt;Lille • 1899&amp;nbsp;&lt;/span&gt;Charles Léger, &lt;em&gt;Courbet&lt;/em&gt;, Paris 1929, p. 49.&lt;/p&gt;
&lt;p class="Body"&gt;&lt;span class="nummerierung text-black-small"&gt;3&lt;/span&gt;&lt;span class="text-black-bold"&gt;Salavin&lt;/span&gt;&amp;nbsp;&lt;span class="text-darkgrey-bold"&gt;Paris • by 1952/53&amp;nbsp;&lt;/span&gt;AStEGB, Letter from Dr. Walter Drack [curator of the Bührle Collection] to F. K. Lloyd, Marlborough Fine Art Ltd., London, 3 August 1955, asking for information regarding the provenance of the painting and referring to a label (now lost) on the back of the painting: «Smlg. Salavin, Paris»; &lt;em&gt;Gustave Courbet 1819–1877&lt;/em&gt;, (exh. cat.) Marlborough Fine Art Ltd., London 1953, no. 6 refers to a private collector in Paris as the lender.&lt;/p&gt;
&lt;p class="Body"&gt;&lt;span class="nummerierung text-black-small"&gt;4&lt;/span&gt;&lt;span class="text-black-bold"&gt;Marlborough Fine Art Ltd.&lt;/span&gt;&lt;span class="text-darkgrey-bold"&gt;&amp;nbsp;London • by 1955&amp;nbsp;&lt;/span&gt;AStEGB, Inventory Card Courbet, &lt;em&gt;Un Chasseur&lt;/em&gt;; an information given by Marlborough International Fine Art to Foundation E.G. Bührle Collection, 24 August 2012, suggests as a possible intermediary in Paris Alphonse Bellier, commissaire-priseur.&lt;/p&gt;
&lt;p class="Body"&gt;&lt;span class="nummerierung text-black-small"&gt;5&lt;/span&gt;&lt;span class="text-black-bold"&gt;Emil Bührle&lt;/span&gt;&amp;nbsp;&lt;span class="text-darkgrey-bold"&gt;Zurich • 27 June 1955 until [d.] 28 November 1956&amp;nbsp;&lt;/span&gt;Acquired from the above for £ 7.000 (= CHF 84.000), AStEGB, Price list, handwritten by Emil Bührle and containing the names of five&amp;nbsp;artists, including Courbet; the Price list was drawn up for a group of mostly Old Master paintings whose purchase Bührle was negotiating with Frank Lloyd from Marlborough Fine Art Ltd., London; that part of the purchase came to £ 66.000 (= CHF 792.000) and included Boucher's &lt;em&gt;Deux paysannes&lt;/em&gt;, Goya's &lt;em&gt;Procession&lt;/em&gt;, and Ochtervelt's &lt;em&gt;Backgammon Players&lt;/em&gt;&amp;nbsp;(Emil Bührle Collection, Inv. 122, 143, 155); AStEGB, Entry Book II, 27 June 1955, lists part of these paintings, along with a group of four&amp;nbsp;drawings by Picasso which Bührle acquired around the same time.&amp;nbsp;&lt;/p&gt;
&lt;p class="Body"&gt;&lt;span class="nummerierung text-black-small"&gt;6&lt;/span&gt;&lt;span class="text-black-bold"&gt;Given by the heirs of Emil Bührle to the Foundation E.G. Bührle Collection&lt;/span&gt;&amp;nbsp;&lt;span class="text-darkgrey-bold"&gt;Zurich • 1960&lt;/span&gt;&amp;nbsp;no. 24&lt;/p&gt;</t>
  </si>
  <si>
    <t>&lt;p&gt;&lt;span class="nummerierung text-black-small"&gt;1949&lt;/span&gt;&lt;span class="text-black-bold"&gt;Moustache&lt;/span&gt;&amp;nbsp;&lt;span class="text-darkgrey-bold"&gt;Marcel Rochas&amp;nbsp;•&amp;nbsp;Paris&amp;nbsp;• 1949–50&lt;/span&gt;&amp;nbsp;no. 17. &amp;nbsp;&lt;/p&gt;
&lt;p&gt;&lt;span class="nummerierung text-black-small"&gt;1952&lt;/span&gt;&lt;span class="text-black-bold"&gt;Chefs-d'œuvre des collections parisiennes, Peintures et dessins de l'école française du XIXe siècle&lt;/span&gt;&amp;nbsp;&lt;span class="text-darkgrey-bold"&gt;Musée Carnavalet&amp;nbsp;•&amp;nbsp;Paris • 1952–53&lt;/span&gt;&amp;nbsp;no. 21.&amp;nbsp;&lt;/p&gt;
&lt;p&gt;&lt;span class="nummerierung text-black-small"&gt;1953&lt;/span&gt;&lt;span class="text-black-bold"&gt;Gustave Courbet 1819–1877&lt;/span&gt;&amp;nbsp;&lt;span class="text-darkgrey-bold"&gt;Marlborough Fine Art Ltd.&amp;nbsp;•&amp;nbsp;London&amp;nbsp;• 1953&amp;nbsp;&lt;/span&gt;no. 6.&amp;nbsp;&lt;/p&gt;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316.&amp;nbsp;&lt;/p&gt;
&lt;p&gt;&lt;span class="nummerierung text-black-small"&gt;2007&lt;/span&gt;&lt;span class="text-black-bold"&gt;Gustave Courbet&lt;/span&gt;&amp;nbsp;&lt;span class="text-darkgrey-bold"&gt;Grand Palais, Paris&amp;nbsp;•&amp;nbsp;Metropolitan Museum of Art, New York&amp;nbsp;•&amp;nbsp;Musée Fabre, Montpellier&amp;nbsp;• 2007–08&lt;/span&gt;&amp;nbsp;no. 33 (exhibited in Paris and Montpellier only).&amp;nbsp;&lt;/p&gt;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17.&amp;nbsp;&lt;/p&gt;
&lt;p&gt;&lt;span class="nummerierung text-black-small"&gt;2010&lt;/span&gt;&lt;span class="text-black-bold"&gt;Van Gogh, Cézanne, Monet, Die Sammlung Bührle zu Gast im Kunsthaus Zürich&lt;/span&gt;&lt;span class="text-darkgrey-bold"&gt;&amp;nbsp;Kunsthaus Zurich • 2010&lt;/span&gt;&amp;nbsp;no. 24.&amp;nbsp;&lt;/p&gt;
&lt;p&gt;&lt;span class="nummerierung text-black-small"&gt;2016&lt;/span&gt;&lt;span class="text-black-bold"&gt;Von Dürer bis van Gogh, Sammlung Bührle trifft Wallraf&lt;/span&gt;&amp;nbsp;&lt;span class="text-darkgrey-bold"&gt;Wallraf-Richartz-Museum &amp;amp; Fondation Corboud&amp;nbsp;•&amp;nbsp;Cologne&amp;nbsp;• 2016–17&amp;nbsp;&lt;/span&gt;no. 40.&amp;nbsp;&lt;/p&gt;
&lt;p&gt;&lt;span class="nummerierung text-black-small"&gt;2017&lt;/span&gt;&lt;span class="text-black-bold"&gt;Chefs-d'oeuvre de la collection Bührle, Manet, Cézanne, Monet, Van Gogh…&lt;/span&gt;&amp;nbsp;&lt;span class="text-darkgrey-bold"&gt;Fondation de l'Hermitage&amp;nbsp;•&amp;nbsp;Lausanne&amp;nbsp;• 2017&lt;/span&gt;&amp;nbsp;no. 8.&amp;nbsp;&lt;/p&gt;
&lt;p&gt;&lt;span class="nummerierung text-black-small"&gt;2018&lt;/span&gt;&lt;span class="text-black-bold"&gt;Bührle Collection: Impressionist Masterpieces from the E.G. Bührle Collection, Zurich (Switzerland)&lt;/span&gt;&amp;nbsp;&lt;span class="text-darkgrey-bold"&gt;National Art Center, Tokyo • Kyushu National Museum, Fukuoka&amp;nbsp;•&amp;nbsp;Nagoya City Art Museum&amp;nbsp;• 2018&lt;/span&gt;&amp;nbsp;no. 15.&lt;/p&gt;</t>
  </si>
  <si>
    <t>&lt;p&gt;&lt;span class="nummerierung text-black-small"&gt;1912&lt;/span&gt;&lt;span class="text-black-bold"&gt;Jules-Antoine Castagnary&lt;/span&gt;&amp;nbsp;&lt;span class="text-darkgrey-bold"&gt;«Fragments d'un livre sur Courbet»&lt;/span&gt; in &lt;span class="text-darkgrey-bold"&gt;&lt;em&gt;Gazette des Beaux-Arts&lt;/em&gt;&lt;/span&gt; (54/1)&amp;nbsp;• 1912&amp;nbsp;• 1p. 22 (ill.).&lt;/p&gt;
&lt;p&gt;&lt;span class="nummerierung text-black-small"&gt;1929&lt;/span&gt;&lt;span class="text-black-bold"&gt;Charles Léger&lt;/span&gt;&amp;nbsp;&lt;span class="text-darkgrey-bold"&gt;&lt;em&gt;Courbet&lt;/em&gt;&lt;/span&gt;&amp;nbsp;Paris&amp;nbsp;• 1929&amp;nbsp;• p. 49.&lt;/p&gt;
&lt;p&gt;&lt;span class="nummerierung text-black-small"&gt;1973&lt;/span&gt;&lt;span class="text-black-bold"&gt;Leopold Reidemeister etc.&lt;/span&gt;&amp;nbsp;&lt;span class="text-darkgrey-bold"&gt;&lt;em&gt;Stiftung Sammlung Emil G. Bührle • Fondation Collection Emil G. Bührle •&amp;nbsp;Foundation Emil G. Bührle Collection&lt;/em&gt;&lt;/span&gt;&amp;nbsp;Zurich &amp;amp; Munich&amp;nbsp;• 1973&amp;nbsp;• no. 24 (ill.; &lt;sup&gt;2&lt;/sup&gt;1986).&lt;/p&gt;
&lt;p&gt;&lt;span class="nummerierung text-black-small"&gt;1977&lt;/span&gt;&lt;span class="text-black-bold"&gt;Robert Fernier&amp;nbsp;&lt;/span&gt;&lt;span class="text-darkgrey-bold"&gt;&lt;em&gt;La vie et l'œuvre de Gustave Courbet, Catalogue raisonné&lt;/em&gt;&lt;/span&gt;&amp;nbsp;vol. 1&amp;nbsp;&lt;span class="text-darkgrey-bold"&gt;&lt;em&gt;Peintures 1819–1865&lt;/em&gt;&lt;/span&gt;&amp;nbsp;Lausanne &amp;amp; Paris&amp;nbsp;• 1977&amp;nbsp;• no. 71 (ill.).&lt;/p&gt;
&lt;p&gt;&lt;span class="nummerierung text-black-small"&gt;1985&lt;/span&gt;&lt;span class="text-black-bold"&gt;Pierre Courthion&lt;/span&gt;&lt;em&gt;&amp;nbsp;&lt;span class="text-darkgrey-bold"&gt;L'opera completa di Courbet&lt;/span&gt;&lt;/em&gt;&amp;nbsp;Milan&amp;nbsp;• 1985&amp;nbsp;• no. 65 (ill.; French edition: &lt;em&gt;Tout l'œuvre peint de Courbet&lt;/em&gt;, Paris 1987; &lt;sup&gt;2&lt;/sup&gt;1996).&lt;/p&gt;
&lt;p&gt;&lt;span class="nummerierung text-black-small"&gt;1997&lt;/span&gt;&lt;span class="text-darkgrey-bold"&gt;&lt;em&gt;The Private Collection of Edgar Degas&lt;/em&gt;&amp;nbsp;&lt;/span&gt;(exh. cat.)&amp;nbsp;• Metropolitan Museum of Art&amp;nbsp;• New York&amp;nbsp;• 1997&amp;nbsp;• pp. 5, 66, n. 14.&lt;/p&gt;
&lt;p&gt;&lt;span class="nummerierung text-black-small"&gt;2005&lt;/span&gt;&lt;span class="text-black-bold"&gt;Lukas Gloor, Marco Goldin (ed.)&lt;/span&gt;&amp;nbsp;&lt;em&gt;&lt;span class="text-darkgrey-bold"&gt;Foundation E.G. Bührle Collection, Zurich, Catalogue&lt;/span&gt;&lt;/em&gt;&amp;nbsp;vol.3 &amp;nbsp;• Conegliano &amp;amp; Zurich 2005&amp;nbsp;• no. 40 (ill.; German edition: &lt;em&gt;Stiftung Sammlung E.G. Bührle, Katalog&lt;/em&gt;&amp;nbsp;• Italian edition: &lt;em&gt;Fondazione Collezione E.G. Bührle, Catalogo&lt;/em&gt;).&amp;nbsp;&lt;/p&gt;
&lt;p&gt;&lt;span class="nummerierung text-black-small"&gt;2007&lt;/span&gt;&lt;span class="text-black-bold"&gt;Thomas Schlesser&lt;/span&gt;&amp;nbsp;&lt;em&gt;&lt;span class="text-darkgrey-bold"&gt;Courbet, Un peintre à contre-temps&lt;/span&gt;&lt;/em&gt;&amp;nbsp;Paris&amp;nbsp;• 2007&amp;nbsp;• p. 28 (ill. left).&lt;/p&gt;
&lt;p&gt;&lt;span class="nummerierung text-black-small"&gt;2012&lt;/span&gt;&lt;span class="text-black-bold"&gt;Michèle Haddad&lt;/span&gt;&amp;nbsp;&lt;span class="text-darkgrey-bold"&gt;&lt;em&gt;À la chasse avec Gustave Courbet&lt;/em&gt;&lt;/span&gt;&amp;nbsp;Besançon&amp;nbsp;• 2012&amp;nbsp;• p. 19, fig. 9.&lt;/p&gt;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446 (ill.).&lt;/p&gt;</t>
  </si>
  <si>
    <t>BU 0140</t>
  </si>
  <si>
    <t>Prozession in Valencia</t>
  </si>
  <si>
    <t>105.5 x 126 cm</t>
  </si>
  <si>
    <t>&lt;p class="Body"&gt;&lt;span class="nummerierung text-black-small"&gt;1&lt;/span&gt;&lt;span class="text-black-bold"&gt;Javier Goya&lt;/span&gt;&amp;nbsp;&lt;span class="text-darkgrey-bold"&gt;1812 until&amp;nbsp;[d.] 1854&lt;/span&gt;&amp;nbsp;The artist's son, &lt;em&gt;Goya, génie d'avant-garde, Le maître et son école&lt;/em&gt;, (exh. cat.) Musée des Beaux-Arts, Agen 2019–20, p. 189.&lt;/p&gt;
&lt;p class="Body"&gt;&lt;span class="nummerierung text-black-small"&gt;2&lt;/span&gt;&lt;span class="text-black-bold"&gt;Mariano Goya&lt;/span&gt; &lt;span class="text-darkgrey-bold"&gt;1854 until ca. 1855&lt;/span&gt;&amp;nbsp;Son of the above, exh. cat. as above, n. (1).&lt;/p&gt;
&lt;p class="Body"&gt;&lt;span class="text-black-bold"&gt;&lt;span class="nummerierung text-black-small"&gt;3&lt;/span&gt;José Marqués de Salamanca&lt;/span&gt;&amp;nbsp;&lt;span class="text-darkgrey-bold"&gt;ca. 1855–1875&lt;/span&gt;&amp;nbsp;Acquired from the above, exh. cat. as above, n. (1);&amp;nbsp;&lt;em&gt;Collection Salamanca, Tableaux anciens des écoles Espagnoles ...&lt;/em&gt; (sale cat.) Hôtel Drouot, Paris (25–26 January 1875), no. 14.&lt;/p&gt;
&lt;p class="Body"&gt;&lt;span class="nummerierung text-black-small"&gt;4&lt;/span&gt;&lt;span class="text-black-bold"&gt;Henri Bamberger&lt;/span&gt;&amp;nbsp;&lt;span class="text-darkgrey-bold"&gt;Paris&amp;nbsp;1875 until [d.] 1908&lt;/span&gt;&amp;nbsp;Acquired at the above sale, exh. cat. as above, n. (1).&lt;/p&gt;
&lt;p class="Body"&gt;&lt;span class="nummerierung text-black-small"&gt;5&lt;/span&gt;&lt;span class="text-black-bold"&gt;The descendants of Henri Bamberger&lt;/span&gt;&amp;nbsp;&lt;span class="text-darkgrey-bold"&gt;1875 until ca. 1920&lt;/span&gt;&amp;nbsp;Exh. cat. as above, n. (1).&lt;/p&gt;
&lt;p class="Body"&gt;&lt;span class="nummerierung text-black-small"&gt;6&lt;/span&gt;&lt;span class="text-black-bold"&gt;Marcel Nicolle &lt;/span&gt;&lt;span class="text-darkgrey-bold"&gt;Paris 1920 until before&amp;nbsp;1925 &lt;/span&gt;Art dealer, exh. cat. as above, n. (1).&lt;/p&gt;
&lt;p class="Body"&gt;&lt;span class="text-black-bold"&gt;&lt;span class="nummerierung text-black-small"&gt;7&lt;/span&gt;Baron Louis Van der Heyden à Hauzeur&lt;/span&gt;&amp;nbsp;&lt;span class="text-darkgrey-bold"&gt;Paris • by 1925 until [d.] 1952&lt;/span&gt;&amp;nbsp;Exh. cat. as above, n. (1).&lt;/p&gt;
&lt;p class="Body"&gt;&lt;span class="nummerierung text-black-small"&gt;8&lt;/span&gt;&lt;span class="text-black-bold"&gt;Hélène Candida Berry (née Hay), Viscountess Kemsley&lt;/span&gt;&lt;span class="text-darkgrey-bold"&gt;&amp;nbsp;1952–1955&lt;/span&gt;&amp;nbsp;Niece of the above, by inheritance, exh. cat. as above, n. (1); AStEGB, File on letterhead of Marlborough Fine Art Ltd., London, n. d. [ca. June 1955], with detailed information regarding 10 paintings, including Goya, &lt;em&gt;Procession&lt;/em&gt;.&lt;/p&gt;
&lt;p class="Body"&gt;&lt;span class="nummerierung text-black-small"&gt;9&lt;/span&gt;&lt;span class="text-black-bold"&gt;Marlborough Fine Art Ltd.&lt;/span&gt;&amp;nbsp;&lt;span class="text-darkgrey-bold"&gt;London • by 1955&lt;/span&gt;&amp;nbsp;Acquired from the above, Information given by Marlborough International Fine Art to Foundation E.G. Bührle Collection, 24 August 2012, and AStEGB, Letter from F. K. Lloyd, Marlborough Fine Art Ltd., London, to Emil Bührle, 23 July 1954, suggesting that Bührle view the painting in Paris.&lt;/p&gt;
&lt;p class="Body"&gt;&lt;span class="nummerierung text-black-small"&gt;10&lt;/span&gt;&lt;span class="text-black-bold"&gt;Emil&amp;nbsp;Bührle&lt;/span&gt;&amp;nbsp;&lt;span class="text-darkgrey-bold"&gt;Zurich • 27 June 1955 until [d.] 28 November 1956&lt;/span&gt;&amp;nbsp;Acquired from the above for £ 45.000 (= CHF 540.000), AStEGB, Price list, handwritten by Emil Bührle and containing the names of 5 artists, including Goya; the Price list was drawn up for a group of Old Master paintings whose purchase Bührle was negotiating with Frank Lloyd from Marlborough Fine Art Ltd., London; that part of the purchase came to £ 60.000 (= CHF 720.000) and included Boucher's &lt;em&gt;Deux paysannes, &lt;/em&gt;Courbet's &lt;em&gt;Portrait of a Man&lt;/em&gt;, and Ochtervelt's &lt;em&gt;Backgammon Players&lt;/em&gt;&amp;nbsp;(all now in the Emil&amp;nbsp;Bührle Collection, Inv. 122, 24, 155); AStEGB, Entry Book II, 27 June 1955, lists part of these paintings, along with a group of 4 drawings by Picasso which Bührle acquired around the same time.&lt;/p&gt;
&lt;p class="Body"&gt;&lt;span class="nummerierung text-black-small"&gt;11&lt;/span&gt;&lt;span class="text-black-bold"&gt;Given by the heirs of Emil Bührle to the Foundation E.G. Bührle Collection&lt;/span&gt;&amp;nbsp;&lt;span class="text-darkgrey-bold"&gt;Zurich • 1960&lt;/span&gt;&amp;nbsp;Inv. 140.&lt;/p&gt;</t>
  </si>
  <si>
    <t>&lt;p&gt;&lt;span class="nummerierung text-black-small"&gt;1920&lt;/span&gt;&lt;span class="text-black-bold"&gt;Exhibition of Spanish Paintings&lt;/span&gt;&amp;nbsp;&lt;span class="text-darkgrey-bold"&gt;Royal Academy of Arts&amp;nbsp;•&amp;nbsp;London • 1920–21&lt;/span&gt;&amp;nbsp;no. 129a.&lt;/p&gt;
&lt;p&gt;&lt;span class="nummerierung text-black-small"&gt;1925&lt;/span&gt;&lt;span class="text-black-bold"&gt;Exposition d'art ancien espagnol organisée par la Demeure historique&lt;/span&gt;&lt;span class="text-darkgrey-bold"&gt;&amp;nbsp;Hôtel Jean Charpentier •&amp;nbsp;Paris •&amp;nbsp;1925&lt;/span&gt;&amp;nbsp;no. 30.&lt;/p&gt;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98.&lt;/p&gt;
&lt;p&gt;&lt;span class="nummerierung text-black-small"&gt;1959&lt;/span&gt;&lt;span class="text-black-bold"&gt;Die Handschrift des Künstlers&lt;/span&gt;&amp;nbsp;&lt;span class="text-darkgrey-bold"&gt;(13. Ruhrfestspiele) Kunsthalle Recklinghausen&amp;nbsp;• 1959&lt;/span&gt;&amp;nbsp;no. 116.&lt;/p&gt;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D.C.&amp;nbsp;•&amp;nbsp;Musée des beaux-arts de Montréal&amp;nbsp;•&amp;nbsp;Yokohama Museum of Art&amp;nbsp;•&amp;nbsp;Royal Academy of Arts, London&amp;nbsp;• 1990–91&lt;/span&gt;&amp;nbsp;no. 11.&lt;/p&gt;
&lt;p&gt;&lt;span class="nummerierung text-black-small"&gt;2010&lt;/span&gt;&lt;span class="text-black-bold"&gt;Van Gogh, Cézanne, Monet, Die Sammlung Bührle zu Gast im Kunsthaus Zürich&lt;/span&gt;&amp;nbsp;&lt;span class="text-darkgrey-bold"&gt;Kunsthaus Zurich&amp;nbsp;• 2010&lt;/span&gt;&amp;nbsp;no. 140.&lt;/p&gt;
&lt;p&gt;&lt;span class="nummerierung text-black-small"&gt;2020&lt;/span&gt;&lt;span class="text-black-bold"&gt;Goya, génie d'avant-garde, Le maître et son école&lt;/span&gt;&amp;nbsp;&lt;span class="text-darkgrey-bold"&gt;Musée des Beaux-Arts •&amp;nbsp;Agen&amp;nbsp;• 2020&lt;/span&gt; no. 23.&lt;/p&gt;</t>
  </si>
  <si>
    <t>&lt;p&gt;&lt;span class="nummerierung text-black-small"&gt;1902&lt;/span&gt;&lt;span class="text-darkgrey-bold"&gt;&lt;span class="text-black-bold"&gt;Paul Lafond &lt;/span&gt;&lt;em&gt;Goya&lt;/em&gt;&lt;/span&gt;&amp;nbsp;Paris • 1902&amp;nbsp;•&amp;nbsp;p. 78.&lt;/p&gt;
&lt;p&gt;&lt;span class="nummerierung text-black-small"&gt;1903&lt;/span&gt;&lt;span class="text-black-bold"&gt;Valerian von Loga &lt;span class="text-darkgrey-bold"&gt;&lt;em&gt;Francisco de Goya&lt;/em&gt; &lt;/span&gt;&lt;/span&gt;Berlin&amp;nbsp;• 1903&amp;nbsp;•&amp;nbsp;p. 211, no. 426 (&lt;sup&gt;2&lt;/sup&gt;1921, p. 209, no. 426).&lt;span class="text-black-bold"&gt;&amp;nbsp;&lt;/span&gt;&lt;/p&gt;
&lt;p&gt;&lt;span class="nummerierung text-black-small"&gt;1923&lt;/span&gt;&lt;span class="text-black-bold"&gt;August L. Mayer&lt;/span&gt;&amp;nbsp;&lt;span class="text-darkgrey-bold"&gt;&lt;em&gt;Francisco de Goya&lt;/em&gt;&lt;/span&gt;&amp;nbsp;Munich&amp;nbsp;• 1923&amp;nbsp;•&amp;nbsp;no. 536 (English edition: London &amp;amp; Toronto 1924; Spanish edition: Barcelona &amp;amp; Buenos Aires 1925).&lt;/p&gt;
&lt;p&gt;&lt;span class="nummerierung text-black-small"&gt;1925&lt;/span&gt;&lt;span class="text-black-bold"&gt;Xavier Desparmet Fitz-Gerald&lt;/span&gt;&amp;nbsp;&lt;span class="text-darkgrey-bold"&gt;«Une exposition d'art ancien espagnol»&lt;/span&gt;&amp;nbsp;in &lt;em&gt;&lt;span class="text-darkgrey-bold"&gt;L'Amour de l'art&lt;/span&gt; (6) 1925&amp;nbsp;&lt;/em&gt;•&amp;nbsp;pp. 279–280.&lt;/p&gt;
&lt;p&gt;&lt;span class="nummerierung text-black-small"&gt;1928&lt;/span&gt;&lt;span class="text-black-bold"&gt;Xavier Desparmet Fitz-Gerald&lt;/span&gt;&amp;nbsp;&lt;span class="text-darkgrey-bold"&gt;&lt;em&gt;L'Œuvre peint de Goya&lt;/em&gt;&lt;/span&gt;&amp;nbsp;Paris&amp;nbsp;• 1928–50&amp;nbsp;•&amp;nbsp;&lt;em&gt;Texte&lt;/em&gt;, vol. 1, no. 267; &lt;em&gt;Planches, sujets de genre&lt;/em&gt;, vol. 1, fig. 214.&lt;/p&gt;
&lt;p&gt;&lt;span class="nummerierung text-black-small"&gt;1958&lt;/span&gt;&lt;span class="text-black-bold"&gt;Juan Antonio Gaya Nuño&lt;/span&gt; &lt;em&gt;&lt;span class="text-darkgrey-bold"&gt;La pintura española fuera de España&lt;/span&gt;&lt;/em&gt; Madrid 1958, no. 1112.&lt;/p&gt;
&lt;p&gt;&lt;span class="nummerierung text-black-small"&gt;1959&lt;/span&gt;&lt;span class="text-black-bold"&gt;René Elvin&lt;/span&gt;&amp;nbsp;&lt;span class="text-darkgrey-bold"&gt;«Collector Extraordinary: The Bührle Collection and the New Zurich Kunsthaus»&lt;/span&gt;&amp;nbsp;in &lt;span class="text-darkgrey-bold"&gt;&lt;em&gt;The Studio&lt;/em&gt;&lt;/span&gt; (158) • August/September 1959&amp;nbsp;•&amp;nbsp;p. 52.&lt;/p&gt;
&lt;p&gt;&lt;span class="nummerierung text-black-small"&gt;1964&lt;/span&gt;&lt;span class="text-black-bold"&gt;Jutta Held&lt;/span&gt;&lt;em&gt;&amp;nbsp;&lt;span class="text-darkgrey-bold"&gt;Farbe und Licht in Goyas Malerei&lt;/span&gt;&lt;/em&gt;&amp;nbsp;Berlin&amp;nbsp;• 1964&amp;nbsp;•&amp;nbsp;pp. 191–192.&lt;/p&gt;
&lt;p&gt;&lt;span class="nummerierung text-black-small"&gt;1965&lt;/span&gt;&lt;span class="text-black-bold"&gt;José Gudiol&amp;nbsp;&lt;/span&gt;&lt;span class="text-darkgrey-bold"&gt;«Paintings by Goya in the Buenos Aires Museum»&lt;/span&gt; in &lt;span class="text-darkgrey-bold"&gt;&lt;em&gt;Burlington Magazine&lt;/em&gt;&lt;/span&gt; (vol. 107, no. 742) • January 1965 • pp. 10–16.&lt;/p&gt;
&lt;p&gt;&lt;span class="nummerierung text-black-small"&gt;1970&lt;/span&gt;&lt;span class="text-black-bold"&gt;José Gudiol&lt;/span&gt;&amp;nbsp;&lt;span class="text-darkgrey-bold"&gt;&lt;em&gt;Goya, 1746–1828, Biografía, estudio analítico y análisis de sus pinturas&lt;/em&gt;&lt;/span&gt;&amp;nbsp;Barcelona 1970 (French edition:&amp;nbsp;&lt;em&gt;Goya 1746–1828, Biographie, analyse critique et catalogue des peintures,&lt;/em&gt; Paris 1970, vol. 1, no. 668; vol. 4, &lt;em&gt;1806–1828, planches&lt;/em&gt;, fig. 1084, 1085 (detail), 1086 (detail] • English edition: &lt;em&gt;Goya 1746–1828, Biography, Analytical Study and Catalogue of His Paintings,&lt;/em&gt; New York 1971).&lt;/p&gt;
&lt;p&gt;&lt;span class="nummerierung text-black-small"&gt;1970&lt;/span&gt;&lt;span class="text-black-bold"&gt;Pierre Gassier&amp;nbsp;•&amp;nbsp;Juliet Wilson&lt;/span&gt;&amp;nbsp;&lt;em&gt;&lt;span class="text-darkgrey-bold"&gt;Vie et œuvre de Francisco Goya&lt;/span&gt;&amp;nbsp;&lt;/em&gt;Fribourg&amp;nbsp;• 1970&amp;nbsp;•&amp;nbsp;p. 249 (ill.), no. 952 (ill.; &lt;sup&gt;2&lt;/sup&gt;1978; English edition: &lt;em&gt;The Life and Complete Work of Francisco de Goya, With a Catalogue Raisonné of the Paintings, Drawings and Engravings&lt;/em&gt;, New York 1971; &lt;sup&gt;2&lt;/sup&gt;1981; &lt;sup&gt;3&lt;/sup&gt;1994; German edition: &lt;em&gt;Goya, Leben und Werk,&lt;/em&gt; Frankfurt etc. 1971).&lt;/p&gt;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143 (ill.;&lt;sup&gt;2&lt;/sup&gt;1986).&lt;/p&gt;
&lt;p&gt;&lt;span class="nummerierung text-black-small"&gt;1974&lt;/span&gt;&lt;span class="text-black-bold"&gt;Rita De Angelis&lt;/span&gt;&amp;nbsp;&lt;span class="text-darkgrey-bold"&gt;&lt;em&gt;L'opera pittorica completa di Goya&lt;/em&gt;&lt;/span&gt;&amp;nbsp;Milan&amp;nbsp;• 1974&amp;nbsp;•&amp;nbsp;no. 534 (ill.; &lt;sup&gt;2&lt;/sup&gt;1981; German edition: &lt;em&gt;Das gemalte Gesamtwerk von Goya&lt;/em&gt;, Lucerne etc. 1974; French edition: &lt;em&gt;Tout l'œuvre peint de Goya,&lt;/em&gt; Paris 1976; &lt;sup&gt;2&lt;/sup&gt;1990)&lt;/p&gt;
&lt;p&gt;&lt;span class="nummerierung text-black-small"&gt;1975&lt;/span&gt;&lt;span class="text-black-bold"&gt;Marianne Haraszti Takács&lt;/span&gt;&amp;nbsp;&lt;span class="text-darkgrey-bold"&gt;«Scènes de genre de Goya à la vente de la collection Kaunitz en 1820»&lt;/span&gt;&amp;nbsp;in &lt;span class="text-darkgrey-bold"&gt;&lt;em&gt;Bulletin du Musée Hongrois des Beaux-Arts&lt;/em&gt;&lt;/span&gt; (44) • 1975&amp;nbsp;• pp. 109–110.&lt;/p&gt;
&lt;p&gt;&lt;span class="nummerierung text-black-small"&gt;1976&lt;/span&gt;&lt;span class="text-black-bold"&gt;Rita de Angelis&lt;/span&gt; &lt;span class="text-darkgrey-bold"&gt;&lt;em&gt;Tout l'œuvre peint par Goya&lt;/em&gt;&lt;/span&gt; Paris&amp;nbsp;• 1976&amp;nbsp;• no. 534.&lt;/p&gt;
&lt;p&gt;&lt;span class="nummerierung text-black-small"&gt;1982&lt;/span&gt;&lt;span class="text-black-bold"&gt;José Camón Aznar&lt;/span&gt;&amp;nbsp;&lt;span class="text-darkgrey-bold"&gt;&lt;em&gt;Francisco&amp;nbsp;de Goya&lt;/em&gt;&lt;/span&gt;&amp;nbsp;vol. 4&amp;nbsp;&lt;em&gt;&lt;span class="text-darkgrey-bold"&gt;1812–1828&lt;/span&gt;&lt;/em&gt;&amp;nbsp;Saragossa&amp;nbsp;• 1982&amp;nbsp;• p. 106.&lt;/p&gt;
&lt;p&gt;&lt;span class="nummerierung text-black-small"&gt;1994&lt;/span&gt;&lt;span class="text-black-bold"&gt;Emil Maurer&lt;/span&gt;&lt;em&gt;&amp;nbsp;&lt;span class="text-darkgrey-bold"&gt;Stiftung Sammlung E.G. Bührle, Zürich&lt;/span&gt;&lt;/em&gt;&amp;nbsp;Bern&amp;nbsp;• 1994&amp;nbsp;• pp. 28 (ill.)–29 (English edition: &lt;em&gt;Foundation E.G. Bührle Collection, Zurich&lt;/em&gt;, Bern 1995).&lt;/p&gt;
&lt;p&gt;&lt;span class="nummerierung text-black-small"&gt;1994&lt;/span&gt;&lt;span class="text-black-bold"&gt;José Luis Morales y Marín&lt;/span&gt;&amp;nbsp;&lt;span class="text-darkgrey-bold"&gt;&lt;em&gt;Goya, Catálogo de la pintura&lt;/em&gt;&lt;/span&gt;&amp;nbsp;Saragossa&amp;nbsp;• 1994&amp;nbsp;• no. 408 (ill.).&lt;/p&gt;
&lt;p&gt;&lt;span class="nummerierung text-black-small"&gt;1996&lt;/span&gt;&lt;span class="text-black-bold"&gt;Juliet Wilson-Bareau&lt;/span&gt;&amp;nbsp;&lt;span class="text-darkgrey-bold"&gt;«Goya and the X Numbers: The 1812 Inventory and Early Acquisitions of "Goya" Pictures»&lt;/span&gt;&amp;nbsp;in &lt;span class="text-darkgrey-bold"&gt;&lt;em&gt;Metropolita&lt;/em&gt;&lt;em&gt;n Museum Journal&lt;/em&gt;&lt;/span&gt; (31) • 1996&amp;nbsp;•&amp;nbsp;pp. 159–174, fig. 13.&lt;/p&gt;
&lt;p&gt;&lt;span class="nummerierung text-black-small"&gt;1997&lt;/span&gt;&lt;span class="text-black-bold"&gt;Juliet Wilson-Bareau&lt;/span&gt;&amp;nbsp;&lt;span class="text-darkgrey-bold"&gt;«Goya pintor aragonés: antecedentes, coincidencias e influencias»&lt;/span&gt; in &lt;span class="text-darkgrey-bold"&gt;&lt;em&gt;Francisco de Goya y Lucientes, su obra y su tiempo Saragossa&lt;/em&gt;&lt;/span&gt;&amp;nbsp;• 1993&amp;nbsp;• pp. 41–42.&lt;/p&gt;
&lt;p&gt;&lt;span class="nummerierung text-black-small"&gt;2005&lt;/span&gt;&lt;span class="text-black-bold"&gt;Lukas Gloor&amp;nbsp;•&amp;nbsp;Marco Goldin (ed.)&lt;/span&gt;&amp;nbsp;&lt;span class="text-darkgrey-bold"&gt;&lt;em&gt;Foundation E.G. Bührle Collection, Zurich, Catalogue&lt;/em&gt;&lt;/span&gt;&amp;nbsp;vol. 1&amp;nbsp;•&amp;nbsp;Conegliano &amp;amp; Zurich&amp;nbsp;• 2005&amp;nbsp;•&amp;nbsp;no. 7 (ill.; German edition: &lt;em&gt;Stiftung Sammlung E.G. Bührle, Katalog&lt;/em&gt;; Italian edition: &lt;em&gt;Fondazione Collezione E.G. Bührle, Catalogo&lt;/em&gt;).&lt;/p&gt;
&lt;p&gt;&lt;span class="nummerierung text-black-small"&gt;2008&lt;/span&gt;&lt;span class="text-black-bold"&gt;Juliet Wilson-Bareau&lt;/span&gt;&amp;nbsp;&lt;span class="text-darkgrey-bold"&gt;«"Aprende a ver", Hacia un mejor entendimiento del inventario de 1812 y de la obra de Goya»&lt;/span&gt; in &lt;em&gt;&lt;span class="text-darkgrey-bold"&gt;Goya en tiempos de guerra&lt;/span&gt;&lt;/em&gt; (exh. cat.) Prado&amp;nbsp;• Madrid&amp;nbsp;• 2008 • p. 47.&lt;/p&gt;
&lt;p&gt;&lt;span class="nummerierung text-black-small"&gt;2010&lt;/span&gt;&lt;span class="text-black-bold"&gt;Ricardo Usón García&lt;/span&gt;&amp;nbsp;&lt;em&gt;&lt;span class="text-darkgrey-bold"&gt;Fantasía y razón, La arquitectura en la obra de Franciso Goya&lt;/span&gt;&lt;/em&gt;&amp;nbsp;Madrid&amp;nbsp;• 2010&amp;nbsp;• p. 102 (ill.).&lt;/p&gt;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447&amp;nbsp;(ill.).&lt;/p&gt;</t>
  </si>
  <si>
    <t>Fuendetodos, Aragón, 1746–1828, Bordeaux</t>
  </si>
  <si>
    <t>BU 0155</t>
  </si>
  <si>
    <t>Die Backgammon-Spieler</t>
  </si>
  <si>
    <t>59 x 46.5 cm</t>
  </si>
  <si>
    <t>Donahue 42</t>
  </si>
  <si>
    <t>&lt;p class="Body"&gt;&lt;span class="nummerierung text-black-small"&gt;1&lt;/span&gt;&lt;span class="text-black-bold"&gt;Jan Gildemeester Jansz&lt;/span&gt;&amp;nbsp;&lt;span class="text-darkgrey-bold"&gt;Amsterdam •&amp;nbsp;by 1794/95–[d.] 1799&amp;nbsp;&lt;/span&gt;The picture is represented in a painting executed by Adriaan de Lelie in 1794/95 and showing the picture gallery in the house of Jan Gildemeester Jansz&amp;nbsp;at Herengracht 475 in Amsterdam (Rijksmuseum, Amsterdam), C. J. de Bruyn Kops, «De Amsterdamse verzamelaar Jan Gildemeester Jansz», in &lt;em&gt;Bulletin van het Rijksmuseum &lt;/em&gt;(13) 1965, pp. 79–114.&lt;/p&gt;
&lt;p class="Body"&gt;&lt;span class="nummerierung text-black-small"&gt;2&lt;/span&gt;&lt;span class="text-black-bold"&gt;Jurrians&lt;/span&gt;&amp;nbsp;&lt;span class="text-darkgrey-bold"&gt;ca.&amp;nbsp;1817&amp;nbsp;&lt;/span&gt;Sale Jurrians, v.d. Schley, Roos, De Vries, Amsterdam (28 August 1817), no. 64, Donahue no. 42.&lt;/p&gt;
&lt;p class="Body"&gt;&lt;span class="nummerierung text-black-small"&gt;3&lt;/span&gt;&lt;span class="text-black-bold"&gt;De Vries&amp;nbsp;&lt;/span&gt;Donahue no. 42.&lt;/p&gt;
&lt;p class="Body"&gt;&lt;span class="nummerierung text-black-small"&gt;4&lt;/span&gt;&lt;span class="text-black-bold"&gt;J. Ancher&lt;/span&gt; &lt;span class="text-darkgrey-bold"&gt;ca. 1847&amp;nbsp;&lt;/span&gt;Sale J. Ancher, De Vries, Roos, Amsterdam (6 April 1847), no. 83, Donahue no. 42.&lt;/p&gt;
&lt;p class="Body"&gt;&lt;span class="nummerierung text-black-small"&gt;5&lt;/span&gt;&lt;span class="text-black-bold"&gt;Schuller&amp;nbsp;&lt;/span&gt;Donahue no. 42.&lt;/p&gt;
&lt;p class="Body"&gt;&lt;span class="nummerierung text-black-small"&gt;6&lt;/span&gt;&lt;span class="text-black-bold"&gt;Van Doelen&lt;/span&gt;&amp;nbsp;&lt;span class="text-darkgrey-bold"&gt;Groethe&amp;nbsp;&lt;/span&gt;Donahue no. 42.&lt;/p&gt;
&lt;p class="Body"&gt;&lt;span class="nummerierung text-black-small"&gt;7&lt;/span&gt;&lt;span class="text-black-bold"&gt;H. E. ten Cate&lt;/span&gt;&amp;nbsp;&lt;span class="text-darkgrey-bold"&gt;Almelo&amp;nbsp;&lt;/span&gt;Donahue no. 42.&lt;/p&gt;
&lt;p class="Body"&gt;&lt;span class="nummerierung text-black-small"&gt;8&lt;/span&gt;&lt;span class="text-black-bold"&gt;Firma D. Katz&lt;/span&gt;&amp;nbsp;&lt;span class="text-darkgrey-bold"&gt;Dieren •&amp;nbsp;by 1935/37&amp;nbsp;&lt;/span&gt;&lt;em&gt;Vermeer, Oorsprong en invloed, Fabritius, de Hooch, de Witte&lt;/em&gt;, (exh. cat.) Museum Boymans, Rotterdam 1935, no. 73, fig. 116; Eduard Plietzsch, «Jacob Ochtervelt», in &lt;em&gt;Pantheon&lt;/em&gt; (20) 1937, p. 370, n. 1 (right).&lt;/p&gt;
&lt;p class="Body"&gt;&lt;span class="nummerierung text-black-small"&gt;9&lt;/span&gt;&lt;span class="text-black-bold"&gt;Art Trade&lt;/span&gt;&amp;nbsp;&lt;span class="text-darkgrey-bold"&gt;London •&amp;nbsp;by 1955&amp;nbsp;&lt;/span&gt;According to an information given by Marlborough International Fine Art to Foundation E.G. Bührle Collection, 24 August 2012, the painting had been acquired from an London Old Master dealer prior to its sale to Emil Bührle.&lt;/p&gt;
&lt;p class="Body"&gt;&lt;span class="nummerierung text-black-small"&gt;10&lt;/span&gt;&lt;span class="text-black-bold"&gt;Marlborough Fine Art Ltd.&lt;/span&gt;&amp;nbsp;&lt;span class="text-darkgrey-bold"&gt;London •&amp;nbsp;by 1955&amp;nbsp;&lt;/span&gt;AStEGB, Entry Book II, 27 June 1955.&lt;/p&gt;
&lt;p class="Body"&gt;&lt;span class="nummerierung text-black-small"&gt;11&lt;/span&gt;&lt;span class="text-black-bold"&gt;Emil Bührle&lt;/span&gt;&amp;nbsp;&lt;span class="text-darkgrey-bold"&gt;Zurich •&amp;nbsp;27&amp;nbsp;June 1955 until [d.] 28 November 1956&amp;nbsp;&lt;/span&gt;Acquired from the above for £ 6.200 (= CHF 74.400), AStEGB, Price List, handwritten by Emil Bührle and containing the names of five&amp;nbsp;artists, including Ochtervelt; the Price List was drawn up for a group of Old Master paintings whose purchase Bührle was negotiating with Frank Lloyd from Marlborough Fine Art Ltd., London; that part of the purchase came to £ 66.000 (= CHF 792.000) and included Boucher's &lt;em&gt;Deux paysannes&lt;/em&gt;, Courbet's &lt;em&gt;Portrait of a Man&lt;/em&gt;, and Goya's &lt;em&gt;Procession &lt;/em&gt;(Emil Bührle Collection, Inv. 122, 24, 143); AStEGB, Entry Book II, 27 June 1955, lists part of these paintings, along with a group of four&amp;nbsp;drawings by Picasso which Bührle acquired around the same time.&amp;nbsp;&lt;/p&gt;
&lt;p class="Body"&gt;&lt;span class="nummerierung text-black-small"&gt;12&lt;/span&gt;&lt;span class="text-black-bold"&gt;Given by the heirs of Emil Bührle to the Foundation E.G. Bührle Collection&lt;/span&gt;&amp;nbsp;&lt;span class="text-darkgrey-bold"&gt;Zurich&amp;nbsp;• 1960&lt;/span&gt;&amp;nbsp;Inv. 155.&lt;/p&gt;</t>
  </si>
  <si>
    <t>&lt;p&gt;&lt;span class="nummerierung text-black-small"&gt;1935&lt;/span&gt;&lt;span class="text-black-bold"&gt;Vermeer, Oorsprong en invloed, Fabritius, de Hooch, de Witte&lt;/span&gt;&amp;nbsp;&lt;span class="text-darkgrey-bold"&gt;Museum Boymans • Rotterdam • 1935&lt;/span&gt;&amp;nbsp;no. 73.&lt;/p&gt;
&lt;p&gt;&lt;span class="nummerierung text-black-small"&gt;2010&lt;/span&gt;&lt;span class="text-black-bold"&gt;Van Gogh, Cézanne, Monet, Die Sammlung Bührle zu Gast im Kunsthaus Zürich&lt;/span&gt;&amp;nbsp;&lt;span class="text-darkgrey-bold"&gt;Kunsthaus Zurich • 2010&lt;/span&gt;&amp;nbsp;no. 155.&lt;/p&gt;</t>
  </si>
  <si>
    <t>&lt;p&gt;&lt;span class="nummerierung text-black-small"&gt;1937&lt;/span&gt;&lt;span class="text-black-bold"&gt;Eduard Plietzsch&lt;/span&gt;&amp;nbsp;&lt;span class="text-darkgrey-bold"&gt;«Jacob Ochtervelt»&lt;/span&gt; in &lt;span class="text-darkgrey-bold"&gt;&lt;em&gt;Pantheon&lt;/em&gt;&lt;/span&gt; (20) • 1937 • p. 370, n. 1 (right).&lt;/p&gt;
&lt;p&gt;&lt;span class="nummerierung text-black-small"&gt;1960&lt;/span&gt;&lt;span class="text-black-bold"&gt;Eduard Plietzsch&lt;/span&gt;&amp;nbsp;&lt;span class="text-darkgrey-bold"&gt;&lt;em&gt;Holländische und flämische Maler des XVII. Jahrh.&lt;/em&gt;&lt;/span&gt;&amp;nbsp; Leipzig • 1960 • p. 66, n. 1.&lt;/p&gt;
&lt;p&gt;&lt;span class="nummerierung text-black-small"&gt;1965&lt;/span&gt;&lt;span class="text-black-bold"&gt;C. J. de Bruyn Kops&lt;/span&gt;&amp;nbsp;&lt;span class="text-darkgrey-bold"&gt;«De Amsterdamse verzamelaar Jan Gildemeester Jansz.»&lt;/span&gt;&amp;nbsp;in &lt;em&gt;&lt;span class="text-darkgrey-bold"&gt;Bulletin van het Rijksmuseum&lt;/span&gt; &lt;/em&gt;(13) • 1965 • p. 82, fig. 8.&lt;/p&gt;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 Zurich &amp;amp; Munich • 1973 • no. 157 (ill.; &lt;sup&gt;2&lt;/sup&gt;1986).&lt;/p&gt;
&lt;p&gt;&lt;span class="nummerierung text-black-small"&gt;1979&lt;/span&gt;&lt;span class="text-black-bold"&gt;Susan Donahue Kuretsky&lt;/span&gt;&amp;nbsp;&lt;span class="text-darkgrey-bold"&gt;&lt;em&gt;The Paintings of Jacob Ochtervelt (1634–1682), With Catalogue Raisonné&lt;/em&gt;&lt;/span&gt;&amp;nbsp; Oxford • 1979 • pp. 18, 71, 139, fig. 48, no. 42.&lt;/p&gt;
&lt;p&gt;&lt;span class="nummerierung text-black-small"&gt;1994&lt;/span&gt;&lt;span class="text-black-bold"&gt;Emil Maurer&lt;/span&gt;&lt;em&gt;&amp;nbsp;&lt;span class="text-darkgrey-bold"&gt;Stiftung Sammlung E.G. Bührle, Zürich&lt;/span&gt;&lt;/em&gt;&amp;nbsp; Bern • 1994 • p. 18 (English edition: &lt;em&gt;Foundation E.G. Bührle Collection, Zurich&lt;/em&gt;, Bern 1995).&amp;nbsp;&lt;/p&gt;
&lt;p&gt;&lt;span class="nummerierung text-black-small"&gt;2005&lt;/span&gt;&lt;span class="text-black-bold"&gt;Lukas Gloor&amp;nbsp;• Marco Goldin (ed.)&lt;/span&gt; &lt;em&gt;&lt;span class="text-darkgrey-bold"&gt;Foundation E.G. Bührle Collection, Zurich, Catalogue&amp;nbsp;&lt;/span&gt;&lt;/em&gt;&amp;nbsp;vol. 1 • Conegliano &amp;amp; Zurich • 2005 • no. 16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2021&amp;nbsp;•&amp;nbsp;no. 448 (ill.).&lt;/p&gt;</t>
  </si>
  <si>
    <t>Rotterdam, 1634–1682, Amsterdam</t>
  </si>
  <si>
    <t>Tric-trac</t>
  </si>
  <si>
    <t>Retrato de doña</t>
  </si>
  <si>
    <t>BU 0098</t>
  </si>
  <si>
    <t>um 1885</t>
  </si>
  <si>
    <t>&lt;p class="Body"&gt;&lt;span class="nummerierung text-black-small"&gt;1&lt;/span&gt;&lt;span class="text-black-bold"&gt;Bernheim-Jeune &lt;span class="text-darkgrey-bold"&gt;Paris&amp;nbsp;&lt;/span&gt;&lt;/span&gt;Brame/Laurenceau no. 640.&lt;/p&gt;
&lt;p class="Body"&gt;&lt;span class="text-black-bold"&gt;&lt;span class="nummerierung text-black-small"&gt;2&lt;/span&gt;Mrs. W. F. Robertson&lt;/span&gt;&amp;nbsp;&lt;span class="text-darkgrey-bold"&gt;Scotland •&amp;nbsp;by 1943&amp;nbsp;&lt;/span&gt;Exhibition label on the upper left of the stretcher: THE CORPORATION OF THE CITY OF GLASGOW / Glasgow Art Gallery &amp;amp; Museums / Title «PÉNICHES EN RIVIÈRE» / Artist ALFRED SISLEY / Owner Mrs. W. F. Robertson / Medium&amp;nbsp; … Size / Exhibition «SPIRIT OF FRANCE» 1943 / Catalogue No. 36 … Registered No. …&lt;/p&gt;
&lt;p class="Body"&gt;&lt;span class="nummerierung text-black-small"&gt;3&lt;/span&gt;&lt;span class="text-black-bold"&gt;Marlborough Fine Art Ltd.&lt;/span&gt;&amp;nbsp;&lt;span class="text-darkgrey-bold"&gt;London&amp;nbsp;• by 1955&amp;nbsp;&lt;/span&gt;&lt;em&gt;Camille Pissarro 1830–1903, Alfred Sisley 1839–1899&lt;/em&gt;, (exh. cat.) Marlborough Fine Art Ltd., London 1955, no. 46.&lt;/p&gt;
&lt;p class="Body"&gt;&lt;span class="nummerierung text-black-small"&gt;4&lt;/span&gt;&lt;span class="text-black-bold"&gt;Emil Bührle&lt;/span&gt;&amp;nbsp;&lt;span class="text-darkgrey-bold"&gt;Zurich •&amp;nbsp;27 June 1955 until [d.] 28 November 1956&amp;nbsp;&lt;/span&gt;Acquired from the above for £ 5.000 (= CHF 60.000), AStEGB, Price list, handwritten by Emil Bührle and containing the names of five&amp;nbsp;artists, including Sisley; the Price list was drawn up for a group of mostly Old Master paintings whose purchase Bührle was negotiating with Frank Lloyd from Marlborough Fine Art Ltd., London; that part of the purchase came to £ 30.000 (= CHF 360.000) and included four&amp;nbsp;Old Master paintings, non of them today in the Emil Bührle Collection; AStEGB, Entry Book II, 27 June 1955, lists part of these paintings, along with a group of 4 drawings by Picasso which Bührle acquired around the same time.&amp;nbsp;&lt;/p&gt;
&lt;p class="Body"&gt;&lt;span class="nummerierung text-black-small"&gt;5&lt;/span&gt;&lt;span class="text-black-bold"&gt;Given by the heirs of Emil Bührle to the Foundation E.G. Bührle Collection&lt;/span&gt;&amp;nbsp;&lt;span class="text-darkgrey-bold"&gt;Zurich&amp;nbsp;• 1960&lt;/span&gt;&amp;nbsp;Inv. 98.&lt;/p&gt;</t>
  </si>
  <si>
    <t>&lt;p&gt;&lt;span class="nummerierung text-black-small"&gt;1943&lt;/span&gt;&lt;span class="text-black-bold"&gt;The Spirit of France, French Paintings of the Nineteenth and Twentieth Centuries&lt;/span&gt;&lt;em&gt;&amp;nbsp;&lt;/em&gt;&lt;span class="text-darkgrey-bold"&gt;Kelvingrove Art Gallery and Museum • Glasgow • 1943&lt;/span&gt;&amp;nbsp;no. 36.&amp;nbsp;&lt;/p&gt;
&lt;p&gt;&lt;span class="nummerierung text-black-small"&gt;1955&lt;/span&gt;&lt;span class="text-black-bold"&gt;Camille Pissarro 1830–1903, Alfred Sisley 1839–1899&lt;/span&gt;&amp;nbsp;&lt;span class="text-darkgrey-bold"&gt;Marlborough Fine Art Ltd.&amp;nbsp;•&amp;nbsp;London • 1955&lt;/span&gt;&amp;nbsp;no. 46.&lt;/p&gt;
&lt;p&gt;&lt;span class="nummerierung text-black-small"&gt;1999&lt;/span&gt;&lt;span class="text-black-bold"&gt;Sisley und die Brücke von Hampton Court&lt;/span&gt;&amp;nbsp;&lt;span class="text-darkgrey-bold"&gt;Foundation E.G. Bührle Collection&amp;nbsp;•&amp;nbsp;Zurich • 1999&lt;/span&gt;&amp;nbsp;no. 10.&lt;/p&gt;
&lt;p&gt;&lt;span class="nummerierung text-black-small"&gt;2010&lt;/span&gt;&lt;span class="text-black-bold"&gt;Van Gogh, Cézanne, Monet, Die Sammlung Bührle zu Gast im Kunsthaus Zürich&lt;/span&gt;&amp;nbsp;&lt;span class="text-darkgrey-bold"&gt;Kunsthaus Zurich • 2010&lt;/span&gt;&amp;nbsp;no. 98.&lt;/p&gt;
&lt;p&gt;&lt;span class="nummerierung text-black-small"&gt;2019&lt;/span&gt;&lt;span class="text-black-bold"&gt;La Collection Emil Bührle&lt;/span&gt; &lt;span class="text-darkgrey-bold"&gt;Musée Maillol • Paris • 2019 &lt;/span&gt;no. 9.&lt;/p&gt;</t>
  </si>
  <si>
    <t>&lt;p&gt;&lt;span class="nummerierung text-black-small"&gt;1959&lt;/span&gt;&lt;span class="text-black-bold"&gt;François Daulte&lt;/span&gt;&amp;nbsp;&lt;em&gt;&lt;span class="text-darkgrey-bold"&gt;Alfred Sisley, Catalogue raisonné de l’œuvre peint&lt;/span&gt;&lt;/em&gt;&amp;nbsp;Lausanne • 1959&amp;nbsp;•&amp;nbsp;no. 627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60 (ill.; &lt;sup&gt;2&lt;/sup&gt;1986).&lt;/p&gt;
&lt;p&gt;&lt;span class="nummerierung text-black-small"&gt;1994&lt;/span&gt;&lt;span class="text-black-bold"&gt;Emil Maurer&lt;/span&gt;&lt;em&gt;&amp;nbsp;&lt;span class="text-darkgrey-bold"&gt;Stiftung Sammlung E.G. Bührle, Zürich&lt;/span&gt;&lt;/em&gt;&amp;nbsp;Bern • 1994&amp;nbsp;• p. 46 (English edition: &lt;em&gt;Foundation E.G. Bührle Collection, Zurich&lt;/em&gt;, Bern 1995).&lt;/p&gt;
&lt;p&gt;&lt;span class="nummerierung text-black-small"&gt;2005&lt;/span&gt;&lt;span class="text-black-bold"&gt;Lukas Gloor&amp;nbsp;•&amp;nbsp;Marco Goldin (ed.)&amp;nbsp;&lt;/span&gt;&lt;em&gt;&lt;span class="text-darkgrey-bold"&gt;Foundation E.G. Bührle Collection, Zurich, Catalogue&amp;nbsp;&lt;/span&gt;&lt;/em&gt;vol. 2&amp;nbsp;•&amp;nbsp;Conegliano &amp;amp; Zurich • 2005&amp;nbsp;• no. 100 (ill.; German edition: &lt;em&gt;Stiftung Sammlung E.G. Bührle, Katalog&amp;nbsp;•&lt;/em&gt;&amp;nbsp;Italian edition: &lt;em&gt;Fondazione Collezione E.G. Bührle, Catalogo&lt;/em&gt;).&lt;/p&gt;
&lt;p&gt;&lt;span class="nummerierung text-black-small"&gt;2021&lt;/span&gt;&lt;span class="text-black-bold"&gt;Sylvie Brame&amp;nbsp;•&amp;nbsp;François Lorenceau&lt;/span&gt;&amp;nbsp;&lt;span class="text-darkgrey-bold"&gt;&lt;em&gt;Alfred Sisley, Catalogue critique des peintures et des pastels&lt;/em&gt;&lt;/span&gt;&amp;nbsp;Lausanne &amp;amp; Paris&amp;nbsp;• 2021&amp;nbsp;•&amp;nbsp;no. 640 (ill.).&lt;/p&gt;</t>
  </si>
  <si>
    <t>Sleeping Smoker</t>
  </si>
  <si>
    <t>Nu de jeune fille au singe</t>
  </si>
  <si>
    <t>Visit</t>
  </si>
  <si>
    <t>BU 0167</t>
  </si>
  <si>
    <t>Der Besuch</t>
  </si>
  <si>
    <t>um 1660</t>
  </si>
  <si>
    <t>91.5 x 107 cm</t>
  </si>
  <si>
    <t>Gudlaugsson 149</t>
  </si>
  <si>
    <t>&lt;p class="Body"&gt;&lt;span class="nummerierung text-black-small"&gt;1&lt;/span&gt;&lt;span class="text-black-bold"&gt;Private collection&lt;/span&gt;&amp;nbsp;&lt;span class="text-darkgrey-bold"&gt;Amsterdam • by 1833&amp;nbsp;&lt;/span&gt;John Smith, &lt;em&gt;A Catalogue Raisonné of the Works of the Most Eminent Dutch, Flemish and French Painters&lt;/em&gt;, vol. 4, London 1833, p. 140, no. 76.&lt;/p&gt;
&lt;p class="Body"&gt;&lt;span class="nummerierung text-black-small"&gt;2&lt;/span&gt;&lt;span class="text-black-bold"&gt;Baron Edmond de Rothschild&lt;/span&gt;&amp;nbsp;&lt;span class="text-darkgrey-bold"&gt;Paris&amp;nbsp;• [d.] 1934&lt;/span&gt; Gudlaugsson, no. 149; AStEGB, Letter from S. J. Gudlaugsson, Rijksbureau voor Kunsthistorische Documentatie, The Hague, to Emil Bührle, 30 June 1955, confirming the painting's authenticity and stating its provenance as «Edouard» [recte: Edmond]&amp;nbsp;de Rothschild, followed by Maurice de Rothschild.&lt;/p&gt;
&lt;p class="Body"&gt;&lt;span class="nummerierung text-black-small"&gt;3&lt;/span&gt;&lt;span class="text-black-bold"&gt;Baron Maurice de Rothschild&lt;/span&gt;&amp;nbsp;&lt;span class="text-darkgrey-bold"&gt;Paris &amp;amp; Pregny&amp;nbsp;• Canton of Geneva&lt;/span&gt;&amp;nbsp;Letter as above; Bundesarchiv Koblenz, MCCP Restitution File, Central Collecting Point München, B323/609.&lt;/p&gt;
&lt;p class="Body"&gt;&lt;span class="nummerierung text-black-small"&gt;4&lt;/span&gt;&lt;span class="text-black-bold"&gt;Confiscated and transferred to «Sonderauftrag Linz» via the German Embassy in Paris (n&lt;/span&gt;&lt;span class="text-darkgrey-bold"&gt;&lt;span class="text-black-bold"&gt;o. 2729)&lt;/span&gt;&amp;nbsp;1943&amp;nbsp;&lt;/span&gt;MCCP Restitution File as above, n. (3).&lt;/p&gt;
&lt;p class="Body"&gt;&lt;span class="nummerierung text-black-small"&gt;5&lt;/span&gt;&lt;span class="text-black-bold"&gt;Recovered and transferred to the Munich Central Collecting Point (no. 1672)&lt;/span&gt;&lt;span class="text-darkgrey-bold"&gt;&amp;nbsp;30 June 1945&lt;/span&gt;&amp;nbsp;MCCP Restitution File as above, n. (3).&lt;/p&gt;
&lt;p class="Body"&gt;&lt;span class="nummerierung text-black-small"&gt;6&lt;/span&gt;&lt;span class="text-black-bold"&gt;Returned to Paris&lt;/span&gt; &lt;span class="text-darkgrey-bold"&gt;27 March 1946&lt;/span&gt;&amp;nbsp;&lt;span class="text-black-bold"&gt;and restituted to Maurice de Rothschild&amp;nbsp;&lt;span class="text-darkgrey-bold"&gt;Pregny • Canton of Geneva&lt;/span&gt;&lt;/span&gt;&amp;nbsp;MCCP Restitution File as above, n. (3); Gudlaugsson, no. 149; AStEGB, Letter from Dr. A. B. de Vries, Director of the Mauritshuis, The Hague, to Emil Bührle, 29 June 1955, with mention that he had seen the picture with Maurice de Rothschild at Pregny.&lt;/p&gt;
&lt;p class="Body"&gt;&lt;span class="nummerierung text-black-small"&gt;7&lt;/span&gt;&lt;span class="text-black-bold"&gt;Rosenberg &amp;amp; Stiebel&lt;/span&gt;&amp;nbsp;&lt;span class="text-darkgrey-bold"&gt;New York &lt;/span&gt;Gudlaugsson, no. 149.&lt;/p&gt;
&lt;p class="Body"&gt;&lt;span class="nummerierung text-black-small"&gt;8&lt;/span&gt;&lt;span class="text-black-bold"&gt;Edward Speelman&lt;/span&gt;&amp;nbsp;&lt;span class="text-darkgrey-bold"&gt;London&lt;/span&gt;&amp;nbsp;Acquired from the above, information given by Mr. Anthony Speelman, London, son of Edward Speelman, to Foundation E.G. Bührle Collection, 8 January 2010, and confirmed by Marlborough International Fine Art, 24 August 2012.&lt;/p&gt;
&lt;p class="Body"&gt;&lt;span class="nummerierung text-black-small"&gt;9&lt;/span&gt;&lt;span class="text-black-bold"&gt;Marlborough Fine Art Ltd.&lt;/span&gt;&amp;nbsp;&lt;span class="text-darkgrey-bold"&gt;London • 1955&lt;/span&gt;&amp;nbsp;Acquired from the above, information as above, n. (8); AStEGB, Letter from Dr. Walter Drack [curator of the Bührle collection] to Dr. Eduard Plietzsch, Cologne, 27 June 1955, with mention that Bührle had just bought the picture from Marlborough Fine Art Ltd., London.&lt;/p&gt;
&lt;p class="Body"&gt;&lt;span class="nummerierung text-black-small"&gt;10&lt;/span&gt;&lt;span class="text-black-bold"&gt;Emil Bührle&lt;/span&gt;&amp;nbsp;&lt;span class="text-darkgrey-bold"&gt;Zurich • 27 June 1955 until [d.] 28 November 1956&lt;/span&gt;&amp;nbsp;Acquired from the above for £ 55.000 (= CHF 660.000), AStEGB, Price lists, handwritten by Emil Bührle, and containing the names of artists (and sometimes titles), including the present painting; the Price lists were drawn up for a group of Old Master paintings whose purchase Bührle was negotiating with Frank Lloyd from Marlborough Fine Art Ltd., London; that part of the purchase included Goya's &lt;em&gt;Procession (&lt;/em&gt;Emil Bührle Collection, Inv. 140), along with a painting by El Greco for which the export licence later could not be obtained; AStEGB, Entry Book II, 27 June 1955, lists part of these paintings, along with a group of four&amp;nbsp;drawings by Picasso which Bührle acquired around the same time.&amp;nbsp;&lt;/p&gt;
&lt;p class="Body"&gt;&lt;span class="nummerierung text-black-small"&gt;11&lt;/span&gt;&lt;span class="text-black-bold"&gt;Given by the heirs of Emil Bührle to the Foundation E.G. Bührle Collection&lt;/span&gt;&amp;nbsp;&lt;span class="text-darkgrey-bold"&gt;Zurich • 1960&lt;/span&gt;&amp;nbsp;Inv. 167.&lt;/p&gt;</t>
  </si>
  <si>
    <t>&lt;p&gt;&lt;span class="nummerierung text-black-small"&gt;1955&lt;/span&gt;&lt;span class="text-black-bold"&gt;Alte Meister aus der Sammlung E. Bührle, Zürich&lt;/span&gt;&amp;nbsp;&lt;span class="text-darkgrey-bold"&gt;Jegenstorf Castle&amp;nbsp;• Jegenstorf (Bern) • 1955&lt;/span&gt;&amp;nbsp;no. 47.&lt;/p&gt;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81.&lt;/p&gt;
&lt;p&gt;&lt;span class="nummerierung text-black-small"&gt;2010&lt;/span&gt;&lt;span class="text-black-bold"&gt;Van Gogh, Cézanne, Monet, Die Sammlung Bührle zu Gast im Kunsthaus Zürich&lt;/span&gt;&amp;nbsp;&lt;span class="text-darkgrey-bold"&gt;Kunsthaus Zurich • 2010&lt;/span&gt;&amp;nbsp;no. 167.&lt;/p&gt;
&lt;p&gt;&lt;span class="nummerierung text-black-small"&gt;2017&lt;/span&gt;&lt;span class="text-black-bold"&gt;Vermeer et les maîtres de la peinture de genre&lt;/span&gt;&amp;nbsp;&lt;span class="text-darkgrey-bold"&gt;Musée du Louvre, Paris 2017&amp;nbsp;• National Gallery of Ireland, Dublin&amp;nbsp;• National Gallery of Art, Washington D.C. • 2017–2018&lt;/span&gt; no. 32 (exhibited in Paris only).&lt;/p&gt;</t>
  </si>
  <si>
    <t>&lt;p&gt;&lt;span class="nummerierung text-black-small"&gt;1833&lt;/span&gt;&lt;span class="text-black-bold"&gt;John Smith&lt;/span&gt;&amp;nbsp;&lt;span class="text-darkgrey-bold"&gt;&lt;em&gt;A Catalogue Raisonné of the Works of the Most Eminent Dutch, Flemish and French Painters&lt;/em&gt;&lt;/span&gt;&amp;nbsp;vol. 4&amp;nbsp;• London • 1833&amp;nbsp;• p. 140, no. 76.&lt;/p&gt;
&lt;p&gt;&lt;span class="nummerierung text-black-small"&gt;1909&lt;/span&gt;&lt;span class="text-black-bold"&gt;Cornelis Hofstede de Groot&lt;/span&gt;&amp;nbsp;&lt;span class="text-darkgrey-bold"&gt;&lt;em&gt;Beschreibendes und kritisches Verzeichnis der Werke der hervorragendsten holländischen Maler des XVII. Jahrhunderts&lt;/em&gt;&lt;/span&gt;&amp;nbsp;vol. 5&amp;nbsp;• Esslingen/Neuss &amp;amp; Paris • 1912&amp;nbsp;• &amp;nbsp;p. 72, no. 194 (English edition: &lt;em&gt;A Catalogue Raisonné of the Works of the Most Eminent Dutch Painters of the Seventeenth Century,&lt;/em&gt; London 1909; &lt;sup&gt;2&lt;/sup&gt;Cambridge 1976).&lt;/p&gt;
&lt;p&gt;&lt;span class="nummerierung text-black-small"&gt;1944&lt;/span&gt;&lt;span class="text-black-bold"&gt;Eduard Plietzsch&lt;/span&gt;&amp;nbsp;&lt;span class="text-darkgrey-bold"&gt;&lt;em&gt;Gerard ter Borch&lt;/em&gt;&lt;/span&gt;&amp;nbsp;Vienna • 1944&amp;nbsp;•&amp;nbsp; p. 47, entry no. 57.&lt;/p&gt;
&lt;p&gt;&lt;span class="nummerierung text-black-small"&gt;1948&lt;/span&gt;&lt;span class="text-black-bold"&gt;Walther Bernt&lt;/span&gt;&amp;nbsp;&lt;span class="text-darkgrey-bold"&gt;&lt;em&gt;Die niederländischen Maler des 17. Jahrhunderts&lt;/em&gt;&lt;/span&gt;&amp;nbsp;Munich • 1948&amp;nbsp;• vol. 1, no. 112 (ill.).&lt;/p&gt;
&lt;p&gt;&lt;span class="nummerierung text-black-small"&gt;1959&lt;/span&gt;&lt;span class="text-black-bold"&gt;Sturla Jonasson Gudlaugsson&lt;/span&gt;&amp;nbsp;&lt;span class="text-darkgrey-bold"&gt;&lt;em&gt;Geraert ter Borch&lt;/em&gt;&lt;/span&gt;&amp;nbsp;The Hague • 1959&amp;nbsp;• pp. 121–122, fig. 149 (German edition: &lt;em&gt;Katalog der Gemälde Gerard Ter Borchs sowie biographisches Material&lt;/em&gt;, 1960, vol. 1, pp. 163–164, no. 149, vol. 2, fig. 149).&lt;/p&gt;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no.150&amp;nbsp; (ill.; &lt;sup&gt;2&lt;/sup&gt;1986).&lt;/p&gt;
&lt;p&gt;&lt;span class="nummerierung text-black-small"&gt;1994&lt;/span&gt;&lt;span class="text-black-bold"&gt;Emil Maurer&lt;/span&gt;&lt;em&gt;&amp;nbsp;&lt;span class="text-darkgrey-bold"&gt;Stiftung Sammlung E.G. Bührle, Zürich&lt;/span&gt;&lt;/em&gt;&amp;nbsp;Bern • 1994&amp;nbsp;• pp. 24 (ill.)–25 (English edition: &lt;em&gt;Foundation E.G. Bührle Collection, Zurich&lt;/em&gt;, Bern 1995).&lt;/p&gt;
&lt;p&gt;&lt;span class="nummerierung text-black-small"&gt;2004&lt;/span&gt;&lt;span class="text-darkgrey-bold"&gt;&lt;em&gt;Gerard ter Borch&lt;/em&gt;&lt;/span&gt;&amp;nbsp;(exh. cat.) • National Gallery of Art, Washington D.C. etc. • 2004&amp;nbsp;• p. 205, n. 2.&lt;/p&gt;
&lt;p&gt;&lt;span class="nummerierung text-black-small"&gt;2005&lt;/span&gt;&lt;span class="text-black-bold"&gt;Lukas Gloor&amp;nbsp;•&amp;nbsp;Marco Goldin (ed.)&lt;/span&gt;&amp;nbsp;&lt;em&gt;&lt;span class="text-darkgrey-bold"&gt;Foundation E.G. Bührle Collection, Zurich, Catalogue&amp;nbsp;&lt;/span&gt;&lt;/em&gt;vol. 1&amp;nbsp;• Conegliano &amp;amp; Zurich • 2005&amp;nbsp;• no. 27 (ill.; German edition: &lt;em&gt;Stiftung Sammlung E.G. Bührle, Katalog&amp;nbsp;•&lt;/em&gt;&amp;nbsp;Italian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458&amp;nbsp;(ill.).&lt;/p&gt;</t>
  </si>
  <si>
    <t>Zwolle, 1617–1681, Deventer</t>
  </si>
  <si>
    <t>BU 0157</t>
  </si>
  <si>
    <t>29 x 38.5 cm</t>
  </si>
  <si>
    <t>&lt;p&gt;&lt;span class="nummerierung text-black-small"&gt;1&lt;/span&gt; &lt;span class="text-black-bold"&gt;Goethals&lt;/span&gt;&amp;nbsp;&lt;span class="text-darkgrey-bold"&gt;Courtrai&lt;/span&gt; AStEGB, File regarding Patinir, Landscape, attached to a photo of the painting with a handwritten expertise by M. J. Friedländer, Amsterdam, 18 January 1955, on the back.&lt;/p&gt;
&lt;p&gt;&lt;span class="nummerierung text-black-small"&gt;2&lt;/span&gt; &lt;span class="text-black-bold"&gt;Monsieur E. d'Hoop&lt;/span&gt;&amp;nbsp;&lt;span class="text-darkgrey-bold"&gt;Brussels&lt;/span&gt; File, as above, n. (1).&lt;/p&gt;
&lt;p&gt;&lt;span class="nummerierung text-black-small"&gt;3&lt;/span&gt; &lt;span class="text-black-bold"&gt;Baron Alberich Rolin&lt;/span&gt; File, as above, n. (1).&lt;/p&gt;
&lt;p&gt;&lt;span class="nummerierung text-black-small"&gt;4&lt;/span&gt; &lt;span class="text-black-bold"&gt;T. P. Grange&lt;/span&gt;&amp;nbsp;&lt;span class="text-darkgrey-bold"&gt;London&lt;/span&gt; Kauffmann Inventory, Journal 4, p. 20, no. 1507.&lt;/p&gt;
&lt;p&gt;&lt;span class="nummerierung text-black-small"&gt;5&lt;/span&gt; &lt;span class="text-black-bold"&gt;Dr. Arthur Kauffmann&lt;/span&gt;&amp;nbsp;&lt;span class="text-darkgrey-bold"&gt;London •&amp;nbsp;by 1955&lt;/span&gt;&amp;nbsp;Acquired from the above for £ 3.100, Journal as above, n. (4); AStEGB, Entry Book II, 27 June 1955.&lt;/p&gt;
&lt;p&gt;&lt;span class="nummerierung text-black-small"&gt;6&lt;/span&gt; &lt;span class="text-black-bold"&gt;Emil Bührle&lt;/span&gt;&amp;nbsp;&lt;span class="text-darkgrey-bold"&gt;Zurich •&amp;nbsp;28 June 1955 until [d.] 28 November 1956&lt;/span&gt;&amp;nbsp;Acquired from the above for £ 3.500, Journal as above, n. (4), with date of sale 28–6–55.&lt;/p&gt;
&lt;p&gt;&lt;span class="nummerierung text-black-small"&gt;7&lt;/span&gt;&lt;span class="text-black-bold"&gt;Given by the heirs of Emil Bührle to the Foundation E.G. Bührle Collection&lt;/span&gt;&amp;nbsp;&lt;span class="text-darkgrey-bold"&gt;Zurich&amp;nbsp;• 1960&lt;/span&gt;&amp;nbsp;Inv. 157.&lt;/p&gt;</t>
  </si>
  <si>
    <t>&lt;p&gt;&lt;span class="nummerierung text-black-small"&gt;1926&lt;/span&gt; &lt;span class="text-black-bold"&gt;Exposition rétrospective du paysage flamand&lt;/span&gt;&amp;nbsp;&lt;span class="text-darkgrey-bold"&gt;Musée Royal des Beaux-Arts de Belgique&amp;nbsp;•&amp;nbsp;Brussels • 1926&lt;/span&gt;&amp;nbsp;no. 229.&lt;/p&gt;</t>
  </si>
  <si>
    <t>&lt;p&gt;&lt;span class="nummerierung text-black-small"&gt;1971&lt;/span&gt;&lt;span class="text-black-bold"&gt;Dietrich Schubert&lt;/span&gt;&amp;nbsp;&lt;span class="text-darkgrey-bold"&gt;«Robert A. Koch, Joachim Patinir [review]»&lt;/span&gt;&amp;nbsp;in &lt;em&gt;&lt;span class="text-darkgrey-bold"&gt;Kunstchronik&lt;/span&gt;&lt;/em&gt; (24) 1971&amp;nbsp;•&amp;nbsp;p. 75&amp;nbsp;•&amp;nbsp;fig. 1b.&lt;/p&gt;
&lt;p&gt;&lt;span class="nummerierung text-black-small"&gt;1973&lt;/span&gt;&lt;span class="text-black-bold"&gt;Leopold Reidemeister etc.&lt;/span&gt;&amp;nbsp;&lt;span class="text-darkgrey-bold"&gt;Stiftung Sammlung Emil G. Bührle / Fondation Collection Emil G. Bührle • Foundation Emil G. Bührle Collection&lt;/span&gt;&amp;nbsp;Zurich &amp;amp; Munich&amp;nbsp;• 1973&amp;nbsp;•&amp;nbsp;no. 157 (ill.; 21986).&lt;/p&gt;
&lt;p&gt;&lt;span class="nummerierung text-black-small"&gt;1994&lt;/span&gt;&lt;span class="text-black-bold"&gt;Emil Maurer&lt;/span&gt;&amp;nbsp;&lt;span class="text-darkgrey-bold"&gt;Stiftung Sammlung E.G. Bührle, Zürich&lt;/span&gt;&amp;nbsp;Bern&amp;nbsp;• 1994&amp;nbsp;• p. 52 (English edition: Foundation E.G. Bührle Collection, Zurich,&amp;nbsp;Bern 1995).&amp;nbsp;&lt;/p&gt;
&lt;p&gt;&lt;span class="nummerierung text-black-small"&gt;2005&lt;/span&gt;&lt;span class="text-black-bold"&gt;Lukas Gloor&amp;nbsp;• Marco Goldin (ed.)&lt;/span&gt;&amp;nbsp;&lt;span class="text-darkgrey-bold"&gt;Foundation E.G. Bührle Collection, Zurich, Catalogue&lt;/span&gt;&amp;nbsp;vol. 1&amp;nbsp;•&amp;nbsp;Conegliano &amp;amp; Zurich&amp;nbsp;• 2005&amp;nbsp;• no. 18 (ill.; German edition: Stiftung Sammlung E.G. Bührle, Katalog • 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459 (ill.).&lt;/p&gt;</t>
  </si>
  <si>
    <t>BU 0001</t>
  </si>
  <si>
    <t>Frau bei der Toilette</t>
  </si>
  <si>
    <t>Femme à sa toilette</t>
  </si>
  <si>
    <t>53 x 51.1 cm</t>
  </si>
  <si>
    <t>Dauberville 379</t>
  </si>
  <si>
    <t>&lt;p class="Body"&gt;&lt;span class="nummerierung text-black-small"&gt;1&lt;/span&gt;&lt;span class="text-black-bold"&gt;Private Collection&lt;/span&gt;&amp;nbsp;&lt;span class="text-darkgrey-bold"&gt;Paris&amp;nbsp;&lt;/span&gt;Dauberville, no. 379.&lt;/p&gt;
&lt;p class="Body"&gt;&lt;span class="nummerierung text-black-small"&gt;2&lt;/span&gt;&lt;span class="text-black-bold"&gt;Eduard Troester&lt;/span&gt;&amp;nbsp;&lt;span class="text-darkgrey-bold"&gt;Geneva •&amp;nbsp;by 1949&amp;nbsp;(?)&amp;nbsp;&lt;/span&gt;According to a correspondence between the director of the Kunsthaus Zurich and Galerie Georges Moos, Geneva, acting on behalf of Eduard Troester, Geneva, a picture &lt;em&gt;Femme à sa toilette&lt;/em&gt; was lent by Troester to the Bonnard exhibition 1949 in the Kunsthaus Zurich, and exhibited there most probably as no. 61 (if not no. 99, in which case the Troester painting would have to be identified with Dauberville no. 1218), Archive Kunsthaus Zurich, Ausstellungen, Correspondence between Dr. Wilhelm Wartmann [Director of the Kunsthaus Zurich], Galerie Georges Moos, Geneva, and Eduard Troester, Geneva, 21 May 1949–August 1949.&lt;/p&gt;
&lt;p class="Body"&gt;&lt;span class="nummerierung text-black-small"&gt;3&lt;/span&gt;&lt;span class="text-black-bold"&gt;Dr. Fritz Nathan&lt;/span&gt;&amp;nbsp;&lt;span class="text-darkgrey-bold"&gt;Zurich&amp;nbsp;&lt;/span&gt;AStEGB, Inventory Card Bonnard, &lt;em&gt;Femme à sa toilette&lt;/em&gt;; a reference to an "Akt im Zimmer" by Bonnard, with Nathan as consignor, but without the usual date of acquisition, most probably refers to this picture, AStEGB, Entry Book II, 24 June 1955.&lt;/p&gt;
&lt;p class="Body"&gt;&lt;span class="nummerierung text-black-small"&gt;&lt;span class="text-black-bold"&gt;4&lt;/span&gt;&lt;/span&gt;&lt;span class="text-black-bold"&gt;Emil Bührle&lt;/span&gt;&amp;nbsp;&lt;span class="text-darkgrey-bold"&gt;Zurich • June 1955 until [d.] 28 November 1956&amp;nbsp;&lt;/span&gt;Acquired from the above, Inventory Card as above, n. (3).&lt;/p&gt;
&lt;p class="Body"&gt;&lt;span class="nummerierung text-black-small"&gt;5&lt;/span&gt;&lt;span class="text-black-bold"&gt;Given by the heirs of Emil Bührle to the Foundation E.G. Bührle Collection&lt;/span&gt;&amp;nbsp;&lt;span class="text-darkgrey-bold"&gt;Zurich&amp;nbsp;• 1960&lt;/span&gt;&amp;nbsp;Inv. 1.&lt;/p&gt;</t>
  </si>
  <si>
    <t>&lt;p&gt;&lt;span class="nummerierung text-black-small"&gt;1949&lt;/span&gt;&lt;span class="text-black-bold"&gt;Pierre Bonnard&lt;/span&gt;&amp;nbsp;&lt;span class="text-darkgrey-bold"&gt;Kunsthaus Zurich • 1949&lt;/span&gt;&amp;nbsp;no. 61 (?).&lt;/p&gt;
&lt;p&gt;&lt;span class="nummerierung text-black-small"&gt;2004&lt;/span&gt;&lt;span class="text-black-bold"&gt;Pierre Bonnard, Gemälde und Zeichnungen, Der Maler und seine Modelle&lt;/span&gt;&lt;em&gt;&amp;nbsp;&lt;/em&gt;&lt;span class="text-darkgrey-bold"&gt;Villa Flora&amp;nbsp;•&amp;nbsp;Winterthur • 2004–05&lt;/span&gt;&amp;nbsp;no. 151.&lt;/p&gt;
&lt;p&gt;&lt;span class="nummerierung text-black-small"&gt;2006&lt;/span&gt;&lt;span class="text-black-bold"&gt;Matisse e Bonnard, Viva la pittura!&lt;/span&gt;&amp;nbsp;&lt;span class="text-darkgrey-bold"&gt;Complesso del Vittoriano&amp;nbsp;•&amp;nbsp;Rome • 2006–07&lt;/span&gt;&amp;nbsp;no. 38.&lt;/p&gt;
&lt;p&gt;&lt;span class="nummerierung text-black-small"&gt;2010&lt;/span&gt;&lt;span class="text-black-bold"&gt;Van Gogh, Cézanne, Monet, Die Sammlung Bührle zu Gast im Kunsthaus Zürich&lt;/span&gt;&amp;nbsp;&lt;span class="text-darkgrey-bold"&gt;Kunsthaus Zurich • 2010&lt;/span&gt;&amp;nbsp;no. 1.&lt;/p&gt;
&lt;p&gt;&lt;span class="nummerierung text-black-small"&gt;2017&lt;/span&gt;&lt;span class="text-black-bold"&gt;Chefs-d'oeuvre de la collection Bührle, Manet, Cézanne, Monet, Van Gogh…&amp;nbsp;&lt;/span&gt;&lt;span class="text-darkgrey-bold"&gt;Fondation de l'Hermitage&amp;nbsp;•&amp;nbsp;Lausanne&amp;nbsp;• 2017&lt;/span&gt;&amp;nbsp;no. 44.&lt;/p&gt;
&lt;p&gt;&lt;span class="nummerierung text-black-small"&gt;2018&lt;/span&gt;&lt;span class="text-black-bold"&gt;Japonismes, Impressionnismes&lt;/span&gt; &lt;span class="text-darkgrey-bold"&gt;Musée des impressionnismes • Giverny • 2018&amp;nbsp;&lt;/span&gt;no. 24.&lt;/p&gt;
&lt;p&gt;&lt;span class="nummerierung text-black-small"&gt;2018&lt;/span&gt;&lt;span class="text-black-bold"&gt;Im Japanfieber, Von Monet bis Manga &lt;/span&gt;&lt;span class="text-darkgrey-bold"&gt;Arp Museum • Bahnhof Rolandseck • 2018-19 &lt;/span&gt;no. 24.&lt;/p&gt;</t>
  </si>
  <si>
    <t>&lt;p&gt;&lt;span class="nummerierung text-black-small"&gt;1965&lt;/span&gt;&lt;span class="text-black-bold"&gt;Jean Dauberville&amp;nbsp;•&amp;nbsp;Henry Dauberville&lt;/span&gt;&amp;nbsp;&lt;span class="text-darkgrey-bold"&gt;&lt;em&gt;Bonnard, Catalogue raisonné de l'oeuvre peint&lt;/em&gt;&amp;nbsp;&lt;/span&gt;vol. 1&lt;span class="text-darkgrey-bold"&gt;&amp;nbsp;&lt;em&gt;1888–1905&lt;/em&gt;&lt;/span&gt;&amp;nbsp;Paris • 1965&amp;nbsp;• no. 379 (ill.; &lt;sup&gt;2&lt;/sup&gt;1992).&lt;/p&gt;
&lt;p&gt;&lt;span class="nummerierung text-black-small"&gt;1973&lt;/span&gt;&lt;span class="text-black-bold"&gt;Leopold Reidemeister etc.&amp;nbsp;&lt;/span&gt;&lt;span class="text-darkgrey-bold"&gt;&lt;em&gt;Stiftung Sammlung Emil G. Bührle • Fondation Collection Emil G. Bührle • Foundation Emil G. Bührle Collection&lt;/em&gt;&lt;/span&gt;&amp;nbsp;Zurich &amp;amp; Munich • 1973&amp;nbsp;•&amp;nbsp;no. 102 (ill.; &lt;sup&gt;2&lt;/sup&gt;1986).&lt;/p&gt;
&lt;p&gt;&lt;span class="nummerierung text-black-small"&gt;1994&lt;/span&gt;&lt;span class="text-black-bold"&gt;Emil Maurer&lt;/span&gt;&lt;em&gt;&amp;nbsp;&lt;span class="text-darkgrey-bold"&gt;Stiftung Sammlung E.G. Bührle, Zürich&lt;/span&gt;&lt;/em&gt;&amp;nbsp;Bern • 1994&amp;nbsp;• p. 49 (English edition: &lt;em&gt;Foundation E.G. Bührle Collection, Zurich&lt;/em&gt;, Bern 1995).&lt;/p&gt;
&lt;p&gt;&lt;span class="nummerierung text-black-small"&gt;2004&lt;/span&gt;&lt;span class="text-black-bold"&gt;Lukas Gloor&amp;nbsp;• Marco Goldin (ed.)&lt;/span&gt; &lt;em&gt;&lt;span class="text-darkgrey-bold"&gt;Foundation E.G. Bührle Collection, Zurich, Catalogue&amp;nbsp;&lt;/span&gt;&lt;/em&gt;vol. 3&amp;nbsp;• Conegliano &amp;amp; Zurich • 2004&amp;nbsp;• no. 104 (ill.; German edition: &lt;em&gt;Stiftung Sammlung E.G. Bührle, Katalog&amp;nbsp;•&lt;/em&gt;&amp;nbsp;Italian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460 (ill.).&lt;/p&gt;</t>
  </si>
  <si>
    <t>BU 0181</t>
  </si>
  <si>
    <t>Barcelona in der Nacht</t>
  </si>
  <si>
    <t>Barcelone la nuit</t>
  </si>
  <si>
    <t>67 x 50 cm</t>
  </si>
  <si>
    <t>&lt;p&gt;&lt;span class="nummerierung text-black-small"&gt;1&lt;/span&gt;&lt;span class="text-black-bold"&gt;The artist's mother&lt;/span&gt;&amp;nbsp;AStEGB, Inventory Card Picasso, &lt;em&gt;Barcelone la nuit&lt;/em&gt;.&lt;/p&gt;
&lt;p&gt;&lt;span class="nummerierung text-black-small"&gt;2&lt;/span&gt;&lt;span class="text-black-bold"&gt;Georges Wildenstein&lt;/span&gt;&amp;nbsp;&lt;span class="text-darkgrey-bold"&gt;Paris &amp;amp;&amp;nbsp;New York&lt;/span&gt;&amp;nbsp;Daix no. IX.3.&lt;/p&gt;
&lt;p&gt;&lt;span class="nummerierung text-black-small"&gt;3&lt;/span&gt;&lt;span class="text-black-bold"&gt;Laura Shedd (Mrs. Charles H. Schweppe)&lt;/span&gt;&amp;nbsp;&lt;span class="text-darkgrey-bold"&gt;Lake Forest • Chicago&amp;nbsp;• [d.1937]&lt;/span&gt;&amp;nbsp;Daix no. IX.3; this entry is corroborated by a label of the Chester H. Johnson Galleries, Chicago, on the stretcher of the painting with the name of Mrs. C. Schweppe.&lt;/p&gt;
&lt;p&gt;&lt;span class="nummerierung text-black-small"&gt;4&lt;/span&gt;&lt;span class="text-black-bold"&gt;E. &amp;amp; A. Silberman&amp;nbsp;Inc.&lt;/span&gt;&amp;nbsp;&lt;span class="text-darkgrey-bold"&gt;New York&amp;nbsp;• by 1955&lt;/span&gt;&amp;nbsp;AStEGB, Entry Book II, 10 July 1955; three stamps and labels on the stretcher of the painting indicate that the painting may have been shown at the Chester H. Johnson Galleries, Chicago, and the Dalzell Hattfield Galleries, Los Angeles, previously to being sold to the Silberman Galleries.&lt;/p&gt;
&lt;p&gt;&lt;span class="nummerierung text-black-small"&gt;5&lt;/span&gt;&lt;span class="text-black-bold"&gt;Emil Bührle&lt;/span&gt;&amp;nbsp;&lt;span class="text-darkgrey-bold"&gt;Zurich • 10 July 1955 until [d.] 28 November 1956&lt;/span&gt;&amp;nbsp;Acquired from the above, Entry Book as above, n. (4), with reference to date of purchase.&lt;/p&gt;
&lt;p&gt;&lt;span class="nummerierung text-black-small"&gt;6&lt;/span&gt;&lt;span class="text-black-bold"&gt;The estate of Emil Bührle&lt;/span&gt;&amp;nbsp;&lt;span class="text-darkgrey-bold"&gt;Zurich&amp;nbsp;•&amp;nbsp;1956–1967&lt;/span&gt;&amp;nbsp;The artworks that were not given to the Foundation E.G. Bührle Collection in 1960 were divided among Emil Bührles’s son, Dr. Dieter Bührle, and his daughter, Hortense Anda-Bührle in 1967.&lt;/p&gt;
&lt;p&gt;&lt;span class="nummerierung text-black-small"&gt;7&lt;/span&gt;&lt;span class="text-black-bold"&gt;Dr. Dieter Bührle&lt;/span&gt;&amp;nbsp;&lt;span class="text-darkgrey-bold"&gt;Zurich • 1967 until [d.] 2012&lt;/span&gt;&amp;nbsp;Son of Emil Bührle and, in 1960, along with his mother Charlotte Bührle-Schalk and his sister Hortense (Anda-)Bührle, one of the three founders of the Foundation E.G. Bührle Collection, where he served on the Board from 1960 to 2012.&lt;/p&gt;
&lt;p&gt;&lt;span class="nummerierung text-black-small"&gt;8&lt;/span&gt;&lt;span class="text-black-bold"&gt;Bequest of Dr. Dieter Bührle to Foundation E.G. Bührle Collection&lt;/span&gt;&amp;nbsp;&lt;span class="text-darkgrey-bold"&gt;2012&lt;/span&gt; Inv. 181.&lt;/p&gt;</t>
  </si>
  <si>
    <t>&lt;p&gt;&lt;span class="nummerierung text-black-small"&gt;1931&lt;/span&gt;&lt;span class="text-black-bold"&gt;An Exhibition of Paintings and Prints by the Masters of Post-Impressionism&lt;/span&gt;&amp;nbsp;&lt;span class="text-darkgrey-bold"&gt;City Art Museum&amp;nbsp;•&amp;nbsp;St. Louis (MO) • 1931&lt;/span&gt;&amp;nbsp;no. 25.&lt;/p&gt;
&lt;p&gt;&lt;span class="nummerierung text-black-small"&gt;1955&lt;/span&gt;&lt;span class="text-black-bold"&gt;Picasso 1900–1955&lt;/span&gt;&amp;nbsp;&lt;span class="text-darkgrey-bold"&gt;Haus der Kunst, Munich&amp;nbsp;•&amp;nbsp;Rheinisches Museum, Cologne&amp;nbsp;•&amp;nbsp;Kunsthalle Hamburg • 1955–56&lt;/span&gt;&amp;nbsp;no. 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305.&lt;/p&gt;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75.&lt;/p&gt;
&lt;p&gt;&lt;span class="nummerierung text-black-small"&gt;1963&lt;/span&gt;&lt;span class="text-black-bold"&gt;Sammlung Emil G. Bührle, Französische Meister von Delacroix bis Matisse &lt;/span&gt;&lt;span class="text-darkgrey-bold"&gt;Kunstmuseum Lucerne • 1963&lt;/span&gt;&amp;nbsp;no. 70.&lt;/p&gt;
&lt;p&gt;&lt;span class="nummerierung text-black-small"&gt;1984&lt;/span&gt;&lt;span class="text-black-bold"&gt;Der junge Picasso, Frühwerk und Blaue Periode&lt;/span&gt;&amp;nbsp;&lt;span class="text-darkgrey-bold"&gt;Kunstmuseum Bern&amp;nbsp;• 1984–85&lt;/span&gt;&amp;nbsp;no. 182.&lt;/p&gt;
&lt;p&gt;&lt;span class="nummerierung text-black-small"&gt;2001&lt;/span&gt;&lt;span class="text-black-bold"&gt;Picasso und die Schweiz&lt;/span&gt;&amp;nbsp;&lt;span class="text-darkgrey-bold"&gt;Kunstmuseum Bern&amp;nbsp;• 2001&lt;/span&gt;&amp;nbsp;no. 14.&lt;/p&gt;
&lt;p&gt;&lt;span class="nummerierung text-black-small"&gt;2007&lt;/span&gt;&lt;span class="text-black-bold"&gt;Barcelona 1900&lt;/span&gt;&amp;nbsp;&lt;span class="text-darkgrey-bold"&gt;Van Gogh Museum Amsterdam&amp;nbsp;• 2007–08&lt;/span&gt; pp. 64 (ill.), 189.&lt;/p&gt;
&lt;p&gt;&lt;span class="nummerierung text-black-small"&gt;2010&lt;/span&gt;&lt;span class="text-black-bold"&gt;Picasso versus Rusiñol&lt;/span&gt;&amp;nbsp;&lt;span class="text-darkgrey-bold"&gt;Museu Picasso&amp;nbsp;•&amp;nbsp;Barcelona&amp;nbsp;• 2010&amp;nbsp;&lt;/span&gt;pp. 275, 291 (ill.).&lt;/p&gt;
&lt;p&gt;&lt;span class="nummerierung text-black-small"&gt;2011&lt;/span&gt;&lt;span class="text-black-bold"&gt;Picasso, Miró, Dalí, Angry Young Men, The Birth of Modernity&lt;/span&gt;&amp;nbsp;&lt;span class="text-darkgrey-bold"&gt;Palazzo Strozzi&amp;nbsp;•&amp;nbsp;Florence&amp;nbsp;• 2011&lt;/span&gt;&amp;nbsp;no. 4.12.&lt;/p&gt;
&lt;p&gt;&lt;span class="nummerierung text-black-small"&gt;2017&lt;/span&gt;&lt;span class="text-black-bold"&gt;Chefs-d'oeuvre de la collection Bührle, Manet, Cézanne, Monet, Van Gogh…&lt;/span&gt;&amp;nbsp;&lt;span class="text-darkgrey-bold"&gt;Fondation de l'Hermitage&amp;nbsp;•&amp;nbsp;Lausanne&amp;nbsp;• 2017&lt;/span&gt;&amp;nbsp;no. 39.&lt;/p&gt;
&lt;p&gt;&lt;span class="nummerierung text-black-small"&gt;2018&lt;/span&gt;&lt;span class="text-black-bold"&gt;Picasso, Bleu et rose&lt;/span&gt; &lt;span class="text-darkgrey-bold"&gt;Musée d'Orsay • Musée national Picasso • Paris • 2018–19 &lt;/span&gt;no. 135.&lt;/p&gt;</t>
  </si>
  <si>
    <t>&lt;p&gt;&lt;span class="nummerierung text-black-small"&gt;1948&lt;/span&gt;&lt;span class="text-black-bold"&gt;Jaime Sabartés&lt;/span&gt;&amp;nbsp;&lt;em&gt;&lt;span class="text-darkgrey-bold"&gt;Picasso, An Intimate Portrait&lt;/span&gt;&lt;/em&gt;&amp;nbsp;New York&amp;nbsp;• 1948&amp;nbsp;•&amp;nbsp;p. 86.&lt;/p&gt;
&lt;p&gt;&lt;span class="nummerierung text-black-small"&gt;1966&lt;/span&gt;&lt;span class="text-black-bold"&gt;Pierre Daix&amp;nbsp;• Georges Boudailles&lt;/span&gt;&amp;nbsp;&lt;span class="text-darkgrey-bold"&gt;&lt;em&gt;Picasso 1900–1906, Catalogue raisonné de l'œuvre peint&lt;/em&gt;&lt;/span&gt;&amp;nbsp;Neuchâtel&amp;nbsp;• 1966&amp;nbsp;•&amp;nbsp;no. IX.3 (ill.).&lt;/p&gt;
&lt;p&gt;&lt;span class="nummerierung text-black-small"&gt;1995&lt;/span&gt;&lt;span class="text-black-bold"&gt;Pierre Daix&lt;/span&gt;&amp;nbsp;&lt;span class="text-darkgrey-bold"&gt;&lt;em&gt;Dictionnaire Picasso&lt;/em&gt;&lt;/span&gt;&amp;nbsp;Paris&amp;nbsp;• 1995&amp;nbsp;•&amp;nbsp;p. 92 (Le nouveau Dictionnaire Picasso, Paris 2012).&lt;/p&gt;
&lt;p&gt;&lt;span class="nummerierung text-black-small"&gt;2011&lt;/span&gt;&lt;span class="text-black-bold"&gt;The Picasso Project (ed.)&lt;/span&gt; &lt;span class="text-darkgrey-bold"&gt;&lt;em&gt;Picasso's Paintings, Watercolors, Drawings and Sculpture, A Comprehensive Illustrated Catalogue 1885–1973, The Blue Period 1902–1904&lt;/em&gt;&lt;/span&gt;&amp;nbsp;&lt;span class="text-darkgrey-bold"&gt;&lt;em&gt;Barcelona and Paris&amp;nbsp;&lt;/em&gt;&lt;/span&gt;San Francisco&amp;nbsp;• 2011&amp;nbsp;•&amp;nbsp;no. 1903-129 (ill.).&lt;/p&gt;
&lt;p&gt;&lt;span class="nummerierung text-black-small"&gt;2019&lt;/span&gt;&lt;span class="text-darkgrey-bold"&gt;Picasso, Blaue und Rosa Periode&lt;/span&gt;, (exh. cat.) Fondation Beyeler • Riehen/Basel • 2019, p. 109, fig. 4&amp;nbsp;(Engl. ed.: &lt;span class="text-darkgrey-bold"&gt;Picasso, Blue and Rose Periods&lt;/span&gt;).&lt;/p&gt;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464 (ill.).&lt;/p&gt;</t>
  </si>
  <si>
    <t>Düsseldorf</t>
  </si>
  <si>
    <t>Hunter</t>
  </si>
  <si>
    <t>BU 0086</t>
  </si>
  <si>
    <t>Alfred Sisley</t>
  </si>
  <si>
    <t>Dauberville 525</t>
  </si>
  <si>
    <t>&lt;p class="Body"&gt;&lt;span class="nummerierung text-black-small"&gt;1&lt;/span&gt;&lt;span class="text-black-bold"&gt;Alfred Sisley&lt;/span&gt;&amp;nbsp;&lt;span class="text-darkgrey-bold"&gt;Paris &amp;amp; Moret-sur-Loing •&amp;nbsp;1864 until [d.] 1899&amp;nbsp;&lt;/span&gt;Commissioned from the artist, Dauberville no. 525.&lt;/p&gt;
&lt;p class="Body"&gt;&lt;span class="nummerierung text-black-small"&gt;2&lt;/span&gt;&lt;span class="text-black-bold"&gt;Jeanne Sisley&lt;/span&gt;&amp;nbsp;&lt;span class="text-darkgrey-bold"&gt;Paris&amp;nbsp;&lt;/span&gt;Daughter of the above, Dauberville no. 525.&lt;/p&gt;
&lt;p class="Body"&gt;&lt;span class="nummerierung text-black-small"&gt;3&lt;/span&gt;&lt;span class="text-black-bold"&gt;Henry Lapauze&lt;/span&gt;&amp;nbsp;&lt;span class="text-darkgrey-bold"&gt;Paris •&amp;nbsp;by 1912 and by 1917&amp;nbsp;&lt;/span&gt;Julius Meier-Graefe, &lt;em&gt;Auguste Renoir,&lt;/em&gt; Paris 1912, p. 15 (ill.); &lt;em&gt;Art français du XIX&lt;sup&gt;e&lt;/sup&gt; siècle, &lt;/em&gt;(exh. cat.) Galerie Paul Rosenberg, Paris 1917, no. 51.&lt;/p&gt;
&lt;p class="Body"&gt;&lt;span class="nummerierung text-black-small"&gt;4&lt;/span&gt;&lt;span class="text-black-bold"&gt;Madame Charles Pomaret&lt;/span&gt;&amp;nbsp;&lt;span class="text-darkgrey-bold"&gt;Paris •&amp;nbsp;by 1937 until 1955&amp;nbsp;&lt;/span&gt;&lt;em&gt;Chefs-d'œuvre de l’Art français&lt;/em&gt;, (exh. cat.) Palais National des Arts (Palais de Tokio), Paris 1937, no. 392.&lt;/p&gt;
&lt;p class="Body"&gt;&lt;span class="nummerierung text-black-small"&gt;5&lt;/span&gt;&lt;span class="text-black-bold"&gt;César de Hauke&lt;/span&gt;&amp;nbsp;&lt;span class="text-darkgrey-bold"&gt;Paris •&amp;nbsp;1955&amp;nbsp;&lt;/span&gt;Acquired from the above on 4 June 1955, Dauberville no. 525; Getty Research Institute, Santa Monica (California), Cooper Archive, Box 46/2, Letter from César de Hauke, Paris, to Douglas Cooper, New York, 15 May 1961, listing the paintings sold to Bührle by the Brame Gallery, and detailing their ownership.&lt;/p&gt;
&lt;p class="Body"&gt;&lt;span class="nummerierung text-black-small"&gt;6&lt;/span&gt;&lt;span class="text-black-bold"&gt;Emil Bührle&lt;/span&gt;&amp;nbsp;&lt;span class="text-darkgrey-bold"&gt;Zurich •&amp;nbsp;28 July 1955 until [d.] 28 November 1956&amp;nbsp;&lt;/span&gt;Acquired from the above for CHF 330.000, AStEGB, Payment order from Emil Bührle to Industrie- und Handelsbank Zurich, 25 July 1955, ordering transfer of CHF 330.000 to the account of César de Hauke at Union Bank of Switzerland; Confirmation of transfer from Industrie- und Handelsbank, Zurich, to Emil Bührle, 28 July 1955.&lt;/p&gt;
&lt;p class="Body"&gt;&lt;span class="nummerierung text-black-small"&gt;7&lt;/span&gt;&lt;span class="text-black-bold"&gt;Given by the heirs of Emil Bührle to the Foundation E.G. Bührle Collection&lt;/span&gt;&amp;nbsp;&lt;span class="text-darkgrey-bold"&gt;Zurich&amp;nbsp;• 1960&lt;/span&gt;&amp;nbsp;Inv. 86.&lt;/p&gt;</t>
  </si>
  <si>
    <t>&lt;p&gt;&lt;span class="nummerierung text-black-small"&gt;1907&lt;/span&gt;&lt;span class="text-black-bold"&gt;L'Atelier de Sisley&lt;/span&gt;&lt;em&gt;&amp;nbsp;&lt;/em&gt;&lt;span class="text-darkgrey-bold"&gt;Galerie Bernheim-Jeune • Paris • 1907&lt;/span&gt;&amp;nbsp;no. 1.&lt;/p&gt;
&lt;p&gt;&lt;span class="nummerierung text-black-small"&gt;1907&lt;/span&gt;&lt;span class="text-black-bold"&gt;Portraits d'hommes&lt;/span&gt;&lt;em&gt;&amp;nbsp;&lt;/em&gt;&lt;span class="text-darkgrey-bold"&gt;Galerie Bernheim-Jeune • Paris • 1907–08&lt;/span&gt;&amp;nbsp;no.106.&lt;/p&gt;
&lt;p&gt;&lt;span class="nummerierung text-black-small"&gt;1912&lt;/span&gt;&lt;span class="text-black-bold"&gt;Exposition centennale de l’Art français 1812–1912&lt;/span&gt;&amp;nbsp;&lt;span class="text-darkgrey-bold"&gt;St. Petersburg• 1912&lt;/span&gt;&amp;nbsp;no. 538.&lt;/p&gt;
&lt;p&gt;&lt;span class="nummerierung text-black-small"&gt;1914&lt;/span&gt;&lt;span class="text-black-bold"&gt;Exposition d'Art français du XIX&lt;sup&gt;e&lt;/sup&gt; siècle&lt;/span&gt;&amp;nbsp;&lt;span class="text-darkgrey-bold"&gt;Royal Museum&amp;nbsp;• Copenhagen • 1914&lt;/span&gt;&amp;nbsp;no. 173.&lt;/p&gt;
&lt;p&gt;&lt;span class="nummerierung text-black-small"&gt;1917&lt;/span&gt;&lt;span class="text-black-bold"&gt;Exposition d'œuvres d'Alfred Sisley&lt;/span&gt;&amp;nbsp;&lt;span class="text-darkgrey-bold"&gt;Galerie Georges Petit • Paris • 1917&lt;/span&gt;&amp;nbsp;no. A.&lt;/p&gt;
&lt;p&gt;&lt;span class="nummerierung text-black-small"&gt;1917&lt;/span&gt;&lt;span class="text-black-bold"&gt;Art français du XIX&lt;sup&gt;e&lt;/sup&gt; siècle&lt;/span&gt;&lt;em&gt;&amp;nbsp;&lt;/em&gt;&lt;span class="text-darkgrey-bold"&gt;Galerie Paul Rosenberg&amp;nbsp;• Paris • 1917&lt;/span&gt;&amp;nbsp;no. 51.&lt;/p&gt;
&lt;p&gt;&lt;span class="nummerierung text-black-small"&gt;1923&lt;/span&gt;&lt;span class="text-black-bold"&gt;Exposition au profit des laboratoires&lt;/span&gt;&amp;nbsp;&lt;span class="text-darkgrey-bold"&gt;Galerie Les Arts (rue de la Ville-l’Evêque) • Paris • 1923.&lt;/span&gt;&lt;/p&gt;
&lt;p&gt;&lt;span class="nummerierung text-black-small"&gt;1933&lt;/span&gt;&lt;span class="text-black-bold"&gt;Exposition Renoir 1841–1919&lt;/span&gt;&amp;nbsp;&lt;span class="text-darkgrey-bold"&gt;Orangerie des Tuileries • Paris • 1933&lt;/span&gt;&amp;nbsp;no. 5.&lt;/p&gt;
&lt;p&gt;&lt;span class="nummerierung text-black-small"&gt;1937&lt;/span&gt;&lt;span class="text-black-bold"&gt;Chefs-d'œuvre de l’Art français&lt;/span&gt;&amp;nbsp;&lt;span class="text-darkgrey-bold"&gt;Palais National des Arts (Palais de Tokio) • Paris • 1937&lt;/span&gt;&amp;nbsp;no. 392.&lt;/p&gt;
&lt;p&gt;&lt;span class="nummerierung text-black-small"&gt;1938&lt;/span&gt;&lt;span class="text-black-bold"&gt;Renoir portraitiste&lt;/span&gt;&amp;nbsp;&lt;span class="text-darkgrey-bold"&gt;Galerie Bernheim-Jeune • Paris • 1938&lt;/span&gt;&amp;nbsp;no. 10.&lt;/p&gt;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166.&lt;/p&gt;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 • Berlin • 1958&lt;/span&gt;&amp;nbsp;no. 9.&lt;/p&gt;
&lt;p&gt;&lt;span class="nummerierung text-black-small"&gt;1958&lt;/span&gt;&lt;span class="text-black-bold"&gt;Hauptwerke der Sammlung Emil Georg Bührle–Zürich&lt;/span&gt;&amp;nbsp;&lt;span class="text-darkgrey-bold"&gt;Haus der Kunst&amp;nbsp;• Munich • 1958–59&lt;/span&gt;&amp;nbsp;no. 129.&lt;/p&gt;
&lt;p&gt;&lt;span class="nummerierung text-black-small"&gt;1958&lt;/span&gt;&lt;span class="text-black-bold"&gt;Alfred Sisley 1839–1899&lt;/span&gt;&amp;nbsp;&lt;span class="text-darkgrey-bold"&gt;Kunstmuseum Berne • 1958&lt;/span&gt;&amp;nbsp;no. 99.&lt;/p&gt;
&lt;p&gt;&lt;span class="nummerierung text-black-small"&gt;1961&lt;/span&gt;&lt;span class="text-black-bold"&gt;Masterpieces of French Painting from the Bührle Collection&lt;/span&gt;&amp;nbsp;&lt;span class="text-darkgrey-bold"&gt;Royal Scottish Academy, Edinburgh • National Gallery, London • 1961&lt;/span&gt;&amp;nbsp;no. 47.&lt;/p&gt;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 Musée des beaux-arts de Montréal • Yokohama Museum of Art&amp;nbsp;• Royal Academy of Arts, London • 1990–91&lt;/span&gt;&amp;nbsp;no. 49.&lt;/p&gt;
&lt;p&gt;&lt;span class="nummerierung text-black-small"&gt;1996&lt;/span&gt;&lt;span class="text-black-bold"&gt;Renoir&lt;/span&gt;&amp;nbsp;&lt;span class="text-darkgrey-bold"&gt;Kunsthalle Tübingen • 1996&lt;/span&gt;&amp;nbsp;no. 5.&lt;/p&gt;
&lt;p&gt;&lt;span class="nummerierung text-black-small"&gt;1999&lt;/span&gt;&lt;span class="text-black-bold"&gt;Sisley und die Brücke von Hampton Court&lt;/span&gt;&amp;nbsp;&lt;span class="text-darkgrey-bold"&gt;Foundation E.G. Bührle Collection • Zurich • 1999&lt;/span&gt;&amp;nbsp;no. 1.&lt;/p&gt;
&lt;p&gt;&lt;span class="nummerierung text-black-small"&gt;2010&lt;/span&gt;&lt;span class="text-black-bold"&gt;Van Gogh, Cézanne, Monet, Die Sammlung Bührle zu Gast im Kunsthaus Zürich&lt;/span&gt;&amp;nbsp;&lt;span class="text-darkgrey-bold"&gt;Kunsthaus Zurich • 2010&lt;/span&gt;&amp;nbsp;no. 86.&lt;/p&gt;
&lt;p&gt;&lt;span class="nummerierung text-black-small"&gt;2012&lt;/span&gt;&lt;span class="text-black-bold"&gt;Renoir, Zwischen Bohème und Bourgeoisie, Die frühen Jahre&lt;/span&gt;&lt;em&gt;&amp;nbsp;&lt;/em&gt;&lt;span class="text-darkgrey-bold"&gt;Kunstmuseum Basel • 2012&lt;/span&gt;&amp;nbsp;no. 3.&lt;/p&gt;
&lt;p&gt;&lt;span class="nummerierung text-black-small"&gt;2016&lt;/span&gt;&lt;span class="text-black-bold"&gt;Von Dürer bis van Gogh, Sammlung Bührle trifft Wallraf&lt;/span&gt;&amp;nbsp;&lt;span class="text-darkgrey-bold"&gt;Wallraf-Richartz-Museum &amp;amp; Fondation Corboud • Cologne • 2016–17&lt;/span&gt;&amp;nbsp;no. 45.&lt;/p&gt;
&lt;p&gt;&lt;span class="nummerierung text-black-small"&gt;2017&lt;/span&gt;&lt;span class="text-black-bold"&gt;Chefs-d'oeuvre de la collection Bührle, Manet, Cézanne, Monet, Van Gogh…&lt;/span&gt;&amp;nbsp;&lt;span class="text-darkgrey-bold"&gt;Fondation de l'Hermitage • Lausanne • 2017&lt;/span&gt;&amp;nbsp;no. 11.&lt;/p&gt;
&lt;p&gt;&lt;span class="nummerierung text-black-small"&gt;2017&lt;/span&gt;&lt;span class="text-black-bold"&gt;Gefeiert &amp;amp; verspottet, Französische Malerei 1820–1880&lt;/span&gt;&amp;nbsp;&lt;span class="text-darkgrey-bold"&gt;Kunsthaus Zurich • 2017–18&lt;/span&gt;&amp;nbsp;no. 93.&lt;/p&gt;
&lt;p&gt;&lt;span class="nummerierung text-black-small"&gt;2018&lt;/span&gt;&lt;span class="text-black-bold"&gt;Bührle Collection: Impressionist Masterpieces from the E.G. Bührle Collection, Zurich (Switzerland)&lt;/span&gt;&amp;nbsp;&lt;span class="text-darkgrey-bold"&gt;National Art Center, Tokyo • Kyushu National Museum, Fukuoka • Nagoya City Art Museum • 2018&lt;/span&gt;&amp;nbsp;no. 6.&lt;/p&gt;</t>
  </si>
  <si>
    <t>&lt;p&gt;&lt;span class="nummerierung text-black-small"&gt;1911&lt;/span&gt;&lt;span class="text-black-bold"&gt;Julius Meier-Graefe&lt;/span&gt;&amp;nbsp;&lt;span class="text-darkgrey-bold"&gt;&lt;em&gt;Auguste Renoir&lt;/em&gt;&lt;/span&gt;&amp;nbsp;Munich • 1911 • p. 19 (ill.; &lt;sup&gt;2&lt;/sup&gt;1920).&lt;/p&gt;
&lt;p&gt;&lt;span class="nummerierung text-black-small"&gt;1912&lt;/span&gt;&lt;span class="text-black-bold"&gt;Julius Meier-Graefe&lt;/span&gt;&amp;nbsp;&lt;span class="text-darkgrey-bold"&gt;&lt;em&gt;Auguste Renoir&lt;/em&gt;&lt;/span&gt;&amp;nbsp;Paris • 1912 • p. 15 (ill.).&lt;/p&gt;
&lt;p&gt;&lt;span class="nummerierung text-black-small"&gt;1924&lt;/span&gt;&lt;span class="text-black-bold"&gt;Théodore Duret&lt;/span&gt;&amp;nbsp;&lt;span class="text-darkgrey-bold"&gt;&lt;em&gt;Renoir&lt;/em&gt;&lt;/span&gt;&amp;nbsp;Paris • 1924 • p. 72.&lt;/p&gt;
&lt;p&gt;&lt;span class="nummerierung text-black-small"&gt;1925&lt;/span&gt;&lt;span class="text-black-bold"&gt;Gustave Coquiot&lt;/span&gt;&amp;nbsp;&lt;span class="text-darkgrey-bold"&gt;&lt;em&gt;Renoir&lt;/em&gt;&lt;/span&gt;&amp;nbsp;Paris • 1925 • p. 224.&lt;/p&gt;
&lt;p&gt;&lt;span class="nummerierung text-black-small"&gt;1929&lt;/span&gt;&lt;span class="text-black-bold"&gt;Julius Meier-Graefe&lt;/span&gt;&amp;nbsp;&lt;span class="text-darkgrey-bold"&gt;&lt;em&gt;Renoir&lt;/em&gt;&lt;/span&gt;&amp;nbsp;Leipzig • 1929 • p. 26, fig. 10 (&lt;sup&gt;2&lt;/sup&gt;Frankfurt/M. 1986, p. 32, &lt;sup&gt;3&lt;/sup&gt;Frankfurt/M. &amp;amp; Leipzig 1994).&lt;/p&gt;
&lt;p&gt;&lt;span class="nummerierung text-black-small"&gt;1933&lt;/span&gt;&lt;span class="text-black-bold"&gt;Claude Roger-Marx&lt;/span&gt;&amp;nbsp;&lt;span class="text-darkgrey-bold"&gt;&lt;em&gt;Renoir&lt;/em&gt;&lt;/span&gt;&amp;nbsp;Paris • 1933 • p. 185 (ill.).&lt;/p&gt;
&lt;p&gt;&lt;span class="nummerierung text-black-small"&gt;1937&lt;/span&gt;&lt;span class="text-black-bold"&gt;Michel Florisoone&lt;/span&gt;&amp;nbsp;&lt;span class="text-darkgrey-bold"&gt;&lt;em&gt;Renoir&lt;/em&gt;&lt;/span&gt;&amp;nbsp;Paris • 1937 • p. 33 (ill.).&lt;/p&gt;
&lt;p&gt;&lt;span class="nummerierung text-black-small"&gt;1937&lt;/span&gt;&lt;span class="text-black-bold"&gt;Claude Roger-Marx&lt;/span&gt;&amp;nbsp;&lt;span class="text-darkgrey-bold"&gt;&lt;em&gt;Renoir&lt;/em&gt;&lt;/span&gt;&amp;nbsp;Paris • 1937 • fig. 15.&lt;/p&gt;
&lt;p&gt;&lt;span class="nummerierung text-black-small"&gt;1944&lt;/span&gt;&lt;span class="text-black-bold"&gt;Reginald Howard Wilenski&lt;/span&gt;&amp;nbsp;&lt;span class="text-darkgrey-bold"&gt;&lt;em&gt;Modern French Painters&lt;/em&gt;&lt;/span&gt;&amp;nbsp;London • &lt;sup&gt;2&lt;/sup&gt;1944 • p. 339.&lt;/p&gt;
&lt;p&gt;&lt;span class="nummerierung text-black-small"&gt;1947&lt;/span&gt;&lt;span class="text-black-bold"&gt;Gotthard Jedlicka&lt;/span&gt;&amp;nbsp;&lt;span class="text-darkgrey-bold"&gt;&lt;em&gt;Renoir&lt;/em&gt;&lt;/span&gt;&amp;nbsp;Berne • 1947 • fig. 7.&lt;/p&gt;
&lt;p&gt;&lt;span class="nummerierung text-black-small"&gt;1949&lt;/span&gt;&lt;span class="text-black-bold"&gt;André Chamson&amp;nbsp;•&amp;nbsp;Lucie Chamson&amp;nbsp;&lt;/span&gt;&lt;span class="text-darkgrey-bold"&gt;&lt;em&gt;Renoir&lt;/em&gt;&lt;/span&gt;&amp;nbsp;Lausanne • 1949 • p. 10, fig. 7.&lt;/p&gt;
&lt;p&gt;&lt;span class="nummerierung text-black-small"&gt;1957&lt;/span&gt;&lt;span class="text-black-bold"&gt;Bruno F. Schneider&lt;/span&gt;&amp;nbsp;&lt;span class="text-darkgrey-bold"&gt;&lt;em&gt;Renoir&lt;/em&gt;&lt;/span&gt;&amp;nbsp;Berlin • 1957 • p. 31 (ill.).&lt;/p&gt;
&lt;p&gt;&lt;span class="nummerierung text-black-small"&gt;1958&lt;/span&gt;&lt;span class="text-black-bold"&gt;Michel Robida&lt;/span&gt;&amp;nbsp;&lt;span class="text-darkgrey-bold"&gt;&lt;em&gt;Le salon Charpentier et les impressionnistes&lt;/em&gt;&lt;/span&gt;&amp;nbsp;Paris • 1958 • fig. 21.&lt;/p&gt;
&lt;p&gt;&lt;span class="nummerierung text-black-small"&gt;1959&lt;/span&gt;&lt;span class="text-black-bold"&gt;François Daulte&lt;/span&gt;&amp;nbsp;&lt;em&gt;&lt;span class="text-darkgrey-bold"&gt;Alfred Sisley, Catalogue raisonné de l'œuvre peint&lt;/span&gt;&lt;/em&gt;&amp;nbsp;Lausanne • 1959 • fig. 4.&lt;/p&gt;
&lt;p&gt;&lt;span class="nummerierung text-black-small"&gt;1959&lt;/span&gt;&lt;span class="text-black-bold"&gt;Benno Reifenberg&lt;/span&gt;&amp;nbsp;&lt;span class="text-darkgrey-bold"&gt;&lt;em&gt;Auguste Renoir, Das Ehepaar Sisley&lt;/em&gt;&lt;/span&gt;&amp;nbsp;Stuttgart • 1959 • p. 17, fig. 5.&lt;/p&gt;
&lt;p&gt;&lt;span class="nummerierung text-black-small"&gt;1959&lt;/span&gt;&lt;span class="text-black-bold"&gt;Douglas Cooper&lt;/span&gt;&amp;nbsp;&lt;span class="text-darkgrey-bold"&gt;«Renoir, Lise and the Le Cœur Family, A Study of Renoir’s Early Development. I, Lise»&lt;/span&gt; in &lt;span class="text-darkgrey-bold"&gt;&lt;em&gt;Burlington Magazine&lt;/em&gt;&lt;/span&gt; (101) • 1959 • p. 168, n. 35.&lt;/p&gt;
&lt;p&gt;&lt;span class="nummerierung text-black-small"&gt;1959&lt;/span&gt;&lt;span class="text-black-bold"&gt;Denys Sutton&lt;/span&gt;&amp;nbsp;&lt;span class="text-darkgrey-bold"&gt;«The Bührle Collection»&lt;/span&gt; in &lt;span class="text-darkgrey-bold"&gt;&lt;em&gt;The Connoisseur&lt;/em&gt; &lt;/span&gt;(143) • 1959 • p. 146.&lt;/p&gt;
&lt;p&gt;&lt;span class="nummerierung text-black-small"&gt;1971&lt;/span&gt;&lt;span class="text-black-bold"&gt;François Daulte&lt;/span&gt;&amp;nbsp;&lt;span class="text-darkgrey-bold"&gt;&lt;em&gt;Auguste Renoir, Catalogue raisonné de l'œuvre peint&lt;/em&gt;&lt;/span&gt;&amp;nbsp;vol. 1 &lt;span class="text-darkgrey-bold"&gt;&lt;em&gt;Figures 1860–1890&lt;/em&gt;&lt;/span&gt;&amp;nbsp;Lausanne • 1971 • no. 37 (ill.).&lt;/p&gt;
&lt;p&gt;&lt;span class="nummerierung text-black-small"&gt;1972&lt;/span&gt;&lt;span class="text-black-bold"&gt;Elda Fezzi&lt;/span&gt;&amp;nbsp;&lt;span class="text-darkgrey-bold"&gt;&lt;em&gt;L'opera completa di Renoir nel periodo impressionista 1869–1883&lt;/em&gt;&lt;/span&gt;&amp;nbsp;Milan • 1972 • no. 24 • (ill.; German edition: &lt;em&gt;Das gemalte Gesamtwerk von Renoir aus der impressionistischen Periode 1869–1883&lt;/em&gt;, Lucerne etc. 1972; French edition: Elda Fezzi, Jacqueline Henry, &lt;em&gt;Tout l'œuvre peint de Renoir, Période impressionniste 1869–1883,&lt;/em&gt; Paris 1985).&lt;/p&gt;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61 (ill.; &lt;sup&gt;2&lt;/sup&gt;1986).&lt;/p&gt;
&lt;p&gt;&lt;span class="nummerierung text-black-small"&gt;1979&lt;/span&gt;&lt;span class="text-black-bold"&gt;Sophie Monneret&lt;/span&gt;&amp;nbsp;&lt;span class="text-darkgrey-bold"&gt;&lt;em&gt;L'Impressionnisme et son époque, Dictionnaire international illustré&lt;/em&gt;&lt;/span&gt;&amp;nbsp;vol. 2 • Paris • 1979 • p. 261, entry for Sisley.&lt;/p&gt;
&lt;p&gt;&lt;span class="nummerierung text-black-small"&gt;1980&lt;/span&gt;&lt;span class="text-black-bold"&gt;Sophie Monneret&lt;/span&gt;&amp;nbsp;&lt;span class="text-darkgrey-bold"&gt;&lt;em&gt;Guida alla pittura di Renoir&lt;/em&gt;&lt;/span&gt;&amp;nbsp;Milan • 1980 • no. 23.&lt;/p&gt;
&lt;p&gt;&lt;span class="nummerierung text-black-small"&gt;1985&lt;/span&gt;&lt;span class="text-darkgrey-bold"&gt;&lt;em&gt;Renoir&lt;/em&gt;&lt;/span&gt;&amp;nbsp;(exh. cat.) • Hayward Gallery • London • 1985 • p. 189, entry for cat. no. 9.&lt;/p&gt;
&lt;p&gt;&lt;span class="nummerierung text-black-small"&gt;1987&lt;/span&gt;&lt;span class="text-black-bold"&gt;Horst Keller&lt;/span&gt;&amp;nbsp;&lt;span class="text-darkgrey-bold"&gt;&lt;em&gt;Auguste Renoir&lt;/em&gt;&lt;/span&gt;&amp;nbsp;Munich • 1987 • p. 32, fig. 25.&lt;/p&gt;
&lt;p&gt;&lt;span class="nummerierung text-black-small"&gt;1992&lt;/span&gt;&lt;span class="text-black-bold"&gt;Richard Shone&lt;/span&gt;&amp;nbsp;&lt;span class="text-darkgrey-bold"&gt;&lt;em&gt;Sisley&lt;/em&gt;&lt;/span&gt;&amp;nbsp;London &amp;amp; New York • 1992 • p. 28, fig. 6.&lt;/p&gt;
&lt;p&gt;&lt;span class="nummerierung text-black-small"&gt;1992&lt;/span&gt;&lt;span class="text-darkgrey-bold"&gt;&lt;em&gt;Alfred Sisley&lt;/em&gt;&lt;/span&gt;&amp;nbsp;(exh.cat.) • Royal Academy of Arts • London etc. • 1992–93 • fig. 1.&lt;/p&gt;
&lt;p&gt;&lt;span class="nummerierung text-black-small"&gt;1994&lt;/span&gt;&lt;span class="text-black-bold"&gt;Emil Maurer&lt;/span&gt;&lt;em&gt;&amp;nbsp;&lt;span class="text-darkgrey-bold"&gt;Stiftung Sammlung E.G. Bührle, Zürich&lt;/span&gt;&lt;/em&gt;&amp;nbsp;Bern • 1994 • p. 38 (English edition: &lt;em&gt;Foundation E.G. Bührle Collection, Zurich&lt;/em&gt;, Bern 1995).&lt;/p&gt;
&lt;p&gt;&lt;span class="nummerierung text-black-small"&gt;1997&lt;/span&gt;&lt;span class="text-black-bold"&gt;Colin B. Bailey&lt;/span&gt;&amp;nbsp;&lt;span class="text-darkgrey-bold"&gt;&lt;em&gt;Renoir's Portraits, Impressions of an Age&lt;/em&gt;&lt;/span&gt;&amp;nbsp;New Haven &amp;amp; London • 1997 • pp. 92, 267, n. 2, fig. 103 (French edition: &lt;em&gt;Les portraits de Renoir, Impressions d'une époque,&lt;/em&gt; Paris 1997).&lt;/p&gt;
&lt;p&gt;&lt;span class="nummerierung text-black-small"&gt;2005&lt;/span&gt;&lt;span class="text-black-bold"&gt;Lukas Gloor&amp;nbsp;• Marco Goldin (ed.)&lt;/span&gt;&amp;nbsp;&lt;em&gt;&lt;span class="text-darkgrey-bold"&gt;Foundation E.G. Bührle Collection, Zurich, Catalogue&lt;/span&gt;&lt;/em&gt;&amp;nbsp;vol. 2 • Conegliano &amp;amp; Zurich • 2005 • no. 93 (ill.; German edition: &lt;em&gt;Stiftung Sammlung E.G. Bührle, Katalog&lt;/em&gt; • Italian edition: &lt;em&gt;Fondazione Collezione E.G. Bührle, Catalogo&lt;/em&gt;).&lt;/p&gt;
&lt;p&gt;&lt;span class="nummerierung text-black-small"&gt;2006&lt;/span&gt;&lt;span class="text-black-bold"&gt;Sophie Greffier • Daniel Bretonnet&lt;/span&gt;&amp;nbsp;&lt;span class="text-darkgrey-bold"&gt;&lt;em&gt;Alfred Sisley au soir et au-delà d'une vie, 1839–1899&lt;/em&gt;&lt;/span&gt;&amp;nbsp;Les Amis d'Alfred Sisley (ed.) • Moret-sur-Loing • 2006 • front cover ill.&lt;/p&gt;
&lt;p&gt;&lt;span class="nummerierung text-black-small"&gt;2007&lt;/span&gt;&lt;span class="text-black-bold"&gt;Guy-Patrice Dauberville • Michel Dauberville&lt;/span&gt;&amp;nbsp;&lt;em&gt;&lt;span class="text-darkgrey-bold"&gt;Renoir, Catalogue raisonné des tableaux, pastels, dessins et aquarelles&lt;/span&gt;&lt;/em&gt;&amp;nbsp;vol. 1&amp;nbsp;&lt;span class="text-darkgrey-bold"&gt;&lt;em&gt;1858–1881&lt;/em&gt;&lt;/span&gt;&amp;nbsp;Paris 2007 • no. 525 (ill.).&lt;/p&gt;
&lt;p&gt;&lt;span class="nummerierung text-black-small"&gt;2009&lt;/span&gt;&lt;span class="text-black-bold"&gt;Anne Distel&lt;/span&gt;&amp;nbsp;&lt;span class="text-darkgrey-bold"&gt;&lt;em&gt;Renoir&lt;/em&gt;&lt;/span&gt;&amp;nbsp;Paris • 2009 • p. 29, fig. 17.&lt;/p&gt;
&lt;p&gt;&lt;span class="nummerierung text-black-small"&gt;2014&lt;/span&gt;&lt;span class="text-black-bold"&gt;Lukas Gloor&lt;/span&gt;&amp;nbsp;&lt;span class="text-darkgrey-bold"&gt;«Renoir en Suisse, Une réception fluctuante/Renoir in der Schweiz, Im Auf und Ab der Publikumsgunst»&lt;/span&gt; in &lt;span class="text-darkgrey-bold"&gt;&lt;em&gt;Pierre-Auguste Renoir, Revoir Renoir&lt;/em&gt;&lt;/span&gt;&amp;nbsp;(exh. cat.) • Fondation Pierre Gianadda • Martigny • 2014 • p. 39.&lt;/p&gt;
&lt;p&gt;&lt;span class="nummerierung text-black-small"&gt;2017&lt;/span&gt;&lt;span class="text-black-bold"&gt;MaryAnne Stevens&lt;/span&gt;&amp;nbsp;&lt;span class="text-darkgrey-bold"&gt;«Un impressionniste très personnel, Alfred Sisley et son milieu»&lt;/span&gt; in &lt;span class="text-darkgrey-bold"&gt;&lt;em&gt;Sisley l'impressionniste&lt;/em&gt;&lt;/span&gt;&amp;nbsp;(exh.cat.) • Hôtel de Caumont, Centre d'Art • Aix-en-Provence • 2017 • p. 33, fig. 14.&lt;/p&gt;
&lt;p&gt;&lt;span class="nummerierung text-black-small"&gt;2021&lt;/span&gt;&lt;span class="text-black-bold"&gt;Sylvie Brame&amp;nbsp;•&amp;nbsp;François Lorenceau&lt;/span&gt;&amp;nbsp;&lt;span class="text-darkgrey-bold"&gt;&lt;em&gt;Alfred Sisley, Catalogue critique des peintures et des pastels&lt;/em&gt;&amp;nbsp;&lt;/span&gt;Lausanne &amp;amp; Paris&amp;nbsp;• 2021&amp;nbsp;• p. 8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469 (ill.).&lt;/p&gt;</t>
  </si>
  <si>
    <t>BU 0153</t>
  </si>
  <si>
    <t>Nautilusschale</t>
  </si>
  <si>
    <t>66.5 x 55 cm</t>
  </si>
  <si>
    <t>Grisebach no. 118</t>
  </si>
  <si>
    <t>&lt;p class="Body"&gt;&lt;span class="nummerierung text-black-small"&gt;1&lt;/span&gt;&lt;span class="text-black-bold"&gt;Hohenzollern family&lt;/span&gt;&amp;nbsp;&lt;span class="text-darkgrey-bold"&gt;Berlin&amp;nbsp;&lt;/span&gt;&lt;em&gt;Gemälde älterer Meister im Berliner Privatbesitz&lt;/em&gt;, Berlin 1883, p. 50, no. 59; &lt;em&gt;Het Stilleven&lt;/em&gt;, (exh. cat.) Kunsthandel J. Goudstikker, Amsterdam 1933, no. 175&lt;/p&gt;
&lt;p class="Body"&gt;&lt;span class="nummerierung text-black-small"&gt;2&lt;/span&gt;&lt;span class="text-black-bold"&gt;Galerie Van Diemen &amp;amp; Co.&lt;/span&gt;&amp;nbsp;&lt;span class="text-darkgrey-bold"&gt;Berlin •&amp;nbsp;by 1935&lt;/span&gt;&amp;nbsp;&lt;em&gt;Die Bestände der Berliner Firmen Galerie Van Diemen &amp;amp; Co., GmbH, Altkunst, Antiquitäten, GmbH, beide in Liquidation, II. (letzter) &lt;/em&gt;&lt;em&gt;Teil, Versteigerung 142,&lt;/em&gt; (sale cat.) Galerie Paul Graupe, Berlin (26–27 April 1935), no. 45; Silke Reuther, «Margraf &amp;amp; Co., Ein jüdischer Kunsthandelskonzern in Berlin,» in &lt;em&gt;Raubkunst? Provenienzforschung zu den Sammlungen des Museums für Kunst und Gewerbe Hamburg,&lt;/em&gt; Sabine Schulze, Silke Reuther (eds.), Hamburg 2014, pp. 142–151.&lt;/p&gt;
&lt;p class="Body"&gt;&lt;span class="nummerierung text-black-small"&gt;3&lt;/span&gt;&lt;span class="text-black-bold"&gt;Private collection&lt;/span&gt;&amp;nbsp;&lt;span class="text-darkgrey-bold"&gt;Germany •&amp;nbsp;until 1950&lt;/span&gt;&amp;nbsp;AStEGB, Letter from Kunsthaus Lempertz, Cologne, to Foundation E.G. Bührle Collection, 28 August 2009, stating that the painting was consigned to the 1950 sale by a German collector.&lt;/p&gt;
&lt;p class="Body"&gt;&lt;span class="nummerierung text-black-small"&gt;4&lt;/span&gt;&lt;span class="text-black-bold"&gt;Art trade&lt;/span&gt;&amp;nbsp;&lt;span class="text-darkgrey-bold"&gt;Cologne •&amp;nbsp;by 1950&lt;/span&gt;&amp;nbsp;&lt;em&gt;Gemälde alter und neuzeitlicher Meister […],&lt;/em&gt; (sale cat.) Kunsthaus Lempertz, Cologne (3 November 1950), no. 58.&lt;/p&gt;
&lt;p class="Body"&gt;&lt;span class="nummerierung text-black-small"&gt;5&lt;/span&gt;&lt;span class="text-black-bold"&gt;Private collection&lt;/span&gt;&amp;nbsp;&lt;span class="text-darkgrey-bold"&gt;Germany&amp;nbsp;• 1950&amp;nbsp;&lt;/span&gt;Letter as above, n. (3), stating that the painting was sold to a German collector or dealer. The hammer price was DM 3.200, &lt;em&gt;Weltkunst&lt;/em&gt; (20, no. 22, 15 November) 1950, p. 15.&lt;/p&gt;
&lt;p class="Body"&gt;&lt;span class="nummerierung text-black-small"&gt;6&lt;/span&gt;&lt;span class="text-black-bold"&gt;Private collection&lt;/span&gt;&amp;nbsp;&lt;span class="text-darkgrey-bold"&gt;London&amp;nbsp;&lt;/span&gt;&lt;em&gt;Sammlung Emil G. Bührle, Festschrift zu Ehren von Emil G. Bührle zur Eröffnung des Kunsthaus-Neubaus und Katalog der Sammlung Emil G. Bührle&lt;/em&gt;, (exh. cat.) Kunsthaus Zurich 1958, no. 82.&lt;/p&gt;
&lt;p class="Body"&gt;&lt;span class="nummerierung text-black-small"&gt;7&lt;/span&gt;&lt;span class="text-black-bold"&gt;Dr. Arthur Kauffmann&lt;/span&gt;&amp;nbsp;&lt;span class="text-darkgrey-bold"&gt;London •&amp;nbsp;by 1955&lt;/span&gt;&amp;nbsp;AStEGB, Entry Book II, 28 August 1955.&lt;/p&gt;
&lt;p class="Body"&gt;&lt;span class="nummerierung text-black-small"&gt;8&lt;/span&gt;&lt;span class="text-black-bold"&gt;Emil Bührle&lt;/span&gt;&amp;nbsp;&lt;span class="text-darkgrey-bold"&gt;Zurich •&amp;nbsp;28 August 1955 until [d.] 28 November 1956&lt;/span&gt;&amp;nbsp;Acquired from the above, Entry Book as above, n. (7), with refrence to date of purchase. The price might have been&amp;nbsp;ca. CHF 33.000, a figure mentioned on AStEGB,&amp;nbsp;Inventory Card for Kalf, &lt;em&gt;Still Life&lt;/em&gt;, and&amp;nbsp;AStEGB, Letter from Dr. Walter Drack [curator of the Bührle Collection] to Dr. Luc Mojon, Bern, President of the association for the preservation of the castle of Jegenstorf, 2 September 1955, with indication of insurance values for 3 paintings that were added to the ongoing exhibition of Bührle's Old Master works in Jegenstorf, the Kalf being valued at CHF 35.000.&lt;/p&gt;
&lt;p class="Body"&gt;&lt;span class="nummerierung text-black-small"&gt;9&lt;/span&gt;&lt;span class="text-black-bold"&gt;Given by the heirs of Emil Bührle to the Foundation E.G. Bührle Collection&lt;/span&gt;&amp;nbsp;&lt;span class="text-darkgrey-bold"&gt;Zurich&amp;nbsp;• 1960&lt;/span&gt; Inv. 153.&lt;/p&gt;</t>
  </si>
  <si>
    <t>&lt;p&gt;&lt;span class="nummerierung text-black-small"&gt;1883&lt;/span&gt;&lt;span class="text-black-bold"&gt;Gemälde älterer Meister im Berliner Privatbesitz&lt;/span&gt;&amp;nbsp;&lt;span class="text-darkgrey-bold"&gt;Berlin • 1883&lt;/span&gt;&amp;nbsp;p. 50, no. 59.&lt;/p&gt;
&lt;p&gt;&lt;span class="nummerierung text-black-small"&gt;1933&lt;/span&gt;&lt;span class="text-black-bold"&gt;Het Stilleven&lt;/span&gt;&amp;nbsp;&lt;span class="text-darkgrey-bold"&gt;Kunsthandel J. Goudstikker&amp;nbsp;•&amp;nbsp;Amsterdam • 1933&lt;/span&gt;&amp;nbsp;no. 175.&lt;/p&gt;
&lt;p&gt;&lt;span class="nummerierung text-black-small"&gt;1955&lt;/span&gt;&lt;span class="text-black-bold"&gt;Alte Meister aus der Sammlung E. Bührle, Zürich&lt;/span&gt;&amp;nbsp;&lt;span class="text-darkgrey-bold"&gt;Jegenstorf Castle&amp;nbsp;•&amp;nbsp;Jegenstorf (Bern)&amp;nbsp;• 1955&lt;/span&gt;&amp;nbsp;no. 51.&lt;/p&gt;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82.&lt;/p&gt;
&lt;p&gt;&lt;span class="nummerierung text-black-small"&gt;2005&lt;/span&gt;&lt;span class="text-black-bold"&gt;Stillleben im Goldenen Zeitalter&lt;/span&gt;&amp;nbsp;&lt;span class="text-darkgrey-bold"&gt;Pieter Claesz&amp;nbsp;•&amp;nbsp;Kunsthaus Zurich • 2005&lt;/span&gt; (not in catalogue).&lt;/p&gt;
&lt;p&gt;&lt;span class="nummerierung text-black-small"&gt;2010&lt;/span&gt;&lt;span class="text-black-bold"&gt;Van Gogh, Cézanne, Monet, Die Sammlung Bührle zu Gast im Kunsthaus Zürich&lt;/span&gt;&amp;nbsp;&lt;span class="text-darkgrey-bold"&gt;Kunsthaus Zurich • 2010&lt;/span&gt;&amp;nbsp;no. 153.&lt;/p&gt;
&lt;p&gt;&lt;span class="nummerierung text-black-small"&gt;2020&lt;/span&gt;&lt;span class="text-black-bold"&gt;Rembrandts Orient, Westöstliche Begegnung in der niederländischen Kunst des 17. Jahrhunderts&lt;/span&gt; &lt;span class="text-darkgrey-bold"&gt;Museum Barberini • Potsdam&amp;nbsp;• Kunstmuseum Basel&amp;nbsp;• 2020–21&lt;/span&gt;&amp;nbsp;no.50 (exhibited in Basel only).&lt;/p&gt;</t>
  </si>
  <si>
    <t>&lt;p&gt;&lt;span class="nummerierung text-black-small"&gt;1935&lt;/span&gt;&lt;span class="text-black-bold"&gt;Hendrik E. van Gelder&lt;/span&gt;&amp;nbsp;&lt;span class="text-darkgrey-bold"&gt;&lt;em&gt;W. C. Heda, A. van Beyeren, W. Kalf&lt;/em&gt;&lt;/span&gt;&amp;nbsp;Amsterdam&amp;nbsp;• 1935 (&lt;sup&gt;2&lt;/sup&gt;1941, pp. 48 [ill.], 53).&lt;/p&gt;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155 (ill.; &lt;sup&gt;2&lt;/sup&gt;1986).&lt;/p&gt;
&lt;p&gt;&lt;span class="nummerierung text-black-small"&gt;1974&lt;/span&gt;&lt;span class="text-black-bold"&gt;Lucius Grisebach&lt;/span&gt;&amp;nbsp;&lt;em&gt;&lt;span class="text-darkgrey-bold"&gt;Willem Kalf 1619–1693&lt;/span&gt;&lt;/em&gt;&amp;nbsp;Berlin • 1974&amp;nbsp;•&amp;nbsp;no. 118.&lt;/p&gt;
&lt;p&gt;&lt;span class="nummerierung text-black-small"&gt;1994&lt;/span&gt;&lt;span class="text-black-bold"&gt;Emil Maurer&lt;/span&gt;&lt;em&gt;&amp;nbsp;&lt;span class="text-darkgrey-bold"&gt;Stiftung Sammlung E.G. Bührle, Zürich&lt;/span&gt;&lt;/em&gt;&amp;nbsp;Bern&amp;nbsp;• 1994&amp;nbsp;•&amp;nbsp;pp. 17 (ill.)–18 (English edition: &lt;em&gt;Foundation E.G. Bührle Collection, Zurich&lt;/em&gt;, Bern 1995).&lt;/p&gt;
&lt;p&gt;&lt;span class="nummerierung text-black-small"&gt;1999&lt;/span&gt;&lt;span class="text-black-bold"&gt;Alan Chong&amp;nbsp;•&amp;nbsp;Wouter Kloek&lt;/span&gt;&amp;nbsp;&lt;em&gt;&lt;span class="text-darkgrey-bold"&gt;Still-Life Paintings from the Netherlands 1550–1720&lt;/span&gt;&lt;/em&gt;&amp;nbsp;(exh. cat.) • Rijksmuseum, Amsterdam etc. • 1999&amp;nbsp;•&amp;nbsp;p. 218 (n. 1).&lt;/p&gt;
&lt;p&gt;&lt;span class="nummerierung text-black-small"&gt;2001&lt;/span&gt;&lt;span class="text-black-bold"&gt;Esther Tisa Francini etc.&lt;/span&gt;&amp;nbsp;&lt;span class="text-darkgrey-bold"&gt;&lt;em&gt;Fluchtgut, Raubgut, Der Transfer von Kulturgütern in und über die Schweiz 1933–1945 und die Frage der Restitution&lt;/em&gt;&lt;/span&gt;&amp;nbsp;Unabhängige Expertenkommission Schweiz–Zweiter Weltkrieg (ed.)&amp;nbsp;•&amp;nbsp;Zurich&amp;nbsp;• 2001&amp;nbsp;•&amp;nbsp;p. 105, n. 261.&lt;/p&gt;
&lt;p&gt;&lt;span class="nummerierung text-black-small"&gt;2005&lt;/span&gt;&lt;span class="text-black-bold"&gt;Lukas Gloor, Marco Goldin (ed.)&lt;/span&gt; &lt;span class="text-darkgrey-bold"&gt;&lt;em&gt;Foundation E.G. Bührle Collection, Zurich, Catalogue&lt;/em&gt;&lt;/span&gt;&amp;nbsp;vol. 1&amp;nbsp;•&amp;nbsp;Conegliano &amp;amp; Zurich • 2005&amp;nbsp;•&amp;nbsp;no. 14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 •&amp;nbsp;no. 478&amp;nbsp;(ill.).&lt;/p&gt;</t>
  </si>
  <si>
    <t>Rotterdam, 1619–1693, Amsterdam</t>
  </si>
  <si>
    <t>Miracle of the Loaves and the Fishes</t>
  </si>
  <si>
    <t>Still Life</t>
  </si>
  <si>
    <t>River</t>
  </si>
  <si>
    <t>BU 0164</t>
  </si>
  <si>
    <t>Das Innere von St. Bavo in Haarlem</t>
  </si>
  <si>
    <t>43 x 37 cm</t>
  </si>
  <si>
    <t>Signiert &amp; datiert unten rechts: ...Saenredam fecit / 1636</t>
  </si>
  <si>
    <t>Schwartz/Bok 46</t>
  </si>
  <si>
    <t>&lt;p class="Body"&gt;&lt;span class="nummerierung text-black-small"&gt;1&lt;/span&gt;&lt;span class="text-black-bold"&gt;Firma D. Katz&lt;/span&gt;&amp;nbsp;&lt;span class="text-darkgrey-bold"&gt;Dieren •&amp;nbsp;1934&amp;nbsp;&lt;/span&gt;Schwartz/Bok no. 46.&lt;/p&gt;
&lt;p class="Body"&gt;&lt;span class="nummerierung text-black-small"&gt;2&lt;/span&gt;&lt;span class="text-black-bold"&gt;Dr. J. H. Smidt van Gelder&lt;/span&gt;&lt;span class="text-darkgrey-bold"&gt;&amp;nbsp;Arnhem •&amp;nbsp;by 1937/38 until at least 1953&amp;nbsp;&lt;/span&gt;&lt;em&gt;Schilderijen en Teekeningen, Pieter Jansz. Saenredam 1597–1665&lt;/em&gt;, (exh. cat.) Museum Boymans, Rotterdam 1937–38, no. 7; &lt;em&gt;17e eeuwse meesters uit Gelders bezit, &lt;/em&gt;(exh. cat.) Gemeentemuseum Arnhem 1953, no. 58, annotated copy of the catalogue in the Rijksbureau voor Kunsthistorische Documentatie (RKD), The Hague, with notes by Ary Bob de Vries, then (1953) director of the Mauritshuis, The Hague, identifying «dr. Smidt van Gelder, Arnhem» as the name behind the «particulier bezit» indicated in the catalogue (a copy of the annotated catalogue in the RKD was kindly provided by Quentin Buvelot, Senior Curator at the Mauritshuis, The Hague, January 2011).&lt;/p&gt;
&lt;p class="Body"&gt;&lt;span class="nummerierung text-black-small"&gt;3&lt;/span&gt;&lt;span class="text-black-bold"&gt;Dr. Fritz Nathan&lt;/span&gt;&amp;nbsp;&lt;span class="text-darkgrey-bold"&gt;Zurich •&amp;nbsp;by 1955&amp;nbsp;&lt;/span&gt;AStEGB, Entry Book II, Entry 28 August 1955.&lt;/p&gt;
&lt;p class="Body"&gt;&lt;span class="nummerierung text-black-small"&gt;4&lt;/span&gt;&lt;span class="text-black-bold"&gt;Emil Bührle&lt;/span&gt;&amp;nbsp;&lt;span class="text-darkgrey-bold"&gt;Zurich •&amp;nbsp;31 August 1955 until [d.] 28 November 1956&amp;nbsp;&lt;/span&gt;Acquired from the above for CHF 150'000, AStEGB, Letter from Industrie- und Handelsbank, Zurich, to Emil Bührle, 31 August 1955, confirming payment of this amount to Dr. Fritz Nathan for «P. Saenredam ex Collection Dr. Schmidt-van Geldern».&lt;/p&gt;
&lt;p class="Body"&gt;&lt;span class="nummerierung text-black-small"&gt;5&lt;/span&gt;&lt;span class="text-black-bold"&gt;Given by the heirs of Emil Bührle to the Foundation E.G. Bührle Collection&lt;/span&gt;&amp;nbsp;&lt;span class="text-darkgrey-bold"&gt;Zurich&amp;nbsp;• 1960&lt;/span&gt;&amp;nbsp;Inv. 164.&lt;/p&gt;</t>
  </si>
  <si>
    <t>&lt;p&gt;&lt;span class="nummerierung text-black-small"&gt;1937&lt;/span&gt;&lt;span class="text-black-bold"&gt;Schilderijen en Teekeningen, Pieter Jansz. Saenredam 1597–1665&lt;/span&gt;&amp;nbsp;&lt;span class="text-darkgrey-bold"&gt;Museum Boymans • Rotterdam • 1937–38&lt;/span&gt;&amp;nbsp;no. 7.&lt;/p&gt;
&lt;p&gt;&lt;span class="nummerierung text-black-small"&gt;1953&lt;/span&gt;&lt;span class="text-black-bold"&gt;17e eeuwse meesters uit Gelders bezit&lt;/span&gt;&lt;em&gt;&amp;nbsp;&lt;/em&gt;&lt;span class="text-darkgrey-bold"&gt;Gemeentemuseum Arnhem • 1953&lt;/span&gt;&amp;nbsp;no. 58.&lt;/p&gt;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77.&lt;/p&gt;
&lt;p&gt;&lt;span class="nummerierung text-black-small"&gt;1958&lt;/span&gt;&lt;span class="text-black-bold"&gt;Hauptwerke der Sammlung Emil Georg Bührle–Zürich&lt;/span&gt;&amp;nbsp;&lt;span class="text-darkgrey-bold"&gt;Haus der Kunst • Munich • 1958–59&lt;/span&gt;&amp;nbsp;no. 144.&lt;/p&gt;
&lt;p&gt;&lt;span class="nummerierung text-black-small"&gt;1961&lt;/span&gt;&lt;span class="text-black-bold"&gt;Pieter Jansz. Saenredam&lt;/span&gt;&lt;em&gt;&amp;nbsp;&lt;/em&gt;&lt;span class="text-darkgrey-bold"&gt;Centraal Museum • Utrecht • 1961&lt;/span&gt;&amp;nbsp;no. 46.&lt;/p&gt;
&lt;p&gt;&lt;span class="nummerierung text-black-small"&gt;1987&lt;/span&gt;&lt;span class="text-black-bold"&gt;Im Lichte Hollands, Holländische Malerei des 17. Jahrhunderts aus den Sammlungen des Fürsten von Liechtenstein und aus Schweizer Besitz&lt;/span&gt;&amp;nbsp;&lt;span class="text-darkgrey-bold"&gt;Kunstmuseum Basel • 1987&lt;/span&gt;&amp;nbsp;no. 88.&lt;/p&gt;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 Musée des beaux-arts de Montréal • Yokohama Museum of Art • Royal Academy of Arts, London • 1990–91&lt;/span&gt;&amp;nbsp;no. 3.&lt;/p&gt;
&lt;p&gt;&lt;span class="nummerierung text-black-small"&gt;2010&lt;/span&gt;&lt;span class="text-black-bold"&gt;Van Gogh, Cézanne, Monet, Die Sammlung Bührle zu Gast im Kunsthaus Zürich&lt;/span&gt;&amp;nbsp;&lt;span class="text-darkgrey-bold"&gt;Kunsthaus Zurich • 2010&lt;/span&gt;&amp;nbsp;no. 164.&lt;/p&gt;
&lt;p&gt;&lt;span class="nummerierung text-black-small"&gt;2017&lt;/span&gt;&lt;span class="text-black-bold"&gt;Die Geburt des Kunstmarktes, Rembrandt, Ruisdael, van Goyen und die Künstler des Goldenen Zeitalters&lt;/span&gt;&amp;nbsp;&lt;span class="text-darkgrey-bold"&gt;Bucerius Kunst Forum • Hamburg • 2017–18&lt;/span&gt;&amp;nbsp;no. 47.&lt;/p&gt;</t>
  </si>
  <si>
    <t>&lt;p&gt;&lt;span class="nummerierung text-black-small"&gt;1935&lt;/span&gt;&lt;span class="text-black-bold"&gt;H. P. Bremmer (ed.)&lt;/span&gt;&amp;nbsp;&lt;span class="text-darkgrey-bold"&gt;&lt;em&gt;Beeldende Kunst&lt;/em&gt; &lt;/span&gt;(22) • 1935/36 • 4, no. 26 (ill.).&lt;/p&gt;
&lt;p&gt;&lt;span class="nummerierung text-black-small"&gt;1935&lt;/span&gt;&lt;span class="text-black-bold"&gt;P. T. A. Swillens&lt;/span&gt;&amp;nbsp;&lt;em&gt;&lt;span class="text-darkgrey-bold"&gt;Pieter Janszoon Saenredam, Schilder van Haarlem, 1597–1665&lt;/span&gt;&amp;nbsp;&lt;/em&gt;Amsterdam • 1935 • no. 96, fig. 87 (&lt;sup&gt;2&lt;/sup&gt;Soest 1970).&lt;/p&gt;
&lt;p&gt;&lt;span class="nummerierung text-black-small"&gt;1937&lt;/span&gt;&lt;span class="text-black-bold"&gt;P. T. A. Swillens&lt;/span&gt;&amp;nbsp;&lt;span class="text-darkgrey-bold"&gt;«Pieter Saenredam, Eenige nadere bijzonderheden over zijn leven en werken»&lt;/span&gt; in &lt;span class="text-darkgrey-bold"&gt;&lt;em&gt;Historia&lt;/em&gt;&lt;/span&gt; (3) • 1937 • p. 331 (ill. right).&lt;/p&gt;
&lt;p&gt;&lt;span class="nummerierung text-black-small"&gt;1961&lt;/span&gt;&lt;span class="text-black-bold"&gt;P. T. A. Swillens • J. Q. van Regteren Altena&lt;/span&gt;&amp;nbsp;&lt;span class="text-darkgrey-bold"&gt;&lt;em&gt;Catalogue raisonné of the Works by Pieter Jansz. Saenredam, published on the occasion of the exhibition Pieter Jansz. Saenredam&lt;/em&gt;&lt;/span&gt;&amp;nbsp;Centraal Museum • Utrecht • 1961 • no. 46, fig. 47 (Dutch edition: &lt;em&gt;Catalogue raisonné van de werken van Pieter Jansz. Saenredam, uitgewen ter gelegenheid van de tentoonstelliing Pieter Jansz. Saenredam&lt;/em&gt;).&lt;/p&gt;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no.&amp;nbsp;165 (ill.; &lt;sup&gt;2&lt;/sup&gt;1986).&lt;/p&gt;
&lt;p&gt;&lt;span class="nummerierung text-black-small"&gt;1975&lt;/span&gt;&lt;span class="text-black-bold"&gt;Walter A. Liedtke&lt;/span&gt;&amp;nbsp;&lt;span class="text-darkgrey-bold"&gt;«The New Church in Haarlem Series, Saenredam's Skechting Style in Relation to Perspective»&lt;/span&gt; in &lt;span class="text-darkgrey-bold"&gt;&lt;em&gt;Simiolus&lt;/em&gt;&lt;/span&gt; (8) • 1975/76 • p. 152, n. 16.&lt;/p&gt;
&lt;p&gt;&lt;span class="nummerierung text-black-small"&gt;1983&lt;/span&gt;&lt;span class="text-darkgrey-bold"&gt;&lt;em&gt;Reflets du siècle d'or, Tableaux hollandais du dix-septième siècle&lt;/em&gt;&lt;/span&gt;&amp;nbsp;(exh. cat.) • Fondation Custodia (Institut Néerlandais) • Paris • 1983 • p. 121.&lt;/p&gt;
&lt;p&gt;&lt;span class="nummerierung text-black-small"&gt;1989&lt;/span&gt;&lt;span class="text-black-bold"&gt;Gary Schwartz • Marten Jan Bok&lt;/span&gt;&amp;nbsp;&lt;em&gt;&lt;span class="text-darkgrey-bold"&gt;Pieter Saenredam, De schilder in zijn tijd&lt;/span&gt;&lt;/em&gt;&amp;nbsp;Maarssen &amp;amp; The Hague • 1989 • no. 46, fig. 135 (English edition: &lt;em&gt;Pieter Saenredam, The Painter and His Time, Biography, Illustrations and Catalogue of All Works, Summaries of All Documents&lt;/em&gt;, 1990).&lt;/p&gt;
&lt;p&gt;&lt;span class="nummerierung text-black-small"&gt;1991&lt;/span&gt;&lt;em&gt;&lt;span class="text-darkgrey-bold"&gt;Perspectives, Saenredam and the Architectural Painters of the 17th Century&lt;/span&gt;&amp;nbsp;&lt;/em&gt;(exh. cat.) • Museum Boymans-van Beuningen • Rotterdam • 1991 • p. 109, entry for cat. no. 15.&lt;/p&gt;
&lt;p&gt;&lt;span class="nummerierung text-black-small"&gt;1994&lt;/span&gt;&lt;span class="text-black-bold"&gt;Emil Maurer&lt;/span&gt;&lt;em&gt;&amp;nbsp;&lt;span class="text-darkgrey-bold"&gt;Stiftung Sammlung E.G. Bührle, Zürich&lt;/span&gt;&lt;/em&gt;&amp;nbsp;Bern • 1994 • p. 20 (ill.; English edition: &lt;em&gt;Foundation E.G. Bührle Collection, Zurich&lt;/em&gt;, Bern 1995).&lt;/p&gt;
&lt;p&gt;&lt;span class="nummerierung text-black-small"&gt;2002&lt;/span&gt;&lt;span class="text-black-bold"&gt;Quentin Buvelot • Hans Buijs&lt;/span&gt;&amp;nbsp;&lt;em&gt;&lt;span class="text-darkgrey-bold"&gt;A Choice Collection, Seventeenth Century Dutch Paintings from the Frits Lugt Collection&lt;/span&gt;&lt;/em&gt;&amp;nbsp;(exh.cat.) • Mauritshuis • The Hague • 2002 • entry for cat. no. 28, fig. 28b.&lt;/p&gt;
&lt;p&gt;&lt;span class="nummerierung text-black-small"&gt;2005&lt;/span&gt;&lt;span class="text-black-bold"&gt;Lukas Gloor • Marco Goldin (ed.)&lt;/span&gt; &lt;em&gt;&lt;span class="text-darkgrey-bold"&gt;Foundation E.G. Bührle Collection, Zurich, Catalogue&lt;/span&gt;&lt;/em&gt;&amp;nbsp;vol. 1 • Conegliano &amp;amp; Zurich • 2005 • no. 22 (ill.; German edition: &lt;em&gt;Stiftung Sammlung E.G. Bührle, Katalog&lt;/em&gt; • Italian edition: &lt;em&gt;Fondazione Collezione E.G. Bührle, Catalogo&lt;/em&gt;).&lt;/p&gt;
&lt;p&gt;&lt;span class="nummerierung text-black-small"&gt;2007&lt;/span&gt;&lt;span class="text-black-bold"&gt;Stephen Farthing&lt;/span&gt;&amp;nbsp;&lt;span class="text-darkgrey-bold"&gt;&lt;em&gt;1001 Paintings You Must See Before You Die&lt;/em&gt;&lt;/span&gt;&amp;nbsp;London • 2007 • fig. 96.&lt;/p&gt;
&lt;p&gt;&lt;span class="nummerierung text-black-small"&gt;2009&lt;/span&gt;&lt;span class="text-black-bold"&gt;James Simpson&lt;/span&gt;&amp;nbsp;&lt;em&gt;&lt;span class="text-darkgrey-bold"&gt;Under the Hammer, Iconoclasm in the Anglo-American Tradition&lt;/span&gt;&lt;/em&gt;&amp;nbsp;Oxford &amp;amp; New York • 2009 • fig. 36.&lt;/p&gt;
&lt;p&gt;&lt;span class="nummerierung text-black-small"&gt;2015&lt;/span&gt;&lt;span class="text-black-bold"&gt;Lukas Gloor&lt;/span&gt;&amp;nbsp;&lt;span class="text-darkgrey-bold"&gt;«Holländische Kunst in Zürich»&lt;/span&gt; in &lt;span class="text-darkgrey-bold"&gt;&lt;em&gt;Ein goldenes Zeitalter, Holländische und flämische Gemälde aus einer privaten Sammlung&lt;/em&gt;&lt;/span&gt;&amp;nbsp;(exh.cat.) • Kunsthaus Zurich • 2015 • p. 18, fig. c.&lt;/p&gt;</t>
  </si>
  <si>
    <t>Assendelft, 1597–1665, Haarlem</t>
  </si>
  <si>
    <t>BU 0061</t>
  </si>
  <si>
    <t>Der Uhu</t>
  </si>
  <si>
    <t>97 x 64 cm</t>
  </si>
  <si>
    <t>Rouart/Wildenstein 377</t>
  </si>
  <si>
    <t>&lt;p class="Body"&gt;&lt;span class="nummerierung text-black-small"&gt;1&lt;/span&gt;&lt;span class="text-black-bold"&gt;The estate of the artist&lt;/span&gt;&amp;nbsp;&lt;span class="text-darkgrey-bold"&gt;Paris&amp;nbsp;• 1883–1884&amp;nbsp;&lt;/span&gt;&lt;em&gt;Catalogue de tableaux, pastels, études, dessins, gravures par Edouard Manet et dépendant de sa succession […],&lt;/em&gt; (sale cat.) Hôtel Drouot, Paris (4–5 February 1884), no. 88.&lt;/p&gt;
&lt;p class="Body"&gt;&lt;span class="nummerierung text-black-small"&gt;2&lt;/span&gt;&lt;span class="text-black-bold"&gt;Antoine (?) de la Narde&lt;/span&gt;&amp;nbsp;&lt;span class="text-darkgrey-bold"&gt;Paris •&amp;nbsp;1884&amp;nbsp;&lt;/span&gt;Acquired at the above sale on 4 February 1884 for 380 francs, Merete Bodelsen, «Early Impressionist Sales 1874–1894 in the light of some unpublished ‘procès-verbaux’», in &lt;em&gt;Burlington Magazine&lt;/em&gt; (110) 1968, p. 343, no. p. v. 135. It seems likely that the «Monsieur de la Narde», identified there, is identical with the antiques dealer Antoine de la Narde, the erstwhile owner of Courbet's &lt;em&gt;Origine du monde&lt;/em&gt;.&lt;/p&gt;
&lt;p class="Body"&gt;&lt;span class="nummerierung text-black-small"&gt;3&lt;/span&gt;&lt;span class="text-black-bold"&gt;Louis-Henri Devillez&lt;/span&gt;&amp;nbsp;&lt;span class="text-darkgrey-bold"&gt;Brussels •&amp;nbsp;by 1930&amp;nbsp;&lt;/span&gt;&lt;em&gt;Vincent van Gogh en zijn tijdgenooten&lt;/em&gt;, (exh. cat.) Stedelijk Museum Amsterdam 1930, no. 209. Rouart/Wildenstein no. 377.&lt;/p&gt;
&lt;p class="Body"&gt;&lt;span class="nummerierung text-black-small"&gt;4&lt;/span&gt;&lt;span class="text-black-bold"&gt;P. C., Brussels&lt;/span&gt; &lt;span class="text-darkgrey-bold"&gt;ca. 1948&amp;nbsp;&lt;/span&gt;&lt;em&gt;Vente après décès, P. C.,&lt;/em&gt; Galerie Georges Giroux, Brussels (27 November 1948), no. 39.&lt;/p&gt;
&lt;p class="Body"&gt;&lt;span class="nummerierung text-black-small"&gt;5&lt;/span&gt;&lt;span class="text-black-bold"&gt;Galerie Jean A. Seligmann&lt;/span&gt;&amp;nbsp;&lt;span class="text-darkgrey-bold"&gt;Paris •&amp;nbsp;until 1954&amp;nbsp;&lt;/span&gt;&lt;em&gt;Chefs-d'œuvre de la curiosité du monde&lt;/em&gt;, 2&lt;sup&gt;e&lt;/sup&gt; Exposition Internationale de la Confédération Internationale&amp;nbsp; des Négociants en Œuvres d'Art (Musée des arts décoratifs), Paris 1954, no. 27; the catalogue entry indicates Bernoulli as the owner, the reproduction (fig. 33) indicates «Seligmann, Paris» as the owner. AStEGB, Letter from Dr. Heyligers, Museum Boymans, Rotterdam, to Walter Drack, 11 July 1955, regarding the painting Manet, &lt;em&gt;Le Grand-Duc&lt;/em&gt;; remembers the painting having been with Galerie Seligmann, Place Vendôme, Paris.&lt;/p&gt;
&lt;p class="Body"&gt;&lt;span class="nummerierung text-black-small"&gt;6&lt;/span&gt;&lt;span class="text-black-bold"&gt;Dr. Christoph Bernoulli&lt;/span&gt;&amp;nbsp;&lt;span class="text-darkgrey-bold"&gt;Basel •&amp;nbsp;by 1954/55&amp;nbsp;&lt;/span&gt;&lt;em&gt;Vier Eeuwen Stilleven in Frankrijk&lt;/em&gt;, (exh. cat.) Museum Boymans, Rotterdam 1954, no. 89, Letter quoted above, n. (5), stating that the painting was with Christoph Bernoulli at the time of the exhibition.&lt;/p&gt;
&lt;p class="Body"&gt;&lt;span class="nummerierung text-black-small"&gt;7&lt;/span&gt;&lt;span class="text-black-bold"&gt;Emil Bührle&lt;/span&gt;&amp;nbsp;&lt;span class="text-darkgrey-bold"&gt;Zurich •&amp;nbsp;7 September 1955 until [d.] 28 November 1956&amp;nbsp;&lt;/span&gt;Acquired from the above, together with a gothic sculpture, for CHF 122.500, Letter from Dr. Christoph Bernoulli, Saas-Almagel, to Emil Bührle, 2 August 1955, with indication of price, and Payment order from Emil Bührle to Industrie- und Handelsbank, Zurich, 7 September 1955, for the sum of CHF&amp;nbsp;122.500 to be paid by check to Dr. Christoph Bernoulli, Basel.&lt;/p&gt;
&lt;p class="Body"&gt;&lt;span class="nummerierung text-black-small"&gt;8&lt;/span&gt;&lt;span class="text-black-bold"&gt;Given by the heirs of Emil Bührle to the Foundation E.G. Bührle Collection&lt;/span&gt;&amp;nbsp;&lt;span class="text-darkgrey-bold"&gt;Zurich&amp;nbsp;• 1960&lt;/span&gt;&amp;nbsp;Inv. 61.&lt;/p&gt;</t>
  </si>
  <si>
    <t>&lt;p&gt;&lt;span class="nummerierung text-black-small"&gt;1884&lt;/span&gt;&lt;span class="text-black-bold"&gt;Exposition des œuvres de Edouard Manet&lt;/span&gt;&amp;nbsp;&lt;span class="text-darkgrey-bold"&gt;Ecole nationale des Beaux-Arts&amp;nbsp;• Paris&amp;nbsp;• 1884&lt;/span&gt;&amp;nbsp;no. 110.&lt;/p&gt;
&lt;p&gt;&lt;span class="nummerierung text-black-small"&gt;1930&lt;/span&gt;&lt;span class="text-black-bold"&gt;Vincent van Gogh en zijn tijdgenooten&lt;/span&gt;&amp;nbsp;&lt;span class="text-darkgrey-bold"&gt;Stedelijk Museum Amsterdam&amp;nbsp;• 1930&lt;/span&gt;&amp;nbsp;no. 209.&lt;/p&gt;
&lt;p&gt;&lt;span class="nummerierung text-black-small"&gt;1954&lt;/span&gt;&lt;span class="text-black-bold"&gt;Chefs-d'œuvre de la curiosité du monde&lt;/span&gt;&amp;nbsp;&lt;span class="text-darkgrey-bold"&gt;2&lt;sup&gt;e&lt;/sup&gt; Exposition Internationale de la Confédération Internationale&amp;nbsp;des Négociants en Œuvres d'Art (Musée des arts décoratifs)&amp;nbsp;• Paris&amp;nbsp;• 1954&lt;/span&gt;&amp;nbsp;no. 27.&lt;/p&gt;
&lt;p&gt;&lt;span class="nummerierung text-black-small"&gt;1954&lt;/span&gt;&lt;span class="text-black-bold"&gt;Vier Eeuwen Stilleven in Frankrijk&lt;/span&gt;&amp;nbsp;&lt;span class="text-darkgrey-bold"&gt;Museum Boymans&amp;nbsp;• Rotterdam&amp;nbsp;• 1954&lt;/span&gt;&amp;nbsp;no. 89.&lt;/p&gt;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151.&lt;/p&gt;
&lt;p&gt;&lt;span class="nummerierung text-black-small"&gt;1961&lt;/span&gt;&lt;span class="text-black-bold"&gt;Masterpieces of French Painting from the Bührle Collection&lt;/span&gt;&amp;nbsp;&lt;span class="text-darkgrey-bold"&gt;Royal Scottish Academy, Edinburgh&amp;nbsp;• National Gallery, London&amp;nbsp;• 1961&lt;/span&gt;&amp;nbsp;no. 18.&lt;/p&gt;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London&amp;nbsp;• 1990–91&lt;/span&gt;&amp;nbsp;no. 26.&lt;/p&gt;
&lt;p&gt;&lt;span class="nummerierung text-black-small"&gt;2002&lt;/span&gt;&lt;span class="text-black-bold"&gt;Edouard Manet und die Impressionisten&lt;/span&gt;&amp;nbsp;&lt;span class="text-darkgrey-bold"&gt;Staatsgalerie Stuttgart&amp;nbsp;• 2002–03&lt;/span&gt;&amp;nbsp;no. 72.&lt;/p&gt;
&lt;p&gt;&lt;span class="nummerierung text-black-small"&gt;2005&lt;/span&gt;&lt;span class="text-black-bold"&gt;Manet&lt;/span&gt;&amp;nbsp;&lt;span class="text-darkgrey-bold"&gt;Complesso del Vittoriano&amp;nbsp;• Rome&amp;nbsp;• 2005–06&lt;/span&gt;&amp;nbsp;no. 126.&lt;/p&gt;
&lt;p&gt;&lt;span class="nummerierung text-black-small"&gt;2010&lt;/span&gt;&lt;span class="text-black-bold"&gt;Van Gogh, Cézanne, Monet, Die Sammlung Bührle zu Gast im Kunsthaus Zürich&lt;/span&gt;&amp;nbsp;&lt;span class="text-darkgrey-bold"&gt;Kunsthaus Zurich&amp;nbsp;• 2010&lt;/span&gt;&amp;nbsp;no. 61.&lt;/p&gt;
&lt;p&gt;&lt;span class="nummerierung text-black-small"&gt;2011&lt;/span&gt;&lt;span class="text-black-bold"&gt;Von Schönheit und Tod, Tierstillleben von der Renaissance bis zur Moderne&lt;/span&gt;&amp;nbsp;&lt;span class="text-darkgrey-bold"&gt;Staatliche Kunsthalle&amp;nbsp;• Karlsruhe&amp;nbsp;• 2011–12&lt;/span&gt;&amp;nbsp;no. 109.&lt;/p&gt;
&lt;p&gt;&lt;span class="nummerierung text-black-small"&gt;2016&lt;/span&gt;&lt;span class="text-black-bold"&gt;Von Dürer bis van Gogh, Sammlung Bührle trifft Wallraf&lt;/span&gt;&amp;nbsp;&lt;span class="text-darkgrey-bold"&gt;Wallraf-Richartz-Museum &amp;amp; Fondation Corboud&amp;nbsp;• Cologne&amp;nbsp;• 2016–17&lt;/span&gt;&amp;nbsp;no. 27.&lt;/p&gt;
&lt;p&gt;&lt;span class="nummerierung text-black-small"&gt;2017&lt;/span&gt;&lt;span class="text-black-bold"&gt;Chefs-d'oeuvre de la collection Bührle, Manet, Cézanne, Monet, Van Gogh…&lt;/span&gt;&amp;nbsp;&lt;span class="text-darkgrey-bold"&gt;Fondation de l'Hermitage&amp;nbsp;• Lausanne&amp;nbsp;• 2017&lt;/span&gt;&amp;nbsp;no. 22.&lt;/p&gt;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 Nagoya City Art Museum&amp;nbsp;• 2018&lt;/span&gt;&amp;nbsp;no. 21.&lt;/p&gt;</t>
  </si>
  <si>
    <t>&lt;p&gt;&lt;span class="nummerierung text-black-small"&gt;1902&lt;/span&gt;&lt;span class="text-black-bold"&gt;Théodore Duret&lt;/span&gt;&amp;nbsp;&lt;span class="text-darkgrey-bold"&gt;&lt;em&gt;Histoire d'Edouard Manet et de son œuvre, Avec un catalogue des peintures et des pastels&amp;nbsp;&lt;/em&gt;&lt;/span&gt;&amp;nbsp;Paris&amp;nbsp;• 1902&amp;nbsp; •no. 278 (&lt;sup&gt;2&lt;/sup&gt;1909, &lt;sup&gt;3&lt;/sup&gt;1919, &lt;sup&gt;4&lt;/sup&gt;1926; German edition: &lt;em&gt;Edouard Manet, Sein Leben und seine Kunst&lt;/em&gt;, Berlin 1910&amp;nbsp;• English edition: &lt;em&gt;Manet and the French Impressionists&lt;/em&gt;, London &amp;amp; Philadelphia 1910; &lt;sup&gt;2&lt;/sup&gt;2009).&lt;/p&gt;
&lt;p&gt;&lt;span class="nummerierung text-black-small"&gt;1912&lt;/span&gt;&lt;span class="text-black-bold"&gt;Julius Meier-Graefe&lt;/span&gt;&amp;nbsp;&lt;span class="text-darkgrey-bold"&gt;&lt;em&gt;Edouard Manet&lt;/em&gt;&lt;/span&gt;&amp;nbsp;Munich&amp;nbsp;• 1912&amp;nbsp;• p. 325.&lt;/p&gt;
&lt;p&gt;&lt;span class="nummerierung text-black-small"&gt;1926&lt;/span&gt;&lt;span class="text-black-bold"&gt;Etienne Moreau-Nélaton&lt;/span&gt;&amp;nbsp;&lt;span class="text-darkgrey-bold"&gt;&lt;em&gt;Manet raconté par lui-même&lt;/em&gt;&lt;/span&gt;&amp;nbsp;Paris&amp;nbsp; •1926&amp;nbsp;• vol. 2, p. 130.&lt;/p&gt;
&lt;p&gt;&lt;span class="nummerierung text-black-small"&gt;1931&lt;/span&gt;&lt;span class="text-black-bold"&gt;Adolphe Tabarant&lt;/span&gt;&lt;em&gt;&amp;nbsp;&lt;span class="text-darkgrey-bold"&gt;Manet,&lt;/span&gt;&lt;/em&gt;&lt;span class="text-darkgrey-bold"&gt; &lt;em&gt;Histoire catalographique&lt;/em&gt;&lt;/span&gt;&amp;nbsp;Paris&amp;nbsp;• 1931&amp;nbsp;• no. 362.&lt;/p&gt;
&lt;p&gt;&lt;span class="nummerierung text-black-small"&gt;1932&lt;/span&gt;&lt;span class="text-black-bold"&gt;Paul Jamot • Georges Wildenstein&lt;/span&gt;&amp;nbsp;&lt;span class="text-darkgrey-bold"&gt;&lt;em&gt;Manet&lt;/em&gt;&lt;/span&gt;&amp;nbsp;Paris&amp;nbsp;• 1932&amp;nbsp;• vol. 1&amp;nbsp;• no. 463&amp;nbsp;• vol. 2, fig. 424.&lt;/p&gt;
&lt;p&gt;&lt;span class="nummerierung text-black-small"&gt;1947&lt;/span&gt;&lt;span class="text-black-bold"&gt;Adolphe Tabarant&lt;/span&gt;&amp;nbsp;&lt;span class="text-darkgrey-bold"&gt;&lt;em&gt;Manet et ses œuvres&lt;/em&gt;&lt;/span&gt;&amp;nbsp;Paris&amp;nbsp;• 1947&amp;nbsp;• pp. 419–420, fig. 387.&lt;/p&gt;
&lt;p&gt;&lt;span class="nummerierung text-black-small"&gt;1967&lt;/span&gt;&lt;span class="text-black-bold"&gt;Sandra Orienti • Marcello Venturi&lt;/span&gt;&amp;nbsp;&lt;span class="text-darkgrey-bold"&gt;&lt;em&gt;L'opera pittorica di Edouard Manet&amp;nbsp;&lt;/em&gt;&lt;/span&gt;&amp;nbsp;Milan&amp;nbsp;• 1967&amp;nbsp;• no. 356B (ill.; English edition: Sandra Orienti, Phoebe Pool, &lt;em&gt;The Complete Paintings of Manet&lt;/em&gt;, New York 1967&amp;nbsp;• German edition: &lt;em&gt;Das gemalte Werk von Edouard Manet&lt;/em&gt;, Lucerne etc. 1967&amp;nbsp;• French edition: Denis Rouart, Sandra Orienti, &lt;em&gt;Tout l'oeuvre peint d'Edouard Manet&lt;/em&gt;, Paris 1970).&lt;/p&gt;
&lt;p&gt;&lt;span class="nummerierung text-black-small"&gt;1968&lt;/span&gt;&lt;span class="text-black-bold"&gt;Merete Bodelsen&lt;/span&gt;&amp;nbsp;&lt;span class="text-darkgrey-bold"&gt;«Early Impressionist Sales 1874–1894 in the light of some unpublished 'procès-verbaux'»&lt;/span&gt; in &lt;span class="text-darkgrey-bold"&gt;&lt;em&gt;Burlington Magazine&lt;/em&gt;&lt;/span&gt; (110)&amp;nbsp;• 1968&amp;nbsp;• p. 343, no. p. v. 135.&lt;/p&gt;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Munich&amp;nbsp;• 1973&amp;nbsp;• no. 36 (ill.; &lt;sup&gt;2&lt;/sup&gt;1986).&lt;/p&gt;
&lt;p&gt;&lt;span class="nummerierung text-black-small"&gt;1975&lt;/span&gt;&lt;span class="text-black-bold"&gt;Denis Rouart • Daniel Wildenstein&lt;/span&gt;&amp;nbsp;&lt;em&gt;&lt;span class="text-darkgrey-bold"&gt;Edouard Manet, Catalogue raisonné&amp;nbsp;&lt;/span&gt;&lt;/em&gt;&amp;nbsp;Lausanne &amp;amp; Paris&amp;nbsp;• 1975&amp;nbsp;• vol. 2&amp;nbsp;&lt;span class="text-darkgrey-bold"&gt;&lt;em&gt;Peintures&lt;/em&gt;&lt;/span&gt;&amp;nbsp;no. 377 (ill.).&lt;/p&gt;
&lt;p&gt;&lt;span class="nummerierung text-black-small"&gt;1991&lt;/span&gt;&lt;span class="text-black-bold"&gt;Eric Darragon&lt;/span&gt;&amp;nbsp;&lt;span class="text-darkgrey-bold"&gt;&lt;em&gt;Manet&amp;nbsp;&lt;/em&gt;&lt;/span&gt;&amp;nbsp;Paris&amp;nbsp;• 1991&amp;nbsp;• p. 341, fig. 247.&lt;/p&gt;
&lt;p&gt;&lt;span class="nummerierung text-black-small"&gt;1991&lt;/span&gt;&lt;span class="text-black-bold"&gt;Juliet Wilson-Bareau&lt;/span&gt;&amp;nbsp;&lt;span class="text-darkgrey-bold"&gt;&lt;em&gt;Manet by Himself, Correspondence &amp;amp; Conversation, Paintings, Pastels, Prints &amp;amp; Drawings&amp;nbsp;&lt;/em&gt;&lt;/span&gt;&amp;nbsp;London &amp;amp; Sidney&amp;nbsp;• 1991&amp;nbsp;• p. 313, fig. 218 (&lt;sup&gt;2&lt;/sup&gt;New York 1995; &lt;sup&gt;3&lt;/sup&gt;2004).&lt;/p&gt;
&lt;p&gt;&lt;span class="nummerierung text-black-small"&gt;1994&lt;/span&gt;&lt;span class="text-black-bold"&gt;Emil Maurer&lt;/span&gt;&lt;em&gt;&amp;nbsp;&lt;span class="text-darkgrey-bold"&gt;Stiftung Sammlung E.G. Bührle, Zürich&amp;nbsp;&lt;/span&gt;&lt;/em&gt;&amp;nbsp;Bern&amp;nbsp;• 1994&amp;nbsp;• pp. 41–42 (English edition: &lt;em&gt;Foundation E.G. Bührle Collection, Zurich&lt;/em&gt;, Bern 1995).&lt;/p&gt;
&lt;p&gt;&lt;span class="nummerierung text-black-small"&gt;2005&lt;/span&gt;&lt;span class="text-black-bold"&gt;Lukas Gloor, Marco Goldin (ed.)&lt;/span&gt; &lt;em&gt;&lt;span class="text-darkgrey-bold"&gt;Foundation E.G. Bührle Collection, Zurich, Catalogue&amp;nbsp;&amp;nbsp;&lt;/span&gt;&lt;/em&gt;vol. 2&amp;nbsp;• Conegliano &amp;amp; Zurich&amp;nbsp;• 2005&amp;nbsp;• no. 76 (ill.; German edition: &lt;em&gt;Stiftung Sammlung E.G. Bührle, Katalog&lt;/em&gt;&amp;nbsp;•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2021&amp;nbsp;• no. 483 (ill.).&lt;/p&gt;</t>
  </si>
  <si>
    <t>Woodland</t>
  </si>
  <si>
    <t>Stuttgart</t>
  </si>
  <si>
    <t>H.-J.126</t>
  </si>
  <si>
    <t>Santa Catalina</t>
  </si>
  <si>
    <t>St. Mauritius</t>
  </si>
  <si>
    <t>St. Laurentius</t>
  </si>
  <si>
    <t>Beach Scene</t>
  </si>
  <si>
    <t>BU 0007</t>
  </si>
  <si>
    <t>Trouville, bei Ebbe</t>
  </si>
  <si>
    <t>Trouville, les jetées, marée basse</t>
  </si>
  <si>
    <t>23.5 x 32.5 cm</t>
  </si>
  <si>
    <t>Signiert &amp; datiert unten rechts: E. Boudin</t>
  </si>
  <si>
    <t>Schmit 1761</t>
  </si>
  <si>
    <t>&lt;p class="Body"&gt;&lt;span class="nummerierung text-black-small"&gt;1&lt;/span&gt;&lt;span class="text-black-bold"&gt;Stumpf&lt;/span&gt;&amp;nbsp;&lt;span class="text-darkgrey-bold"&gt;Paris&amp;nbsp;&lt;/span&gt;Schmit no. 1761.&lt;/p&gt;
&lt;p class="Body"&gt;&lt;span class="nummerierung text-black-small"&gt;2&lt;/span&gt;&lt;span class="text-black-bold"&gt;Max Kaganovitch&lt;/span&gt;&amp;nbsp;&lt;span class="text-darkgrey-bold"&gt;Paris&amp;nbsp;&lt;/span&gt;AStEGB, Invoice from Max Kaganovitch, Paris, made out to the Kunsthaus Zurich,&amp;nbsp;27 February 1956.&lt;/p&gt;
&lt;p class="Body"&gt;&lt;span class="nummerierung text-black-small"&gt;3&lt;/span&gt;&lt;span class="text-black-bold"&gt;Emil Bührle&lt;/span&gt;&amp;nbsp;&lt;span class="text-darkgrey-bold"&gt;Zurich • 5 March 1956 until [d.] 28 November 1956&amp;nbsp;&lt;/span&gt;Acquired from the above for FF 1.1 Mio, Invoice as above, n. (1), AStEGB, Entry Book II, 13 March 1956, with a reference to&amp;nbsp;the date of purchase.&lt;/p&gt;
&lt;p class="Body"&gt;&lt;span class="nummerierung text-black-small"&gt;4&lt;/span&gt;&lt;span class="text-black-bold"&gt;Given by the heirs of Emil Bührle to the Foundation E.G. Bührle Collection&lt;/span&gt;&amp;nbsp;&lt;span class="text-darkgrey-bold"&gt;Zurich&amp;nbsp;• 1960&lt;/span&gt;&amp;nbsp;Inv. 7.&lt;/p&gt;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</si>
  <si>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133.&lt;/p&gt;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 Berlin • 1958&lt;/span&gt;&amp;nbsp;no. 1.&lt;/p&gt;
&lt;p&gt;&lt;span class="nummerierung text-black-small"&gt;1958&lt;/span&gt;&lt;span class="text-black-bold"&gt;Hauptwerke der Sammlung Emil Georg Bührle–Zürich&lt;/span&gt;&amp;nbsp;&lt;span class="text-darkgrey-bold"&gt;Haus der Kunst&amp;nbsp;•&amp;nbsp;Munich • 1958–59&lt;/span&gt;&amp;nbsp;no. 5.&lt;/p&gt;
&lt;p&gt;&lt;span class="nummerierung text-black-small"&gt;2000&lt;/span&gt;&lt;span class="text-black-bold"&gt;Eugène Boudin (1824–1898), Impressionist der ersten Stunde (Eugène Boudin [1824–1898], A l'aube de l'impressionnisme)&lt;/span&gt;&amp;nbsp;&lt;span class="text-darkgrey-bold"&gt;Museum Langmatt, Baden&amp;nbsp;•&amp;nbsp;Fondation de l'Hermitage, Lausanne • 2000&lt;/span&gt; no. 34 (exhibited in Baden only).&lt;/p&gt;
&lt;p&gt;&lt;span class="nummerierung text-black-small"&gt;2010&lt;/span&gt;&lt;span class="text-black-bold"&gt;Van Gogh, Cézanne, Monet, Die Sammlung Bührle zu Gast im Kunsthaus Zürich&lt;/span&gt;&amp;nbsp;&lt;span class="text-darkgrey-bold"&gt;Kunsthaus Zurich • 2010&lt;/span&gt;&amp;nbsp;no. 7.&lt;/p&gt;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</si>
  <si>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 Zurich &amp;amp; Munich • 1973&amp;nbsp;• no. 67 (ill.;&lt;sup&gt;2&lt;/sup&gt;1986).&lt;/p&gt;
&lt;p&gt;&lt;span class="nummerierung text-black-small"&gt;1973&lt;/span&gt;&lt;span class="text-black-bold"&gt;Robert Schmit&lt;/span&gt;&amp;nbsp;&lt;span class="text-darkgrey-bold"&gt;&lt;em&gt;Eugène Boudin 1824–1898, Catalogue&lt;/em&gt;&lt;/span&gt;&amp;nbsp; Paris • 1973&amp;nbsp;• vol. 2&amp;nbsp;• no. 1761 (ill.).&lt;/p&gt;
&lt;p&gt;&lt;span class="nummerierung text-black-small"&gt;1994&lt;/span&gt;&lt;span class="text-black-bold"&gt;Emil Maurer&lt;/span&gt;&lt;em&gt;&amp;nbsp;&lt;span class="text-darkgrey-bold"&gt;Stiftung Sammlung E.G. Bührle, Zürich&lt;/span&gt;&lt;/em&gt;&amp;nbsp; Bern • 1994&amp;nbsp;• p. 38 (English edition: &lt;em&gt;Foundation E.G. Bührle Collection, Zurich&lt;/em&gt;, Bern 1995).&lt;/p&gt;
&lt;p&gt;&lt;span class="nummerierung text-black-small"&gt;2005&amp;nbsp;&lt;/span&gt;&lt;span class="text-black-bold"&gt;Lukas Gloor&amp;nbsp;• Marco Goldin (ed.)&lt;/span&gt; &lt;em&gt;&lt;span class="text-darkgrey-bold"&gt;Foundation E.G. Bührle Collection, Zurich, Catalogue&lt;/span&gt;&lt;/em&gt;&amp;nbsp;vol. 2&amp;nbsp;• Conegliano &amp;amp; Zurich • 2005&amp;nbsp;• no. 32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501 (ill.).&lt;/p&gt;</t>
  </si>
  <si>
    <t>BU 0057</t>
  </si>
  <si>
    <t>Karaffe, Schale und Glas</t>
  </si>
  <si>
    <t>Carafe, bol et verre</t>
  </si>
  <si>
    <t>33 x 41 cm</t>
  </si>
  <si>
    <t>Signiert &amp; datiert unten rechts: Juan Gris 5-19</t>
  </si>
  <si>
    <t>Cooper 304</t>
  </si>
  <si>
    <t>&lt;p&gt;&lt;span class="nummerierung text-black-small"&gt;1&lt;/span&gt;&lt;span class="text-black-bold"&gt;Léonce Rosenberg&lt;/span&gt;&amp;nbsp;&lt;span class="text-darkgrey-bold"&gt;Paris&lt;/span&gt; Galerie de l'Effort moderne, Inventory no. L.R. 6340, Cooper no. 304.&lt;/p&gt;
&lt;p&gt;&lt;span class="nummerierung text-black-small"&gt;2&lt;/span&gt;&lt;span class="text-black-bold"&gt;Maurice Meunier&lt;/span&gt;&amp;nbsp;&lt;span class="text-darkgrey-bold"&gt;Paris&lt;/span&gt; Cooper no. 304.&lt;/p&gt;
&lt;p&gt;&lt;span class="nummerierung text-black-small"&gt;3&lt;/span&gt;&lt;span class="text-black-bold"&gt;Max Kaganovitch&lt;/span&gt;&amp;nbsp;&lt;span class="text-darkgrey-bold"&gt;Paris&lt;/span&gt; AStEGB, Entry Book II, 13 March 1956.&lt;/p&gt;
&lt;p&gt;&lt;span class="nummerierung text-black-small"&gt;4&lt;/span&gt;&lt;span class="text-black-bold"&gt;Emil Bührle&lt;/span&gt;&amp;nbsp;&lt;span class="text-darkgrey-bold"&gt;Zurich • 5 March 1956 until [d.] 28 November 1956&lt;/span&gt;&amp;nbsp;Acquired from the above, Entry Book as above, n. (3), with reference regarding the date of purchase. An invoice, made out by Max Kaganovitch to Emil Bührle on 23 February 1956, for the present still life and the still life Cooper no. 301 (Inv. 56) gives the figure of FF 1.5 mio. (= CHF 18.000) for each of the two paintings. Compared with a still life by Gris (Cooper no. 443) which Bührle purchased in the same month from Marlborough Fine Art Ltd., London, and for which he paid CHF 60.000, the figure in the invoice is likely to represent only that part of the total amount which was paid openly via the Franco-Swiss Clearing.&lt;/p&gt;
&lt;p&gt;&lt;span class="nummerierung text-black-small"&gt;5&lt;/span&gt;&lt;span class="text-black-bold"&gt;Given by the heirs of Emil Bührle to the Foundation E.G. Bührle Collection&lt;/span&gt;&amp;nbsp;&lt;span class="text-darkgrey-bold"&gt;Zurich&amp;nbsp;•&amp;nbsp;1960&lt;/span&gt;&amp;nbsp;Inv. 57.&lt;/p&gt;</t>
  </si>
  <si>
    <t>&lt;p&gt;&lt;span class="nummerierung text-black-small"&gt;1955&lt;/span&gt;&lt;span class="text-black-bold"&gt;Juan Gris&lt;/span&gt;&amp;nbsp;&lt;span class="text-darkgrey-bold"&gt;Kunstmuseum Bern&amp;nbsp;• 1955–56&lt;/span&gt;&amp;nbsp;no. 69.&lt;/p&gt;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297.&lt;/p&gt;
&lt;p&gt;&lt;span class="nummerierung text-black-small"&gt;1958&lt;/span&gt;&lt;span class="text-black-bold"&gt;Hauptwerke der Sammlung Emil Georg Bührle–Zürich&lt;/span&gt;&amp;nbsp;&lt;span class="text-darkgrey-bold"&gt;Haus der Kunst&amp;nbsp;•&amp;nbsp;Munich&amp;nbsp;• 1958–59&lt;/span&gt;&amp;nbsp;no. 82.&lt;/p&gt;
&lt;p&gt;&lt;span class="nummerierung text-black-small"&gt;2010&lt;/span&gt;&lt;span class="text-black-bold"&gt;Van Gogh, Cézanne, Monet, Die Sammlung Bührle zu Gast im Kunsthaus Zürich&lt;/span&gt;&amp;nbsp;&lt;span class="text-darkgrey-bold"&gt;Kunsthaus Zurich&amp;nbsp;• 2010&lt;/span&gt;&amp;nbsp;no. 57.&lt;/p&gt;
&lt;p&gt;&lt;span class="nummerierung text-black-small"&gt;2013&lt;/span&gt;&lt;span class="text-black-bold"&gt;Cubisti, Cubismo&lt;/span&gt;&amp;nbsp;&lt;span class="text-darkgrey-bold"&gt;Complesso del Vittoriano&amp;nbsp;•&amp;nbsp;Rome&amp;nbsp;• 2013&lt;/span&gt;&amp;nbsp;no. 48.&lt;/p&gt;</t>
  </si>
  <si>
    <t>&lt;p&gt;&lt;span class="nummerierung text-black-small"&gt;1973&lt;/span&gt;&lt;span class="text-black-bold"&gt;Leopold Reidemeister etc.&lt;/span&gt;&amp;nbsp;&lt;em&gt;&lt;span class="text-darkgrey-bold"&gt;Stiftung Sammlung Emil G. Bührle • Fondation Collection Emil G. Bührle •&amp;nbsp;Foundation Emil G. Bührle Collection&lt;/span&gt;&lt;/em&gt;&amp;nbsp;Zurich &amp;amp; Munich&amp;nbsp;• 1973&amp;nbsp;•&amp;nbsp;no. 129 (ill.; 21986).&lt;/p&gt;
&lt;p&gt;&lt;span class="nummerierung text-black-small"&gt;1977&lt;/span&gt;&lt;span class="text-black-bold"&gt;Douglas Cooper&lt;/span&gt;&amp;nbsp;&lt;span class="text-darkgrey-bold"&gt;&lt;em&gt;Juan Gris, Catalogue raisonné de l'œuvre peint&lt;/em&gt;&lt;/span&gt;&amp;nbsp;vol. 2 • Paris&amp;nbsp;• 1977 (&lt;sup&gt;2&lt;/sup&gt;Catalogue raisonné of the Paintings, [Alan Hyman, Elizabeth Snowden ed.], San Francisco 2004), no. 304 (ill.).&lt;/p&gt;
&lt;p&gt;&lt;span class="nummerierung text-black-small"&gt;1994&lt;/span&gt;&lt;span class="text-black-bold"&gt;Emil Maurer&lt;/span&gt;&amp;nbsp;&lt;span class="text-darkgrey-bold"&gt;&lt;em&gt;Stiftung Sammlung E.G. Bührle, Zürich&lt;/em&gt;&lt;/span&gt;&amp;nbsp;Bern&amp;nbsp;• 1994 •&amp;nbsp;p. 36 (English edition: Foundation E.G. Bührle Collection, Zurich, Bern 1995).&lt;/p&gt;
&lt;p&gt;&lt;span class="nummerierung text-black-small"&gt;2004&lt;/span&gt;&lt;span class="text-black-bold"&gt;Lukas Gloor&amp;nbsp;• Marco Goldin (ed.)&lt;/span&gt; &lt;span class="text-darkgrey-bold"&gt;&lt;em&gt;Foundation E.G. Bührle Collection, Zurich, Catalogue&lt;/em&gt;&lt;/span&gt;&amp;nbsp;vol. 3&amp;nbsp;•&amp;nbsp;Conegliano &amp;amp; Zurich&amp;nbsp;• 2004&amp;nbsp;•&amp;nbsp;no. 134 (ill.; German edition: Stiftung Sammlung E.G. Bührle, Katalog&amp;nbsp;•&amp;nbsp;Italian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 • Munich • 2021 •&amp;nbsp;no. 503&amp;nbsp;(ill.).&lt;/p&gt;</t>
  </si>
  <si>
    <t>Madrid, 1887–1927, Paris</t>
  </si>
  <si>
    <t>BU 0056</t>
  </si>
  <si>
    <t>La Poire</t>
  </si>
  <si>
    <t>Signiert &amp; datiert unten links: Juan Gris 5-19</t>
  </si>
  <si>
    <t>Cooper 301</t>
  </si>
  <si>
    <t>&lt;p&gt;&lt;span class="nummerierung text-black-small"&gt;1&lt;/span&gt;&lt;span class="text-black-bold"&gt;Léonce Rosenberg&lt;/span&gt;&amp;nbsp;&lt;span class="text-darkgrey-bold"&gt;Paris&lt;/span&gt; Galerie de l'Effort moderne, Inventory no. L.R. 6342, Cooper no. 301.&lt;/p&gt;
&lt;p&gt;&lt;span class="nummerierung text-black-small"&gt;2&lt;/span&gt;&lt;span class="text-black-bold"&gt;Maurice Meunier&lt;/span&gt; &lt;span class="text-darkgrey-bold"&gt;Paris&lt;/span&gt; Cooper no. 301.&lt;/p&gt;
&lt;p&gt;&lt;span class="nummerierung text-black-small"&gt;3&lt;/span&gt;&lt;span class="text-black-bold"&gt;Max Kaganovitch&lt;/span&gt;&amp;nbsp;&lt;span class="text-darkgrey-bold"&gt;Paris&lt;/span&gt; AStEGB, Entry Book II, 13 March 1956.&lt;/p&gt;
&lt;p&gt;&lt;span class="nummerierung text-black-small"&gt;4&lt;/span&gt;&lt;span class="text-black-bold"&gt;Emil Bührle&lt;/span&gt;&amp;nbsp;&lt;span class="text-darkgrey-bold"&gt;Zurich • 5 March 1956 until [d.] 28 November 1956&lt;/span&gt;&amp;nbsp;Acquired from the above, Entry Book as above, n. (3), with reference to the date of purchase. An invoice, made out by Max Kaganovitch to Emil Bührle on 23 February 1956, for the present still life and the still life Cooper no. 304 (Inv. 57) gives the figure of FF 1.5 mio. (= CHF 18.000) for each of the two paintings. Compared with a still life by Gris (Cooper no. 443) which Bührle purchased in the same month from Marlborough Fine Art Ltd., London, and for which he paid CHF 60.000, the figure in the invoice is likely to represent only that part of the total amount which was paid openly via the Franco-Swiss Clearing.&lt;/p&gt;
&lt;p&gt;&lt;span class="nummerierung text-black-small"&gt;5&lt;/span&gt;&lt;span class="text-black-bold"&gt;Given by the heirs of Emil Bührle to the Foundation E.G. Bührle Collection&lt;/span&gt;&amp;nbsp;&lt;span class="text-darkgrey-bold"&gt;Zurich&amp;nbsp;• 1960&lt;/span&gt;&amp;nbsp;Inv. 56.&lt;/p&gt;</t>
  </si>
  <si>
    <t>&lt;p&gt;&lt;span class="nummerierung text-black-small"&gt;1955&lt;/span&gt;&lt;span class="text-black-bold"&gt;Juan Gris&lt;/span&gt;&amp;nbsp;&lt;span class="text-darkgrey-bold"&gt;Kunstmuseum Bern • 1955–56&lt;/span&gt;&amp;nbsp;no. 70.&lt;/p&gt;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296.&lt;/p&gt;
&lt;p&gt;&lt;span class="nummerierung text-black-small"&gt;1958&lt;/span&gt;&lt;span class="text-black-bold"&gt;Hauptwerke der Sammlung Emil Georg Bührle–Zürich&lt;/span&gt;&amp;nbsp;&lt;span class="text-darkgrey-bold"&gt;Haus der Kunst&amp;nbsp;•&amp;nbsp;Munich&amp;nbsp;• 1958–59&lt;/span&gt;&amp;nbsp;no. 81.&lt;/p&gt;
&lt;p&gt;&lt;span class="nummerierung text-black-small"&gt;2010&lt;/span&gt;&lt;span class="text-black-bold"&gt;Van Gogh, Cézanne, Monet, Die Sammlung Bührle zu Gast im Kunsthaus Zürich&lt;/span&gt;&amp;nbsp;&lt;span class="text-darkgrey-bold"&gt;Kunsthaus Zurich&amp;nbsp;• 2010&lt;/span&gt;&amp;nbsp;no. 56.&lt;/p&gt;
&lt;p&gt;&lt;span class="nummerierung text-black-small"&gt;2013&lt;/span&gt;&lt;span class="text-black-bold"&gt;Cubisti, Cubismo&lt;/span&gt;&amp;nbsp;&lt;span class="text-darkgrey-bold"&gt;Complesso del Vittoriano&amp;nbsp;•&amp;nbsp;Rome&amp;nbsp;• 2013&lt;/span&gt;&amp;nbsp;no. 48.&lt;/p&gt;</t>
  </si>
  <si>
    <t>&lt;p&gt;&lt;span class="nummerierung text-black-small"&gt;1973&lt;/span&gt;&lt;span class="text-black-bold"&gt;Leopold Reidemeister etc.&lt;/span&gt;&amp;nbsp;&lt;em&gt;&lt;span class="text-darkgrey-bold"&gt;Stiftung Sammlung Emil G. Bührle • Fondation Collection Emil G. Bührle • Foundation Emil G. Bührle Collection&lt;/span&gt;&lt;/em&gt;&amp;nbsp;Zurich &amp;amp; Munich&amp;nbsp;• 1973&amp;nbsp;•&amp;nbsp;no. 128 (ill.; &lt;sup&gt;2&lt;/sup&gt;1986).&lt;/p&gt;
&lt;p&gt;&lt;span class="nummerierung text-black-small"&gt;1977&lt;/span&gt;&lt;span class="text-black-bold"&gt;Douglas Cooper&lt;/span&gt;&amp;nbsp;&lt;span class="text-darkgrey-bold"&gt;&lt;em&gt;Juan Gris, Catalogue raisonné de l'œuvre peint&lt;/em&gt;&lt;/span&gt;&amp;nbsp;vol. 2&amp;nbsp;•&amp;nbsp;Paris&amp;nbsp;• 1977 (&lt;sup&gt;2&lt;/sup&gt;Catalogue raisonné of the Paintings, [Alan Hyman, Elizabeth Snowden ed.], San Francisco 2004), no. 301 (ill.).&lt;/p&gt;
&lt;p&gt;&lt;span class="nummerierung text-black-small"&gt;1994&lt;/span&gt;&lt;span class="text-black-bold"&gt;Emil Maurer&lt;/span&gt;&amp;nbsp;&lt;span class="text-darkgrey-bold"&gt;&lt;em&gt;Stiftung Sammlung E.G. Bührle, Zürich&lt;/em&gt;&lt;/span&gt;&amp;nbsp;Bern&amp;nbsp;• 1994&amp;nbsp;•&amp;nbsp;p. 36 (English edition: Foundation E.G. Bührle Collection, Zurich, Bern 1995).&lt;/p&gt;
&lt;p&gt;&lt;span class="nummerierung text-black-small"&gt;2004&lt;/span&gt;&lt;span class="text-black-bold"&gt;Lukas Gloor&amp;nbsp;•&amp;nbsp;Marco Goldin (ed.)&lt;/span&gt; &lt;span class="text-darkgrey-bold"&gt;&lt;em&gt;Foundation E.G. Bührle Collection, Zurich, Catalogue&lt;/em&gt;&lt;/span&gt;&amp;nbsp;vol. 3&amp;nbsp;•&amp;nbsp;Conegliano &amp;amp; Zurich&amp;nbsp;• 2004&amp;nbsp;•&amp;nbsp;no. 133 (ill.; German edition: Stiftung Sammlung E.G. Bührle, Katalog&amp;nbsp;•&amp;nbsp;Italian edition: Fondazione Collezione E.G. Bührle, Catalogo).&lt;/p&gt;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 • Munich • 2021 •&amp;nbsp;no. 504&amp;nbsp;(ill.).&lt;/p&gt;</t>
  </si>
  <si>
    <t>BU 0010</t>
  </si>
  <si>
    <t>Der Hafen von L'Estaque</t>
  </si>
  <si>
    <t>Le Port de l'Estaque</t>
  </si>
  <si>
    <t>&lt;p&gt;&lt;span class="nummerierung text-black-small"&gt;1&lt;/span&gt;&lt;span class="text-black-bold"&gt;Wilhelm Uhde&lt;/span&gt;&amp;nbsp;&lt;span class="text-darkgrey-bold"&gt;Paris • by 1907&amp;nbsp;&lt;/span&gt;Acting on behalf of the artist, or as the owner of the painting, Bettina Heil, «'Der Zweck unserer Anstalt ist nicht, die Menschheit vor Entwicklung zu schützen', Georges Braque im Museum Folkwang», in &lt;em&gt;Karl Ernst Osthaus-Museum Hagen, Briefe an Karl Ernst Osthaus,&lt;/em&gt; Hagen 2000, pp. 41–44, 168, n. 37.&lt;/p&gt;
&lt;p&gt;&lt;span class="nummerierung text-black-small"&gt;2&lt;/span&gt;&lt;span class="text-black-bold"&gt;Karl Ernst Osthaus&lt;/span&gt;&amp;nbsp;&lt;span class="text-darkgrey-bold"&gt;Hagen •&amp;nbsp;Westphalia&amp;nbsp;• ca. 1907 until [d.] 1921&amp;nbsp;&lt;/span&gt;Most probably acquired from the above, ca. October 1907. In August 1907, a small landcape by Georges Braque, entitled Boats, was sent by Wilhelm Uhde to the Folkwang Museum along with a shipment of 12 paintings (letter from Wilhelm Uhde, Paris, to Karl Ernst Osthaus, Hagen, 29 August 1907); in October 1907, Uhde was expecting the return of the paintings which had been exhibited at the Museum, referring to possible purchases by Osthaus, Heil as above, n. (1). It is unknown why the painting was not included in the collection catalogue of the Folkwang Museum, published in 1912, for which, however, Braque had been approached by the Folkwang with a request for biographical information, Heil as above, n. (1).&lt;/p&gt;
&lt;p&gt;&lt;span class="nummerierung text-black-small"&gt;3&lt;/span&gt;&lt;span class="text-black-bold"&gt;The heirs of Karl Ernst Osthaus&amp;nbsp;&lt;/span&gt;&lt;span class="text-darkgrey-bold"&gt;1921/22&amp;nbsp;&lt;/span&gt;«&lt;em&gt;Das schönste Museum der Welt», Museum Folkwang bis 1933&lt;/em&gt;, (exh. cat.) Museum Folkwang, Essen 2010, pp. 179–189, 349; &lt;em&gt;«Das schönste Museum der Welt», Museum Folkwang bis 1933, Essays zur Geschichte des Museum Folkwang&lt;/em&gt;, Göttingen 2010, pp. 60–61 (ill.), 69, n. 32.&lt;/p&gt;
&lt;p&gt;&lt;span class="nummerierung text-black-small"&gt;4&lt;/span&gt;&lt;span class="text-black-bold"&gt;Museum Folkwang&lt;/span&gt;&amp;nbsp;&lt;span class="text-darkgrey-bold"&gt;Essen • 1922–1937&amp;nbsp;&lt;/span&gt;Acquired from the above, as part of the collection of the Folkwang Museum, Hagen, by a syndicate acting for the Municipal Museum of Fine Arts, Essen, which then adopted the name of the Folkwang Museum, too.&lt;/p&gt;
&lt;p&gt;&lt;span class="nummerierung text-black-small"&gt;5&lt;/span&gt;&lt;span class="text-black-bold"&gt;Seized by the German authorities as «degenerate art» (= EK no. 3622),&amp;nbsp;&lt;/span&gt;&lt;span class="text-darkgrey-bold"&gt;&lt;span class="text-black-bold"&gt;and transferred to castle Schönhausen, Berlin, to be sold &lt;/span&gt;July/August 1937&amp;nbsp;&lt;/span&gt;A painting by Georges Braque, entitled River Landscape, was listed in the collection catalogue of the Folkwang Museum, published for the opening of a new building for the museum in 1929, &lt;em&gt;Museum Folkwang&lt;/em&gt;, vol. 1, &lt;em&gt;Moderne Kunst, Malerei, Plastik, Grafik&lt;/em&gt;, Agnes Waldstein (ed.), Essen 1929, no. 98. The identification of that painting with the painting now in the Emil Bührle Collection was made possible through a photograph which was taken at castle Schönhausen after the painting had been seized (on the frame, a label with the title «Flusslandschaft» is clearly visible), Letter from Hartwig Fischer [Director of the Museum Folkwang], Essen, to Foundation E.G. Bührle Collection, 27 August 2009, with a copy of the photograph enclosed.&lt;/p&gt;
&lt;p&gt;&lt;span class="nummerierung text-black-small"&gt;6&lt;/span&gt;&lt;span class="text-black-bold"&gt;Galerie Zak&lt;/span&gt;&amp;nbsp;&lt;span class="text-darkgrey-bold"&gt;Paris • by 1939&amp;nbsp;&lt;/span&gt;Exh. cat. as above, n. (3), p. 349&lt;/p&gt;
&lt;p&gt;&lt;span class="nummerierung text-black-small"&gt;7&lt;/span&gt;&lt;span class="text-black-bold"&gt;Hugo Perls&lt;/span&gt;&amp;nbsp;&lt;span class="text-darkgrey-bold"&gt;New York • ca. 1939/41&amp;nbsp;&lt;/span&gt;&lt;em&gt;Collection of Walter P. Chrysler, Jr.&lt;/em&gt;, (exh. cat.) Virginia Museum of Fine Arts, Richmond (Virginia); Philadelphia Museum of Fine Arts, Philadelphia 1941, no. 17.&lt;/p&gt;
&lt;p&gt;&lt;span class="nummerierung text-black-small"&gt;8&lt;/span&gt;&lt;span class="text-black-bold"&gt;Walter P. Chrysler, Jr.&lt;/span&gt;&amp;nbsp;&lt;span class="text-darkgrey-bold"&gt;New York • by 1941&amp;nbsp;&lt;/span&gt;Exh. cat. as above, n. (7).&lt;/p&gt;
&lt;p&gt;&lt;span class="nummerierung text-black-small"&gt;9&lt;/span&gt;&lt;span class="text-black-bold"&gt;Colonel Samuel A. Berger&lt;/span&gt;&amp;nbsp;&lt;span class="text-darkgrey-bold"&gt;New York • by 1955&amp;nbsp;&lt;/span&gt;Getty Research Center, Santa Monica (California), Knoedler Gallery Archive, Stock Book 10, p. 150, no. A6006.&lt;/p&gt;
&lt;p&gt;&lt;span class="nummerierung text-black-small"&gt;10&lt;/span&gt;&lt;span class="text-black-bold"&gt;M. Knoedler &amp;amp; Co., Inc.&lt;/span&gt;&amp;nbsp;&lt;span class="text-darkgrey-bold"&gt;New York • 1955–1956&amp;nbsp;&lt;/span&gt;Acquired from the above on 23 May 1955 for $ 6.700, Stock Book as above, n. (9).&lt;/p&gt;
&lt;p&gt;&lt;span class="nummerierung text-black-small"&gt;11&lt;/span&gt;&lt;span class="text-black-bold"&gt;Emil Bührle&lt;/span&gt;&amp;nbsp;&lt;span class="text-darkgrey-bold"&gt;Zurich • 27 March 1956 until [d.] 28 November 1956&amp;nbsp;&lt;/span&gt;Acquired from the above on 27 March 1956 for $ 13.000, Stock Book as above (n. 9); the painting was purchased together with Cézanne, &lt;em&gt;Tentation de St-Antoine&lt;/em&gt; (Emil Bührle Collection, Inv. 15), priced at $ 75.000; AStEGB, Confirmation of payment of $ 88.000 to M. Knoedler &amp;amp; Co., Inc., New York, from Industrie- und Handelsbank, Zurich, to Emil Bührle, 27 March 1956.&lt;/p&gt;
&lt;p&gt;&lt;span class="nummerierung text-black-small"&gt;12&lt;/span&gt;&lt;span class="text-black-bold"&gt;Given by the heirs of Emil Bührle to the Foundation E.G. Bührle Collection&lt;/span&gt;&amp;nbsp;&lt;span class="text-darkgrey-bold"&gt;Zurich • 1960&lt;/span&gt;&amp;nbsp;no. 10&lt;/p&gt;</t>
  </si>
  <si>
    <t>&lt;p&gt;&lt;span class="nummerierung text-black-small"&gt;1939&lt;/span&gt;&lt;span class="text-black-bold"&gt;Georges Braque, Retrospective Exhibition&lt;/span&gt;&amp;nbsp;&lt;span class="text-darkgrey-bold"&gt;Arts Club • Chicago • 1939&lt;/span&gt;&amp;nbsp;no. 43.&lt;/p&gt;
&lt;p&gt;&lt;span class="nummerierung text-black-small"&gt;1939&lt;/span&gt;&lt;span class="text-black-bold"&gt;Georges Braque, Retrospective Exhibition&lt;/span&gt;&amp;nbsp;&lt;span class="text-darkgrey-bold"&gt;Phillips Gallery • Washington D.C.&amp;nbsp;• 1939–40&lt;/span&gt;&amp;nbsp;no. 28.&lt;/p&gt;
&lt;p&gt;&lt;span class="nummerierung text-black-small"&gt;1940&lt;/span&gt;&lt;span class="text-black-bold"&gt;Georges Braque, Retrospective Exhibition&lt;/span&gt;&amp;nbsp;&lt;span class="text-darkgrey-bold"&gt;San Francisco Museum of Art • San Francisco&amp;nbsp;• 1940&lt;/span&gt; no. 43.&lt;/p&gt;
&lt;p&gt;&lt;span class="nummerierung text-black-small"&gt;1941&lt;/span&gt;&lt;span class="text-black-bold"&gt;Collection of Walter P. Chrysler, Jr.&lt;/span&gt;&amp;nbsp;&lt;span class="text-darkgrey-bold"&gt;Virginia Museum of Fine Arts, Richmond (Virginia)&amp;nbsp;•&amp;nbsp;Philadelphia Museum of Art,&amp;nbsp;Philadelphia&amp;nbsp;• 1941&lt;/span&gt;&amp;nbsp;no. 17.&lt;/p&gt;
&lt;p&gt;&lt;span class="nummerierung text-black-small"&gt;1958&lt;/span&gt;&lt;span class="text-black-bold"&gt;Französische Malerei von Manet bis Matisse aus der Sammlung Emil G. Bührle/Zürich&lt;/span&gt;&lt;span class="text-darkgrey-bold"&gt;&amp;nbsp;Nationalgalerie der ehemals Staatlichen Museen, Schloss Charlottenburg • Berlin • 1958&lt;/span&gt; no. 77.&amp;nbsp;&lt;/p&gt;
&lt;p&gt;&lt;span class="nummerierung text-black-small"&gt;1958&lt;/span&gt;&lt;span class="text-black-bold"&gt;Hauptwerke der Sammlung Emil Georg Bührle–Zürich&lt;/span&gt;&amp;nbsp;&lt;span class="text-darkgrey-bold"&gt;Haus der Kunst&amp;nbsp;•&amp;nbsp;Munich&amp;nbsp;• 1958–59&lt;/span&gt;&amp;nbsp;no. 2.&lt;/p&gt;
&lt;p&gt;&lt;span class="nummerierung text-black-small"&gt;1961&lt;/span&gt;&lt;span class="text-black-bold"&gt;Masterpieces of French Painting from the Bührle Collection&amp;nbsp;&lt;/span&gt;&lt;span class="text-darkgrey-bold"&gt;Royal Scottish Academy, Edinburgh • National Gallery,&amp;nbsp;London&amp;nbsp;•&amp;nbsp;1961&lt;/span&gt; no. 76.&lt;/p&gt;
&lt;p&gt;&lt;span class="nummerierung text-black-small"&gt;1963&lt;/span&gt;&lt;span class="text-black-bold"&gt;Sammlung Emil G. Bührle, Französische Meister von Delacroix bis Matisse&lt;/span&gt;&amp;nbsp;&lt;span class="text-darkgrey-bold"&gt;Kunstmuseum Lucerne • 1963&lt;/span&gt;&amp;nbsp;no. 67.&lt;/p&gt;
&lt;p&gt;&lt;span class="nummerierung text-black-small"&gt;1990&lt;/span&gt;&lt;span class="text-black-bold"&gt;The Passionate Eye, Impressionist and Other Master Paintings from the Collection of Emil G. Bührle, Zurich, Catalogue of the Exhibition in Commemoration of the 100th Birthday of the Collector Emil G.Bührle&lt;/span&gt;&amp;nbsp;&lt;span class="text-darkgrey-bold"&gt;National Gallery of Art, Washington, D.C. •&amp;nbsp;Musée des beaux-arts de Montréal&amp;nbsp;•&amp;nbsp;Yokohama Museum of Art&amp;nbsp;•&amp;nbsp;Royal Academy of Arts,&amp;nbsp;London&amp;nbsp;• 1990–91&lt;/span&gt;&amp;nbsp;no. 83.&amp;nbsp;&lt;/p&gt;
&lt;p&gt;&lt;span class="nummerierung text-black-small"&gt;2003&lt;/span&gt;&lt;span class="text-black-bold"&gt;L'oro e l'azzurro, I colori del Sud da Cézanne a Bonnard&lt;/span&gt;&amp;nbsp;&lt;span class="text-darkgrey-bold"&gt;Casa dei Carraresi&amp;nbsp;•&amp;nbsp;Treviso&amp;nbsp;• 2003–04&lt;/span&gt;&amp;nbsp;no. 72.&lt;/p&gt;
&lt;p&gt;&lt;span class="nummerierung text-black-small"&gt;2006&lt;/span&gt;&lt;span class="text-black-bold"&gt;Georges Braque et le paysage, De l'Estaque à Varengeville 1906–1963&lt;/span&gt;&lt;span class="text-darkgrey-bold"&gt;&amp;nbsp;Musée Cantini • Marseille • 2006&lt;/span&gt;&amp;nbsp;no. 9.&amp;nbsp;&lt;/p&gt;
&lt;p&gt;&lt;span class="nummerierung text-black-small"&gt;2010&lt;/span&gt;&lt;span class="text-black-bold"&gt;Van Gogh, Cézanne, Monet, Die Sammlung Bührle zu Gast im Kunsthaus Zürich&lt;/span&gt;&amp;nbsp;&lt;span class="text-darkgrey-bold"&gt;Kunsthaus Zurich&amp;nbsp;• 2010&lt;/span&gt;&amp;nbsp;no. 10.&amp;nbsp;&lt;/p&gt;
&lt;p&gt;&lt;span class="nummerierung text-black-small"&gt;2010&lt;/span&gt;&lt;span class="text-black-bold"&gt;Mediterraneo, Da Courbet a Monet a Matisse&lt;/span&gt;&amp;nbsp;&lt;span class="text-darkgrey-bold"&gt;Palazzo Ducale&amp;nbsp;•&amp;nbsp;Genoa • 2010–11&lt;/span&gt;&amp;nbsp;no. 59.&lt;/p&gt;
&lt;p&gt;&lt;span class="nummerierung text-black-small"&gt;2012&lt;/span&gt;&lt;span class="text-black-bold"&gt;Im Farbenrausch, Munch, Matisse und die Expressionisten&lt;/span&gt;&amp;nbsp;&lt;span class="text-darkgrey-bold"&gt;Museum Folkwang&amp;nbsp;•&amp;nbsp;Essen&amp;nbsp;• 2012–13&lt;/span&gt;&amp;nbsp;no. 5.&lt;/p&gt;
&lt;p&gt;&lt;span class="nummerierung text-black-small"&gt;2017&lt;/span&gt;&lt;span class="text-black-bold"&gt;Chefs-d'oeuvre de la collection Bührle, Manet, Cézanne, Monet, Van Gogh…&lt;/span&gt;&amp;nbsp;&lt;span class="text-darkgrey-bold"&gt;Fondation de l'Hermitage&amp;nbsp;•&amp;nbsp;Lausanne&amp;nbsp;• 2017&lt;/span&gt;&amp;nbsp;no. 47.&lt;/p&gt;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 2018&lt;/span&gt;&amp;nbsp;no. 59.&lt;/p&gt;</t>
  </si>
  <si>
    <t>&lt;p&gt;&lt;span class="nummerierung text-black-small"&gt;1929&lt;/span&gt;&lt;span class="text-black-bold"&gt;Agnes Waldstein (ed.)&lt;/span&gt; &lt;span class="text-darkgrey-bold"&gt;&lt;em&gt;Museum Folkwang&lt;/em&gt;&lt;/span&gt;&amp;nbsp;vol. 1&amp;nbsp;&lt;span class="text-darkgrey-bold"&gt;&lt;em&gt;Moderne Kunst, Malerei, Plastik, Grafik&amp;nbsp;&lt;/em&gt;&lt;/span&gt;Essen • 1929&amp;nbsp;• no. 98.&lt;/p&gt;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125 (ill.; &lt;sup&gt;2&lt;/sup&gt;1986).&lt;/p&gt;
&lt;p&gt;&lt;span class="nummerierung text-black-small"&gt;1994&lt;/span&gt;&lt;span class="text-black-bold"&gt;Emil Maurer&lt;/span&gt;&lt;em&gt;&amp;nbsp;&lt;span class="text-darkgrey-bold"&gt;Stiftung Sammlung E.G. Bührle, Zürich&lt;/span&gt;&lt;/em&gt;&amp;nbsp;Bern • 1994&amp;nbsp;• pp. 33 (ill. bottom), 35 (English edition: &lt;em&gt;Foundation E.G. Bührle Collection, Zurich&lt;/em&gt;, Bern 1995).&lt;/p&gt;
&lt;p&gt;&lt;span class="nummerierung text-black-small"&gt;2004&lt;/span&gt;&lt;span class="text-black-bold"&gt;Lukas Gloor&amp;nbsp;•&amp;nbsp;Marco Goldin (ed.)&lt;/span&gt;&amp;nbsp;&lt;em&gt;&lt;span class="text-darkgrey-bold"&gt;Foundation E.G. Bührle Collection, Zurich, Catalogue&amp;nbsp;&lt;/span&gt;&lt;/em&gt;vol. 3 • Conegliano &amp;amp; Zurich • 2004 • no. 107 (ill.; German edition: &lt;em&gt;Stiftung Sammlung E.G. Bührle, Katalog&lt;/em&gt; • Italian edition: &lt;em&gt;Fondazione Collezione E.G. Bührle, Catalogo&lt;/em&gt;).&lt;/p&gt;
&lt;p&gt;&lt;span class="nummerierung text-black-small"&gt;2010&lt;/span&gt;&lt;span class="text-darkgrey-bold"&gt;&lt;em&gt;«Das schönste Museum der Welt», Museum Folkwang bis 1933&lt;/em&gt;&lt;/span&gt;&amp;nbsp;(exh. cat.) • Museum Folkwang • Essen • 2010 • p. 349.&lt;/p&gt;
&lt;p&gt;&lt;span class="nummerierung text-black-small"&gt;2010&lt;/span&gt;&lt;em&gt;&lt;span class="text-darkgrey-bold"&gt;«Das schönste Museum der Welt», Museum Folkwang bis 1933, Essays zur Geschichte des Museum Folkwang&amp;nbsp;&lt;/span&gt;&lt;/em&gt;Göttingen • 2010 • pp. 60–61 (ill.), 69, n. 32.&lt;/p&gt;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505 (ill.).&lt;/p&gt;</t>
  </si>
  <si>
    <t>BU 0015</t>
  </si>
  <si>
    <t>Die Versuchung des Heiligen Antonius</t>
  </si>
  <si>
    <t>La Tentation de Saint Antoine</t>
  </si>
  <si>
    <t>um 1870</t>
  </si>
  <si>
    <t>57 x 76 cm</t>
  </si>
  <si>
    <t>Rewald 167</t>
  </si>
  <si>
    <t>&lt;p&gt;&lt;span class="nummerierung text-black-small"&gt;1&lt;/span&gt;&lt;span class="text-black-bold"&gt;Ambroise Vollard&lt;/span&gt;&lt;span class="text-darkgrey-bold"&gt;&amp;nbsp;Paris&amp;nbsp;&lt;/span&gt;Rewald no. 167.&lt;/p&gt;
&lt;p&gt;&lt;span class="nummerierung text-black-small"&gt;2&lt;/span&gt;&lt;span class="text-black-bold"&gt;Auguste Pellerin&lt;/span&gt;&amp;nbsp;&lt;span class="text-darkgrey-bold"&gt;Paris&amp;nbsp;&lt;/span&gt;Rewald no. 167.&lt;/p&gt;
&lt;p&gt;&lt;span class="nummerierung text-black-small"&gt;3&lt;/span&gt;&lt;span class="text-black-bold"&gt;Alphonse Kann&lt;/span&gt;&amp;nbsp;&lt;span class="text-darkgrey-bold"&gt;St-Germain-en-Laye • by 1917 until at least 1938&amp;nbsp;&lt;/span&gt;&lt;em&gt;Französische Kunst des XIX. und XX. Jahrhunderts&lt;/em&gt;, (exh. cat.) Kunsthaus Zurich 1917, no. 18; &lt;em&gt;Honderd Jaar Fransche Kunst&lt;/em&gt;, (exh. cat.) Stedelijk Museum Amsterdam 1938, no. 2.&lt;/p&gt;
&lt;p&gt;&lt;span class="nummerierung text-black-small"&gt;4&lt;/span&gt;&lt;span class="text-black-bold"&gt;Michael Stewart&lt;/span&gt;&amp;nbsp;&lt;span class="text-darkgrey-bold"&gt;London • by 1952&amp;nbsp;&lt;/span&gt;By inheritance from the above, AStEGB, Letter from Arthur Tooth &amp;amp; Sons, London, to Emil Bührle, 17 April 1952; Letter from Dr. Arthur Kauffmann, London, to Emil Bührle, 8 June 1952.&lt;/p&gt;
&lt;p&gt;&lt;span class="nummerierung text-black-small"&gt;5&lt;/span&gt;&lt;span class="text-black-bold"&gt;Arthur Tooth &amp;amp; Sons&lt;/span&gt;&amp;nbsp;&lt;span class="text-darkgrey-bold"&gt;London • by 1952 until 1956&amp;nbsp;&lt;/span&gt;&lt;em&gt;Paris–Londres, A Collection of Pictures, Many Recently acquired in France, &lt;/em&gt;(exh. cat.) Arthur Tooth &amp;amp; Sons Ltd., London 1952, no. 11; AStEGB, Letter from Arthur Tooth &amp;amp; Sons, London, to Emil Bührle, 17 April 1952. According to &lt;em&gt;Cézanne, The Early Years 1859–1872&lt;/em&gt;, (exh. cat.) Royal Academy of Arts, London etc. 1988–89, no. 50, the painting may have been in a private collection in the USA between Stewart and Tooth; however, Letter as above, evidences that Tooth had the work directly from Stewart when it was exhibited in 1952.&lt;/p&gt;
&lt;p&gt;&lt;span class="nummerierung text-black-small"&gt;6&lt;/span&gt;&lt;span class="text-black-bold"&gt;M. Knoedler &amp;amp; Co., Inc.&lt;/span&gt;&amp;nbsp;&lt;span class="text-darkgrey-bold"&gt;New York • 1955–1956&amp;nbsp;&lt;/span&gt;Co-owned with the above as of 13 June 1955, the Knoedler Galleries half share being $ 13.500, Getty Research Center, Santa Monica (Calfornia), Knoedler Gallery Archive, Stock Book 10, p. 152, no. A6032.&lt;/p&gt;
&lt;p&gt;&lt;span class="nummerierung text-black-small"&gt;7&lt;/span&gt;&lt;span class="text-black-bold"&gt;Emil Bührle&lt;/span&gt;&amp;nbsp;&lt;span class="text-darkgrey-bold"&gt;Zurich • 27 March 1956 until [d.] 28 November 1956&amp;nbsp;&lt;/span&gt;Acquired from the above on 27 March 1956 for $ 75.000, Stock Book as above, n. (6); AStEGB, Entry Book II, 12 March 1956; the painting was purchased together with Braque, &lt;em&gt;Port de l'Estaque&lt;/em&gt; (Emil Bührle Collection, Inv. 10), priced at $ 13.000, AStEGB, Confirmation of payment of $ 88.000 to M. Knoedler &amp;amp; Co., Inc., New York, from Industrie- und Handelsbank, Zurich, to Emil Bührle, 27 March 1956.&lt;/p&gt;
&lt;p&gt;&lt;span class="nummerierung text-black-small"&gt;8&lt;/span&gt;&lt;span class="text-black-bold"&gt;Given by the heirs of Emil Bührle to the Foundation E.G. Bührle Collection&lt;/span&gt;&lt;span class="text-darkgrey-bold"&gt;&amp;nbsp;Zurich • 1960&amp;nbsp;&lt;/span&gt;Inv. 15.&lt;/p&gt;</t>
  </si>
  <si>
    <t>&lt;p&gt;&lt;span class="nummerierung text-black-small"&gt;1917&lt;/span&gt;&lt;span class="text-black-bold"&gt;Französische Kunst des XIX. und XX. Jahrhunderts&lt;/span&gt;&amp;nbsp;&lt;span class="text-darkgrey-bold"&gt;Kunsthaus Zurich&amp;nbsp;• 1917&lt;/span&gt;&amp;nbsp;no. 18.&amp;nbsp;&lt;/p&gt;
&lt;p&gt;&lt;span class="nummerierung text-black-small"&gt;1936&lt;/span&gt;&lt;span class="text-black-bold"&gt;Paul Cézanne&lt;/span&gt;&lt;span class="text-darkgrey-bold"&gt;&amp;nbsp;Kunsthalle Basel&amp;nbsp;• 1936&lt;/span&gt;&amp;nbsp;no. 5. ▪&lt;/p&gt;
&lt;p&gt;&lt;span class="nummerierung text-black-small"&gt;1938&lt;/span&gt;&lt;span class="text-black-bold"&gt;Honderd Jaar Fransche Kunst&lt;/span&gt;&amp;nbsp;&lt;span class="text-darkgrey-bold"&gt;Stedelijk Museum Amsterdam • 1938&lt;/span&gt;&amp;nbsp;no. 2.&amp;nbsp;&lt;/p&gt;
&lt;p&gt;&lt;span class="nummerierung text-black-small"&gt;1952&lt;/span&gt;&lt;span class="text-black-bold"&gt;Paris–Londres, A Collection of Pictures, Many Recently acquired in France&lt;/span&gt;&amp;nbsp;&lt;span class="text-darkgrey-bold"&gt;Arthur Tooth &amp;amp; Sons Ltd.&amp;nbsp;•&amp;nbsp;London • 1952&lt;/span&gt;&amp;nbsp;no. 11. &amp;nbsp;&lt;/p&gt;
&lt;p&gt;&lt;span class="nummerierung text-black-small"&gt;1953&lt;/span&gt;&lt;span class="text-black-bold"&gt;Monticelli et le Baroque provençal&lt;/span&gt;&amp;nbsp;&lt;span class="text-darkgrey-bold"&gt;Orangerie des Tuileries&amp;nbsp;•&amp;nbsp;Paris&amp;nbsp;• 1953&lt;/span&gt;&amp;nbsp;no. 8.&amp;nbsp;&lt;/p&gt;
&lt;p&gt;&lt;span class="nummerierung text-black-small"&gt;1954&lt;/span&gt;&lt;span class="text-black-bold"&gt;An Exhibition of Paintings by Cézanne&lt;/span&gt;&amp;nbsp;&lt;span class="text-darkgrey-bold"&gt;Royal Scottish Academy, Edinburgh&amp;nbsp;•&amp;nbsp;Tate Gallery, London&amp;nbsp;• 1954&amp;nbsp;&lt;/span&gt;no. 5.&amp;nbsp;&lt;/p&gt;
&lt;p&gt;&lt;span class="nummerierung text-black-small"&gt;1956&lt;/span&gt;&lt;span class="text-black-bold"&gt;Paul Cézanne 1838–1906&lt;/span&gt;&amp;nbsp;&lt;span class="text-darkgrey-bold"&gt;Kunsthaus Zurich • 1956&lt;/span&gt;&amp;nbsp;no. 204. &amp;nbsp;&lt;/p&gt;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1958&amp;nbsp;&lt;/span&gt;no. 214. &amp;nbsp;&lt;/p&gt;
&lt;p&gt;&lt;span class="nummerierung text-black-small"&gt;1958&lt;/span&gt;&lt;span class="text-black-bold"&gt;Hauptwerke der Sammlung Emil Georg Bührle–Zürich&lt;/span&gt;&amp;nbsp;&lt;span class="text-darkgrey-bold"&gt;Haus der Kunst&amp;nbsp;•&amp;nbsp;Munich&amp;nbsp;• 1958–59&lt;/span&gt;&amp;nbsp;no. 12.&amp;nbsp;&lt;/p&gt;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30.&amp;nbsp;&lt;/p&gt;
&lt;p&gt;&lt;span class="nummerierung text-black-small"&gt;1988&lt;/span&gt;&lt;span class="text-black-bold"&gt;Cézanne, The Early Years 1859–1872 (Cézanne, Les années de jeunesse 1859–1872)&lt;/span&gt;&amp;nbsp;&lt;span class="text-darkgrey-bold"&gt;Royal Academy of Arts London&amp;nbsp;• Musée d'Orsay, Paris&amp;nbsp;•&amp;nbsp;National Gallery of Art, Washington, D.C.&amp;nbsp;• 1988–89&lt;/span&gt;&amp;nbsp;no. 50.&amp;nbsp;&lt;/p&gt;
&lt;p&gt;&lt;span class="nummerierung text-black-small"&gt;1999&lt;/span&gt;&lt;span class="text-black-bold"&gt;Cézanne und die Moderne&lt;/span&gt;&amp;nbsp;&lt;span class="text-darkgrey-bold"&gt;Fondation Beyeler&amp;nbsp;• Riehen/Basel&amp;nbsp;• 1999–2000&lt;/span&gt;&amp;nbsp;no. 4.&amp;nbsp;&lt;/p&gt;
&lt;p&gt;&lt;span class="nummerierung text-black-small"&gt;2005&lt;/span&gt;&lt;span class="text-black-bold"&gt;Bordell und Boudoir, Cézanne, Degas, Toulouse-Lautrec, Picasso&lt;/span&gt;&amp;nbsp;&lt;span class="text-darkgrey-bold"&gt;Kunsthalle Tübingen&amp;nbsp;• 2005&lt;/span&gt;&amp;nbsp;no. 15.&amp;nbsp;&lt;/p&gt;
&lt;p&gt;&lt;span class="nummerierung text-black-small"&gt;2010&lt;/span&gt;&lt;span class="text-black-bold"&gt;Van Gogh, Cézanne, Monet, Die Sammlung Bührle zu Gast im Kunsthaus Zürich&lt;/span&gt;&amp;nbsp;&lt;span class="text-darkgrey-bold"&gt;Kunsthaus Zurich&amp;nbsp;• 2010&lt;/span&gt;&amp;nbsp;no. 15.&amp;nbsp;&lt;/p&gt;
&lt;p&gt;&lt;span class="nummerierung text-black-small"&gt;2011&lt;/span&gt;&lt;span class="text-black-bold"&gt;Cézanne et Paris&lt;/span&gt;&amp;nbsp;&lt;span class="text-darkgrey-bold"&gt;Musée du Luxembourg&amp;nbsp;•&amp;nbsp;Paris&amp;nbsp;• 2011–12&lt;/span&gt;&amp;nbsp;no. 43.&amp;nbsp;&lt;/p&gt;
&lt;p&gt;&lt;span class="nummerierung text-black-small"&gt;2017&lt;/span&gt;&lt;span class="text-black-bold"&gt;Paul Cézanne, Le Chant de la terre&lt;/span&gt;&amp;nbsp;&lt;span class="text-darkgrey-bold"&gt;Fondation Pierre Gianadda&amp;nbsp;•&amp;nbsp;Martigny&amp;nbsp;• 2017&lt;/span&gt;&amp;nbsp;no. 81.&lt;/p&gt;
&lt;p&gt;&lt;span class="nummerierung text-black-small"&gt;2018&lt;/span&gt;&lt;span class="text-black-bold"&gt;Bührle Collection: Impressionist Masterpieces from the E.G. Bührle Collection, Zurich (Switzerland)&lt;/span&gt;&amp;nbsp;&lt;span class="text-darkgrey-bold"&gt;National Art Center, Tokyo • Kyushu National Museum, Fukuoka&amp;nbsp;•&amp;nbsp;Nagoya City Art Museum • 2018&lt;/span&gt;&amp;nbsp;no. 37.&lt;/p&gt;
&lt;p&gt;&lt;span class="nummerierung text-black-small"&gt;2019&lt;/span&gt;&lt;span class="text-black-bold"&gt;La Collection Emil Bührle&lt;/span&gt; &lt;span class="text-darkgrey-bold"&gt;Musée Maillol • Paris • 2019 &lt;/span&gt;no. 14.&lt;/p&gt;</t>
  </si>
  <si>
    <t>&lt;p&gt;&lt;span class="nummerierung text-black-small"&gt;1914&lt;/span&gt;&lt;span class="text-black-bold"&gt;Wilhelm Hausenstein&lt;/span&gt;&amp;nbsp;&lt;span class="text-darkgrey-bold"&gt;&lt;em&gt;Die bildende Kunst der Gegenwart, Malerei, Plastik, Zeichnung&lt;/em&gt;&lt;/span&gt;&amp;nbsp;Berlin &amp;amp; Stuttgart&amp;nbsp;• 1914&amp;nbsp;• p. 97 (ill.).&lt;/p&gt;
&lt;p&gt;&lt;span class="nummerierung text-black-small"&gt;1914&lt;/span&gt;&lt;span class="text-black-bold"&gt;Ambroise Vollard&lt;/span&gt;&amp;nbsp;&lt;span class="text-darkgrey-bold"&gt;&lt;em&gt;Paul Cézanne&lt;/em&gt;&lt;/span&gt;&amp;nbsp;Paris&amp;nbsp;• 1914&amp;nbsp;• fig. 6, 47 (reproduction of 9 photographs in 1 frame, exhibited at the «Salon d'automne» 1904; English edition: &lt;em&gt;Paul Cézanne, His Life and Art&lt;/em&gt;, New York 1923, &lt;sup&gt;2&lt;/sup&gt;1937).&lt;/p&gt;
&lt;p&gt;&lt;span class="nummerierung text-black-small"&gt;1918&lt;/span&gt;&lt;span class="text-black-bold"&gt;Julius Meier-Graefe&lt;/span&gt;&amp;nbsp;&lt;span class="text-darkgrey-bold"&gt;&lt;em&gt;Cézanne und sein Kreis, Ein Beitrag zur Entwicklungsgeschichte&lt;/em&gt;&lt;/span&gt;&amp;nbsp;Munich&amp;nbsp;• 1918&amp;nbsp;• p. 97 (ill., &lt;sup&gt;2&lt;/sup&gt;1920; &lt;sup&gt;3&lt;/sup&gt;1920; &lt;sup&gt;4&lt;/sup&gt;1922, p. 111 [ill.]).&lt;/p&gt;
&lt;p&gt;&lt;span class="nummerierung text-black-small"&gt;1919&lt;/span&gt;&lt;span class="text-black-bold"&gt;Gustave Coquiot&lt;/span&gt;&amp;nbsp;&lt;span class="text-darkgrey-bold"&gt;&lt;em&gt;Paul Cézanne&lt;/em&gt;&lt;/span&gt;&amp;nbsp;Paris&amp;nbsp;• 1919&amp;nbsp;• p. 68.&lt;/p&gt;
&lt;p&gt;&lt;span class="nummerierung text-black-small"&gt;1922&lt;/span&gt;&lt;span class="text-black-bold"&gt;André Fontainas • Louis Vauxcelles&amp;nbsp;&lt;/span&gt;&lt;span class="text-darkgrey-bold"&gt;&lt;em&gt;Histoire générale de l'Art français de la Révolution à nos jours&lt;/em&gt;&lt;/span&gt;&amp;nbsp;Paris • 1922&amp;nbsp;• vol. 1&amp;nbsp;• p. 226.&lt;/p&gt;
&lt;p&gt;&lt;span class="nummerierung text-black-small"&gt;1923&lt;/span&gt;&lt;span class="text-black-bold"&gt;Ferenc Lehel&lt;/span&gt;&amp;nbsp;&lt;span class="text-darkgrey-bold"&gt;&lt;em&gt;Cézanne&lt;/em&gt;&lt;/span&gt;&amp;nbsp;Budapest&amp;nbsp;• 1923&amp;nbsp;• fig. 3.&lt;/p&gt;
&lt;p&gt;&lt;span class="nummerierung text-black-small"&gt;1923&lt;/span&gt;&lt;span class="text-black-bold"&gt;Julius Meier-Graefe&lt;/span&gt;&amp;nbsp;&lt;span class="text-darkgrey-bold"&gt;&lt;em&gt;Paul Cézanne&lt;/em&gt;&lt;/span&gt;&amp;nbsp;Munich&amp;nbsp;• &lt;sup&gt;5&lt;/sup&gt;1923&amp;nbsp;• pp. 18, 21 (ill.; English edition: &lt;em&gt;Cézanne&lt;/em&gt;, London &amp;amp; New York 1927, fig. 13).&lt;/p&gt;
&lt;p&gt;&lt;span class="nummerierung text-black-small"&gt;1923&lt;/span&gt;&lt;span class="text-black-bold"&gt;Georges Rivière&lt;/span&gt;&amp;nbsp;&lt;span class="text-darkgrey-bold"&gt;&lt;em&gt;Le Maître Paul Cézanne&lt;/em&gt;&lt;/span&gt;&amp;nbsp;Paris&amp;nbsp;• 1923&amp;nbsp;• p. 199.&lt;/p&gt;
&lt;p&gt;&lt;span class="nummerierung text-black-small"&gt;1924&lt;/span&gt;&lt;span class="text-black-bold"&gt;Julius Meier-Graefe&lt;/span&gt;&amp;nbsp;&lt;span class="text-darkgrey-bold"&gt;&lt;em&gt;Entwicklungsgeschichte der modernen Kunst&lt;/em&gt;&lt;/span&gt;&amp;nbsp;vol. 3&amp;nbsp;• &lt;sup&gt;2&lt;/sup&gt;Munich&amp;nbsp;• 1924&amp;nbsp;• fig. 487.&lt;/p&gt;
&lt;p&gt;&lt;span class="nummerierung text-black-small"&gt;1925&lt;/span&gt;&lt;span class="text-black-bold"&gt;Léo Larguier&lt;/span&gt;&amp;nbsp;&lt;span class="text-darkgrey-bold"&gt;&lt;em&gt;Le dimanche avec Paul Cézanne, Souvenirs&lt;/em&gt;&lt;/span&gt;&amp;nbsp;Paris&amp;nbsp;• 1925&amp;nbsp;• p. 128 (ill.).&lt;/p&gt;
&lt;p&gt;&lt;span class="nummerierung text-black-small"&gt;1926&lt;/span&gt;&lt;span class="text-black-bold"&gt;Ikouma Arishima&lt;/span&gt;&amp;nbsp;&lt;span class="text-darkgrey-bold"&gt;&lt;em&gt;Cézanne&lt;/em&gt;&lt;/span&gt;&amp;nbsp;Tokyo&amp;nbsp;• 1926&amp;nbsp;• fig. 41.&lt;/p&gt;
&lt;p&gt;&lt;span class="nummerierung text-black-small"&gt;1927&lt;/span&gt;&lt;span class="text-black-bold"&gt;Friedrich Rintelen&lt;/span&gt;&amp;nbsp;&lt;span class="text-darkgrey-bold"&gt;«Paul Cézannes geschichtliche Stellung»&lt;/span&gt; in &lt;span class="text-darkgrey-bold"&gt;&lt;em&gt;Reden und Aufsätze&lt;/em&gt;&lt;/span&gt;&amp;nbsp;Basel&amp;nbsp;• 1927&amp;nbsp;• p. 155.&lt;/p&gt;
&lt;p&gt;&lt;span class="nummerierung text-black-small"&gt;1929&lt;/span&gt;&lt;span class="text-black-bold"&gt;Roger Fry&lt;/span&gt;&amp;nbsp;&lt;span class="text-darkgrey-bold"&gt;«Cézannes Udvikling»&lt;/span&gt; in &lt;span class="text-darkgrey-bold"&gt;&lt;em&gt;Samleren&lt;/em&gt;&lt;/span&gt; (6)&amp;nbsp;• 1929&amp;nbsp;• p. 132 (ill.).&lt;/p&gt;
&lt;p&gt;&lt;span class="nummerierung text-black-small"&gt;1930&lt;/span&gt;&lt;span class="text-black-bold"&gt;Joachim Gasquet&lt;/span&gt;&amp;nbsp;&lt;em&gt;&lt;span class="text-darkgrey-bold"&gt;Les albums d'art Druet, Cézanne, 24 Phototypies&lt;/span&gt;&lt;/em&gt;&amp;nbsp;Paris&amp;nbsp;• 1930&amp;nbsp;• [no. 4].&lt;/p&gt;
&lt;p&gt;&lt;span class="nummerierung text-black-small"&gt;1935&lt;/span&gt;&lt;span class="text-black-bold"&gt;Gerstle Mack&lt;/span&gt;&amp;nbsp;&lt;span class="text-darkgrey-bold"&gt;&lt;em&gt;Paul Cézanne&lt;/em&gt;&lt;/span&gt;&amp;nbsp;London &amp;amp; New York&amp;nbsp;• 1935&amp;nbsp;• p. 141 (&lt;sup&gt;2&lt;/sup&gt;1936).&lt;/p&gt;
&lt;p&gt;&lt;span class="nummerierung text-black-small"&gt;1936&lt;/span&gt;&lt;span class="text-black-bold"&gt;Eugenio d'Ors&lt;/span&gt;&amp;nbsp;&lt;span class="text-darkgrey-bold"&gt;&lt;em&gt;Paul Cézanne&lt;/em&gt;&lt;/span&gt;&amp;nbsp;London &amp;amp; New York&amp;nbsp;• 1936&amp;nbsp;• fig. 49.&lt;/p&gt;
&lt;p&gt;&lt;span class="nummerierung text-black-small"&gt;1935&lt;/span&gt;&lt;span class="text-black-bold"&gt;Lionello Venturi&lt;/span&gt;&amp;nbsp;&lt;span class="text-darkgrey-bold"&gt;«Cézanne»&lt;/span&gt; in &lt;em&gt;&lt;span class="text-darkgrey-bold"&gt;L'Arte&lt;/span&gt; &lt;/em&gt;(38/July)&amp;nbsp;• 1935&amp;nbsp;• fig. 3.&lt;/p&gt;
&lt;p&gt;&lt;span class="nummerierung text-black-small"&gt;1936&lt;/span&gt;&lt;span class="text-black-bold"&gt;Lionello Venturi&lt;/span&gt;&amp;nbsp;&lt;span class="text-darkgrey-bold"&gt;&lt;em&gt;Cézanne, Son art, son oeuvre&lt;/em&gt;&lt;/span&gt;&amp;nbsp;Paris&amp;nbsp;• 1936&amp;nbsp;• vol. 1, &lt;em&gt;Texte&lt;/em&gt;, no. 103, vol. 2, &lt;em&gt;Planches&lt;/em&gt;, fig. 26 (top).&lt;/p&gt;
&lt;p&gt;&lt;span class="nummerierung text-black-small"&gt;1936&lt;/span&gt;&lt;span class="text-darkgrey-bold"&gt;&lt;em&gt;Cézanne&lt;/em&gt;&lt;/span&gt;&amp;nbsp;(exh. cat.)&amp;nbsp;• Orangerie des Tuileries&amp;nbsp;• Paris&amp;nbsp;• 1936&amp;nbsp;• p. 72.&lt;/p&gt;
&lt;p&gt;&lt;span class="nummerierung text-black-small"&gt;1936&lt;/span&gt;&lt;span class="text-black-bold"&gt;René Huyghe&lt;/span&gt;&amp;nbsp;&lt;span class="text-darkgrey-bold"&gt;«Cézanne et son œuvre»&lt;/span&gt; in &lt;span class="text-darkgrey-bold"&gt;&lt;em&gt;L'Amour de l'art&lt;/em&gt;&lt;/span&gt; (17)&amp;nbsp;• 1936&amp;nbsp;• p. 168, fig. 44.&lt;/p&gt;
&lt;p&gt;&lt;span class="nummerierung text-black-small"&gt;1937&lt;/span&gt;&lt;span class="text-black-bold"&gt;Edgar Schenck&lt;/span&gt;&amp;nbsp;&lt;span class="text-darkgrey-bold"&gt;«Girl with Her Doll»&lt;/span&gt; in &lt;span class="text-darkgrey-bold"&gt;&lt;em&gt;Honolulu Academy of Arts Bulletin&lt;/em&gt;&lt;/span&gt; (5)&amp;nbsp;• 1937&amp;nbsp;• fig. 1.&lt;/p&gt;
&lt;p&gt;&lt;span class="nummerierung text-black-small"&gt;1946&lt;/span&gt;&lt;span class="text-black-bold"&gt;Göran Schildt&lt;/span&gt;&amp;nbsp;&lt;span class="text-darkgrey-bold"&gt;&lt;em&gt;Cézanne&lt;/em&gt;&lt;/span&gt;&amp;nbsp;Stockholm&amp;nbsp;• 1946&amp;nbsp;• fig. 18.&lt;/p&gt;
&lt;p&gt;&lt;span class="nummerierung text-black-small"&gt;1948&lt;/span&gt;&lt;span class="text-black-bold"&gt;Bernard Dorival&lt;/span&gt;&amp;nbsp;&lt;span class="text-darkgrey-bold"&gt;&lt;em&gt;Cézanne&lt;/em&gt;&lt;/span&gt;&amp;nbsp;Paris&amp;nbsp;• 1948&amp;nbsp;• pp. 28, 143, fig. 13 (English edition: New York 1948).&lt;/p&gt;
&lt;p&gt;&lt;span class="nummerierung text-black-small"&gt;1948&lt;/span&gt;&lt;span class="text-black-bold"&gt;Gotthard Jedlicka&lt;/span&gt;&amp;nbsp;&lt;span class="text-darkgrey-bold"&gt;&lt;em&gt;Cézanne&lt;/em&gt;&lt;/span&gt;&amp;nbsp;Bern&amp;nbsp;• 1948&amp;nbsp;• fig. 6.&lt;/p&gt;
&lt;p&gt;&lt;span class="nummerierung text-black-small"&gt;1952&lt;/span&gt;&lt;span class="text-black-bold"&gt;Georg Schmidt&lt;/span&gt;&amp;nbsp;&lt;span class="text-darkgrey-bold"&gt;&lt;em&gt;Aquarelle von Paul Cézanne&lt;/em&gt;&lt;/span&gt;&amp;nbsp;Basel&amp;nbsp;• 1952&amp;nbsp;• pp. 12–13.&lt;/p&gt;
&lt;p&gt;&lt;span class="nummerierung text-black-small"&gt;1952&lt;/span&gt;&lt;span class="text-black-bold"&gt;Maurice Raynal&lt;/span&gt;&amp;nbsp;&lt;span class="text-darkgrey-bold"&gt;&lt;em&gt;Cézanne&lt;/em&gt;&lt;/span&gt;&amp;nbsp;Geneva&amp;nbsp;• 1952&amp;nbsp;• pp. 25, 30–31.&lt;/p&gt;
&lt;p&gt;&lt;span class="nummerierung text-black-small"&gt;1958&lt;/span&gt;&lt;span class="text-black-bold"&gt;Gertrude Berthold&lt;/span&gt;&amp;nbsp;&lt;span class="text-darkgrey-bold"&gt;&lt;em&gt;Cézanne und die alten Meister&lt;/em&gt;&lt;/span&gt;&amp;nbsp;Stuttgart&amp;nbsp;• 1958&amp;nbsp;• p. 35.&lt;/p&gt;
&lt;p&gt;&lt;span class="nummerierung text-black-small"&gt;1958&lt;/span&gt;&lt;span class="text-black-bold"&gt;John C. Lapp&lt;/span&gt;&amp;nbsp;&lt;span class="text-darkgrey-bold"&gt;«Zola et La Tentation de St-Antoine»&lt;/span&gt; in &lt;span class="text-darkgrey-bold"&gt;&lt;em&gt;Revue des Sciences Humaines&lt;/em&gt;&lt;/span&gt; (Oct./Dec.)&amp;nbsp;• 1958&amp;nbsp;• pp. 515 (n. 1)–516.&lt;/p&gt;
&lt;p&gt;&lt;span class="nummerierung text-black-small"&gt;1959&lt;/span&gt;&lt;span class="text-black-bold"&gt;Raymond Cogniat&lt;/span&gt;&amp;nbsp;&lt;span class="text-darkgrey-bold"&gt;&lt;em&gt;Le siècle des impressionnistes&lt;/em&gt;&lt;/span&gt;&amp;nbsp;Paris&amp;nbsp;• 1959&amp;nbsp;• (German edition: &lt;em&gt;Das Jahrhundert der Impressionisten&lt;/em&gt;, Milan 1959, p. 78 [ill.]).&lt;/p&gt;
&lt;p&gt;&lt;span class="nummerierung text-black-small"&gt;1959&lt;/span&gt;&lt;span class="text-black-bold"&gt;Theodore Reff&lt;/span&gt;&amp;nbsp;&lt;span class="text-darkgrey-bold"&gt;«Cézanne: The Enigma of the Nude»&lt;/span&gt; in &lt;span class="text-darkgrey-bold"&gt;&lt;em&gt;Art News&lt;/em&gt;&lt;/span&gt; (November)&amp;nbsp;• 1959&amp;nbsp;• p. 29, fig. 10.&lt;/p&gt;
&lt;p&gt;&lt;span class="nummerierung text-black-small"&gt;1960&lt;/span&gt;&lt;span class="text-black-bold"&gt;Robert Th. Stoll&lt;/span&gt;&amp;nbsp;&lt;span class="text-darkgrey-bold"&gt;&lt;em&gt;Van Gogh, Gauguin, Cézanne&lt;/em&gt;&lt;/span&gt;&amp;nbsp;Zurich&amp;nbsp;• 1960&amp;nbsp;• p. 88, fig. 33.&lt;/p&gt;
&lt;p&gt;&lt;span class="nummerierung text-black-small"&gt;1961&lt;/span&gt;&lt;span class="text-black-bold"&gt;Fritz Novotny&lt;/span&gt;&amp;nbsp;&lt;span class="text-darkgrey-bold"&gt;&lt;em&gt;Cézanne&lt;/em&gt;&lt;/span&gt;&amp;nbsp;London&amp;nbsp;• 1961&amp;nbsp;• fig. 4 (German edition: Cologne 1961).&lt;/p&gt;
&lt;p&gt;&lt;span class="nummerierung text-black-small"&gt;1962&lt;/span&gt;&lt;span class="text-black-bold"&gt;Theodore Reff&lt;/span&gt;&amp;nbsp;&lt;span class="text-darkgrey-bold"&gt;«Cézanne's Constructive Stroke»&lt;/span&gt; in &lt;span class="text-darkgrey-bold"&gt;&lt;em&gt;Art Quarterly&lt;/em&gt;&lt;/span&gt; (25)&amp;nbsp;• 1962&amp;nbsp;• pp. 221–222.&lt;/p&gt;
&lt;p&gt;&lt;span class="nummerierung text-black-small"&gt;1962&lt;/span&gt;&lt;span class="text-black-bold"&gt;Theodore Reff&lt;/span&gt;&amp;nbsp;&lt;span class="text-darkgrey-bold"&gt;«Cézanne, Flaubert, St. Anthony, and the Queen of Sheba»&lt;/span&gt; in &lt;span class="text-darkgrey-bold"&gt;&lt;em&gt;Art Bulletin&lt;/em&gt;&lt;/span&gt; (44)&amp;nbsp;• 1962&amp;nbsp;• pp. 113–125, fig. 1.&lt;/p&gt;
&lt;p&gt;&lt;span class="nummerierung text-black-small"&gt;1963&lt;/span&gt;&lt;span class="text-black-bold"&gt;René Wehrli&lt;/span&gt;&amp;nbsp;&lt;span class="text-darkgrey-bold"&gt;«Emil G. Bührle, Zurich, French Nineteenth-Century Paintings»&lt;/span&gt; in &lt;span class="text-darkgrey-bold"&gt;&lt;em&gt;Great Private Collections&amp;nbsp;&lt;/em&gt;&lt;/span&gt;Douglas Cooper (ed.)&amp;nbsp;• New York&amp;nbsp;• 1963&amp;nbsp;• p. 220.&lt;/p&gt;
&lt;p&gt;&lt;span class="nummerierung text-black-small"&gt;1966&lt;/span&gt;&lt;span class="text-black-bold"&gt;Theodore Reff&lt;/span&gt;&amp;nbsp;&lt;span class="text-darkgrey-bold"&gt;«Cézanne and Hercules»&lt;/span&gt; in &lt;span class="text-darkgrey-bold"&gt;&lt;em&gt;Art Bulletin&lt;/em&gt;&lt;/span&gt; (48)&amp;nbsp;• 1966&amp;nbsp;• p. 40, fig. 9.&lt;/p&gt;
&lt;p&gt;&lt;span class="nummerierung text-black-small"&gt;1969&lt;/span&gt;&lt;span class="text-black-bold"&gt;Chuji Igekami&lt;/span&gt;&amp;nbsp;&lt;span class="text-darkgrey-bold"&gt;&lt;em&gt;Cézanne&lt;/em&gt;&lt;/span&gt; [in Japanese]&amp;nbsp;• Tokyo&amp;nbsp;• 1969&amp;nbsp;• no. 3, fig. 3.&lt;/p&gt;
&lt;p&gt;&lt;span class="nummerierung text-black-small"&gt;1969&lt;/span&gt;&lt;span class="text-black-bold"&gt;Frank Elgar&lt;/span&gt;&amp;nbsp;&lt;span class="text-darkgrey-bold"&gt;&lt;em&gt;Cézanne&lt;/em&gt;&lt;/span&gt;&amp;nbsp;London&amp;nbsp;• 1969&amp;nbsp;• (&lt;sup&gt;2&lt;/sup&gt;1974; American edition: New York 1970; &lt;sup&gt;2&lt;/sup&gt;1975, fig. 8&amp;nbsp;• French edition: Paris 1968; &lt;sup&gt;2&lt;/sup&gt;1988&amp;nbsp;• German edition: Stuttgart 1969&amp;nbsp;• Spanish edition: Barcelone 1969&amp;nbsp;• Portuguese edition: Lisbon 1974).&lt;/p&gt;
&lt;p&gt;&lt;span class="nummerierung text-black-small"&gt;1969&lt;/span&gt;&lt;span class="text-black-bold"&gt;Jack Lindsay&lt;/span&gt;&amp;nbsp;&lt;span class="text-darkgrey-bold"&gt;&lt;em&gt;Cézanne, His Life and Art&lt;/em&gt;&lt;/span&gt;&amp;nbsp;London&amp;nbsp;• 1969&amp;nbsp;• pp. 144–146, 249, 347, 364 (ill.).&lt;/p&gt;
&lt;p&gt;&lt;span class="nummerierung text-black-small"&gt;1970&lt;/span&gt;&lt;span class="text-black-bold"&gt;Alfonso Gatto • Sandra Orienti&lt;/span&gt;&lt;em&gt;&amp;nbsp;&lt;span class="text-darkgrey-bold"&gt;L'opera completa di Cézanne&lt;/span&gt;&lt;/em&gt;&amp;nbsp;Milan&amp;nbsp;• 1970&amp;nbsp;• no. 29 (ill.; &lt;sup&gt;2&lt;/sup&gt;1979; English edition: Ian Dunlop, Sandra Orienti, &lt;em&gt;The Complete Paintings of Cézanne,&lt;/em&gt; Middlesex &amp;amp; New York 1970; &lt;sup&gt;2&lt;/sup&gt;1972; &lt;sup&gt;3&lt;/sup&gt;1985&amp;nbsp;• German edition: Oskar Bätschmann, Sandra Orienti, &lt;em&gt;Das Gesamtwerk von Cézanne&lt;/em&gt;, Lucerne etc. 1970&amp;nbsp;• Spanish edition: &lt;em&gt;La obra pictórica completa de Cézanne&lt;/em&gt;, Barcelona 1970; &lt;sup&gt;2&lt;/sup&gt;1977&amp;nbsp;• French edition: Sandra Orienti, Gaëtan Picon, &lt;em&gt;Tout l'œuvre peint de Cézanne,&lt;/em&gt; Paris 1975; &lt;sup&gt;2&lt;/sup&gt;1995).&lt;/p&gt;
&lt;p&gt;&lt;span class="nummerierung text-black-small"&gt;1971&lt;/span&gt;&lt;span class="text-black-bold"&gt;Casimir Malevich&lt;/span&gt;&amp;nbsp;&lt;span class="text-darkgrey-bold"&gt;&lt;em&gt;Essays on Art 1915–1933&lt;/em&gt;&lt;/span&gt;&amp;nbsp;New York&amp;nbsp;• 1971&amp;nbsp;• pp. 19–30, 116, fig. 3.&lt;/p&gt;
&lt;p&gt;&lt;span class="nummerierung text-black-small"&gt;1972&lt;/span&gt;&lt;span class="text-black-bold"&gt;Shumon Miura etc.&lt;/span&gt;&amp;nbsp;&lt;em&gt;&lt;span class="text-darkgrey-bold"&gt;Cézanne&lt;/span&gt; &lt;/em&gt;[in Japanese]&amp;nbsp;• Tokyo&amp;nbsp;• 1972&amp;nbsp;• no. 20, fig. 20.&lt;/p&gt;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 no. 51 (ill.; &lt;sup&gt;2&lt;/sup&gt;1986).&lt;/p&gt;
&lt;p&gt;&lt;span class="nummerierung text-black-small"&gt;1973&lt;/span&gt;&lt;span class="text-black-bold"&gt;Meyer Schapiro&lt;/span&gt;&amp;nbsp;&lt;span class="text-darkgrey-bold"&gt;&lt;em&gt;Paul Cézanne&lt;/em&gt;&lt;/span&gt;&amp;nbsp;Paris&amp;nbsp;• 1973&amp;nbsp;• p. 44 (ill.).&lt;/p&gt;
&lt;p&gt;&lt;span class="nummerierung text-black-small"&gt;1975&lt;/span&gt;&lt;span class="text-black-bold"&gt;Nicholas Wadley&lt;/span&gt;&amp;nbsp;&lt;span class="text-darkgrey-bold"&gt;&lt;em&gt;Cézanne and His Art&lt;/em&gt;&lt;/span&gt;&amp;nbsp;London etc.&amp;nbsp;• 1975&amp;nbsp;• p. 25, fig. 20.&lt;/p&gt;
&lt;p&gt;&lt;span class="nummerierung text-black-small"&gt;1977&lt;/span&gt;&lt;span class="text-black-bold"&gt;Theodore Reff&lt;/span&gt;&amp;nbsp;&lt;span class="text-darkgrey-bold"&gt;«Painting and Theory in the Final Decade»&lt;/span&gt; in &lt;span class="text-darkgrey-bold"&gt;&lt;em&gt;Cézanne, The Late Work&lt;/em&gt;&lt;/span&gt;&amp;nbsp;(exh. cat.)&amp;nbsp;• Museum of Modern Art, New York etc.&amp;nbsp;• 1977&amp;nbsp;• pp. 18 (ill.), 42 (ill. center).&lt;/p&gt;
&lt;p&gt;&lt;span class="nummerierung text-black-small"&gt;1978&lt;/span&gt;&lt;span class="text-black-bold"&gt;Lionello Venturi&lt;/span&gt;&amp;nbsp;&lt;span class="text-darkgrey-bold"&gt;&lt;em&gt;Cézanne&lt;/em&gt;&lt;/span&gt;&amp;nbsp;Geneva&amp;nbsp;• 1978&amp;nbsp;• pp. 19 (ill.), 21 (ill., detail; &lt;sup&gt;2&lt;/sup&gt;1991, pp. 23 [ill.], 25, [ill., detail]).&lt;/p&gt;
&lt;p&gt;&lt;span class="nummerierung text-black-small"&gt;1980&lt;/span&gt;&lt;span class="text-black-bold"&gt;Götz Adriani&lt;/span&gt;&amp;nbsp;&lt;span class="text-darkgrey-bold"&gt;&lt;em&gt;Paul Cézanne, «Der Liebeskampf», Aspekte zum Frühwerk Cézannes&lt;/em&gt;&lt;/span&gt;&amp;nbsp;Munich &amp;amp; Zurich&amp;nbsp;• 1980&amp;nbsp;• pp. 56–57, fig. 8.&lt;/p&gt;
&lt;p&gt;&lt;span class="nummerierung text-black-small"&gt;&lt;span class="text-black-bold"&gt;1980&lt;/span&gt;&lt;/span&gt;&lt;span class="text-black-bold"&gt;Nello Ponente&lt;/span&gt;&lt;em&gt;&amp;nbsp;&lt;span class="text-darkgrey-bold"&gt;Cézanne&lt;/span&gt;&lt;/em&gt;&amp;nbsp;Bologna&amp;nbsp;• 1980&amp;nbsp;• pp. 26–27, fig. 3.&lt;/p&gt;
&lt;p&gt;&lt;span class="nummerierung text-black-small"&gt;1981&lt;/span&gt;&lt;span class="text-black-bold"&gt;Götz Adriani&lt;/span&gt;&amp;nbsp;&lt;span class="text-darkgrey-bold"&gt;&lt;em&gt;Paul Cézanne, Aquarelle&lt;/em&gt;&lt;/span&gt;&amp;nbsp;(exh. cat.)&amp;nbsp;• Kunsthalle Tübingen etc.&amp;nbsp;• 1981–82&amp;nbsp;• p. 261, entry for cat. no. 6 (ill.).&lt;/p&gt;
&lt;p&gt;&lt;span class="nummerierung text-black-small"&gt;1986&lt;/span&gt;&lt;span class="text-black-bold"&gt;Bruce Bernard&lt;/span&gt;&amp;nbsp;&lt;span class="text-darkgrey-bold"&gt;&lt;em&gt;The Impressionist Revolution&lt;/em&gt;&lt;/span&gt;&amp;nbsp;London&amp;nbsp;• 1986&amp;nbsp;• p. 239 (ill.; German edition: &lt;em&gt;Die grossen Impressionisten, Revolution in der Malerei,&lt;/em&gt; Munich 1987).&lt;/p&gt;
&lt;p&gt;&lt;span class="nummerierung text-black-small"&gt;1988&lt;/span&gt;&lt;span class="text-black-bold"&gt;Hajo Düchting&lt;/span&gt;&amp;nbsp;&lt;span class="text-darkgrey-bold"&gt;&lt;em&gt;Paul Cézanne 1839–1906, Natur wird Kunst&lt;/em&gt;&lt;/span&gt;&amp;nbsp;Cologne&amp;nbsp;• 1988&amp;nbsp;• (&lt;sup&gt;2&lt;/sup&gt;2003, p. 33 [ill.]; English edition: &lt;em&gt;Paul Cézanne 1839–1906, Nature into Art&lt;/em&gt;).&lt;/p&gt;
&lt;p&gt;&lt;span class="nummerierung text-black-small"&gt;1989&lt;/span&gt;&lt;span class="text-black-bold"&gt;Mary Louise Krumrine&lt;/span&gt;&amp;nbsp;&lt;span class="text-darkgrey-bold"&gt;«La Tentation de St-Antoine»&lt;/span&gt;&amp;nbsp;in &lt;span class="text-darkgrey-bold"&gt;&lt;em&gt;Paul Cézanne, Die Badenden&lt;/em&gt;&lt;/span&gt;&amp;nbsp;(exh. cat.)&amp;nbsp;• Kunstmuseum Basel&amp;nbsp;• 1989&amp;nbsp;• pp. 50–58, fig. 26.&lt;/p&gt;
&lt;p&gt;&lt;span class="nummerierung text-black-small"&gt;1989&lt;/span&gt;&lt;span class="text-black-bold"&gt;Mary Tompkins Lewis&lt;/span&gt;&amp;nbsp;&lt;span class="text-darkgrey-bold"&gt;&lt;em&gt;Cézanne's Early Imagery&lt;/em&gt;&lt;/span&gt;&amp;nbsp;Berkeley&amp;nbsp;• 1989&amp;nbsp;• pp. 183–192, fig. 12.&lt;/p&gt;
&lt;p&gt;&lt;span class="nummerierung text-black-small"&gt;1994&lt;/span&gt;&lt;span class="text-black-bold"&gt;Emil Maurer&lt;/span&gt;&lt;em&gt;&amp;nbsp;&lt;span class="text-darkgrey-bold"&gt;Stiftung Sammlung E.G. Bührle, Zürich&lt;/span&gt;&lt;/em&gt;&amp;nbsp;Bern&amp;nbsp;• 1994&amp;nbsp;• p. 42–43 (ill.; English edition: &lt;em&gt;Foundation E.G. Bührle Collection, Zurich&lt;/em&gt;, Bern 1995).&lt;/p&gt;
&lt;p&gt;&lt;span class="nummerierung text-black-small"&gt;1994&lt;/span&gt;&lt;span class="text-black-bold"&gt;Henri Loyrette&lt;/span&gt;&amp;nbsp;&lt;span class="text-darkgrey-bold"&gt;«The Nude»&lt;/span&gt; in &lt;em&gt;&lt;span class="text-darkgrey-bold"&gt;Origins of Impressionism&lt;/span&gt;&lt;/em&gt;&amp;nbsp;(exh. cat.)&amp;nbsp;• Metropolitan Museum of Art&amp;nbsp;• New York&amp;nbsp;• 1994–95&amp;nbsp;• fig. 158 (French edition: «Le nu», in &lt;em&gt;Impressionnisme, Les origines 1859–1869, &lt;/em&gt;[exh. cat.] Grand Palais, Paris 1994).&lt;/p&gt;
&lt;p&gt;&lt;span class="text-darkgrey-bold"&gt;&lt;span class="nummerierung text-black-small"&gt;1995&lt;/span&gt;&lt;em&gt;Cézanne&lt;/em&gt;&lt;/span&gt;&amp;nbsp;(exh. cat.)&amp;nbsp;• Philadelphia Museum of Art etc.&amp;nbsp;• 1995–96&amp;nbsp;• p. 156, entry for cat. no. 40, fig. 1 (French edition: &lt;em&gt;Paul Cézanne, Une rétrospective, &lt;/em&gt;[exh. cat.] Grand Palais, Paris).&lt;/p&gt;
&lt;p&gt;&lt;span class="nummerierung text-black-small"&gt;1995&lt;/span&gt;&lt;span class="text-black-bold"&gt;Walter Feilchenfeldt&lt;/span&gt;&amp;nbsp;&lt;span class="text-darkgrey-bold"&gt;«Cézanne's Collectors, From Zola to Annenberg»&lt;/span&gt; in &lt;em&gt;&lt;span class="text-darkgrey-bold"&gt;Cézanne&lt;/span&gt;&lt;/em&gt;&amp;nbsp;(exh. cat.)&amp;nbsp;• Philadelphia Museum of Art etc.&amp;nbsp;• 1995–96&amp;nbsp;• p. 578 (French edition: &lt;em&gt;Paul Cézanne, Une rétrospective, &lt;/em&gt;[exh. cat.] Grand Palais, Paris; German edition: Walter Feilchenfeldt, «Cézannes Sammler, Von Zola bis Annenberg», in &lt;em&gt;«By Appointment Only», Schriften zu Kunst und Kunsthandel, Cézanne und van Gogh, &lt;/em&gt;Wädenswil 2005, p. 194).&lt;/p&gt;
&lt;p&gt;&lt;span class="nummerierung text-black-small"&gt;1996&lt;/span&gt;&lt;span class="text-black-bold"&gt;John Rewald&lt;/span&gt;&amp;nbsp;&lt;span class="text-darkgrey-bold"&gt;&lt;em&gt;The Paintings of Paul Cézanne, A Catalogue Raisonné&lt;/em&gt;&lt;/span&gt;&amp;nbsp;London &amp;amp; New York&amp;nbsp;• 1996&amp;nbsp;• vol. 1&amp;nbsp;• no. 167; vol. 2, fig. 167.&lt;/p&gt;
&lt;p&gt;&lt;span class="nummerierung text-black-small"&gt;1999&lt;/span&gt;&lt;span class="text-black-bold"&gt;Timothy J. Clark&lt;/span&gt;&amp;nbsp;&lt;span class="text-darkgrey-bold"&gt;&lt;em&gt;Farewell to an Idea, Episodes from a History of Modernism&lt;/em&gt;&lt;/span&gt;&amp;nbsp;New Haven &amp;amp; London&amp;nbsp;• 1999&amp;nbsp;• pp. 150–151, fig. 87 (&lt;sup&gt;2&lt;/sup&gt;2001).&lt;/p&gt;
&lt;p&gt;&lt;span class="nummerierung text-black-small"&gt;2000&lt;/span&gt;&lt;span class="text-black-bold"&gt;Mary Tompkins Lewis&lt;/span&gt;&amp;nbsp;&lt;span class="text-darkgrey-bold"&gt;&lt;em&gt;Cézanne&lt;/em&gt;&lt;/span&gt;&amp;nbsp;London&amp;nbsp;• 2000&amp;nbsp;• p. 79, fig. 42.&lt;/p&gt;
&lt;p&gt;&lt;span class="nummerierung text-black-small"&gt;2001&lt;/span&gt;&lt;span class="text-black-bold"&gt;Steven Platzman&lt;/span&gt;&amp;nbsp;&lt;span class="text-darkgrey-bold"&gt;&lt;em&gt;Cézanne, The Self-Portraits&lt;/em&gt;&lt;/span&gt;&amp;nbsp;Berkley &amp;amp; London&amp;nbsp;• 2001&amp;nbsp;• pp. 116 (ill.)–117, 118–119 (ill. double page), no. 29 (ill.; German edition: &lt;em&gt;Cézanne, Die Selbstporträts&lt;/em&gt;, Munich 2001).&lt;/p&gt;
&lt;p&gt;&lt;span class="nummerierung text-black-small"&gt;2004&lt;/span&gt;&lt;span class="text-black-bold"&gt;Lukas Gloor • Marco Goldin (ed.)&lt;/span&gt; &lt;span class="text-darkgrey-bold"&gt;&lt;em&gt;Foundation E.G. Bührle Collection, Zurich, Catalogue&lt;/em&gt;&lt;/span&gt;&amp;nbsp;vol. 3&amp;nbsp;• Conegliano &amp;amp; Zurich&amp;nbsp;• 2004&amp;nbsp;• no. 110 (ill.; German edition: &lt;em&gt;Stiftung Sammlung E.G. Bührle, Katalog&lt;/em&gt;&amp;nbsp;• Italian edition: &lt;em&gt;Fondazione Collezione E.G. Bührle, Catalogo&lt;/em&gt;).&lt;/p&gt;
&lt;p&gt;&lt;span class="nummerierung text-black-small"&gt;2005&lt;/span&gt;&lt;span class="text-black-bold"&gt;Hans-Jürgen Hafner&lt;/span&gt;&amp;nbsp;&lt;span class="text-darkgrey-bold"&gt;«Die längste Zeit, Phantomschmerzen»&lt;/span&gt; in &lt;span class="text-darkgrey-bold"&gt;&lt;em&gt;Trouble with Fantasy&lt;/em&gt;&lt;/span&gt;&amp;nbsp;(exh. cat.)&amp;nbsp;• Kunsthalle Nuremberg&amp;nbsp;• 2005–06&amp;nbsp;• p. 27 (ill. right).&lt;/p&gt;
&lt;p&gt;&lt;span class="nummerierung text-black-small"&gt;2009&lt;/span&gt;&lt;span class="text-black-bold"&gt;Susan Sidlauskas&lt;/span&gt;&amp;nbsp;&lt;span class="text-darkgrey-bold"&gt;&lt;em&gt;Cézanne's Other, The Portraits of Hortense&lt;/em&gt;&lt;/span&gt;&amp;nbsp;Berkley etc.&amp;nbsp;• 2009&amp;nbsp;• p. 149.&lt;/p&gt;
&lt;p&gt;&lt;span class="nummerierung text-black-small"&gt;2010&lt;/span&gt;&lt;span class="text-black-bold"&gt;Sabine Narr&lt;/span&gt;&amp;nbsp;&lt;span class="text-darkgrey-bold"&gt;&lt;em&gt;Die Legende als Kunstform, Victor Hugo, Gustave Flaubert, Émile Zola&lt;/em&gt;&lt;/span&gt;&amp;nbsp;Munich&amp;nbsp;• 2010&amp;nbsp;• fig. 15.&lt;/p&gt;
&lt;p&gt;&lt;span class="nummerierung text-black-small"&gt;2012&lt;/span&gt;&lt;span class="text-black-bold"&gt;Alex Danchev&lt;/span&gt;&amp;nbsp;&lt;span class="text-darkgrey-bold"&gt;&lt;em&gt;Cézanne, A Life&lt;/em&gt;&lt;/span&gt;&amp;nbsp;London&amp;nbsp;• 2012&amp;nbsp;• p. 349, fig. 49.&lt;/p&gt;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2021&amp;nbsp;•&amp;nbsp;no. 506 (ill.).&lt;/p&gt;</t>
  </si>
  <si>
    <t>Seascape</t>
  </si>
  <si>
    <t>Villa Pamphili</t>
  </si>
  <si>
    <t>BU 0145</t>
  </si>
  <si>
    <t>Das Bad der Diana</t>
  </si>
  <si>
    <t>Diana e Atteone</t>
  </si>
  <si>
    <t>79 x 90 cm</t>
  </si>
  <si>
    <t>Gemin/Pedrocco 302</t>
  </si>
  <si>
    <t>&lt;p class="Body"&gt;&lt;span class="nummerierung text-black-small"&gt;1&lt;/span&gt;&lt;span class="text-black-bold"&gt;Conte Francesco Algarotti&lt;/span&gt;&amp;nbsp;&lt;span class="text-darkgrey-bold"&gt;Venice •&amp;nbsp;until [d.] 1764&amp;nbsp;&lt;/span&gt;&lt;em&gt;Catalogo dei Quadri, dei Disegni e dei Libri che trattano dell'arte del Disegno&lt;/em&gt;, &lt;em&gt;della Galleria del fu signor conte Algarotti in Venezia&lt;/em&gt;, Venice n.d. (ca. 1777), p. XXIV, no. 9.&lt;/p&gt;
&lt;p class="Body"&gt;&lt;span class="nummerierung text-black-small"&gt;2&lt;/span&gt;&lt;span class="text-black-bold"&gt;Conte Bonomo Algarotti&lt;/span&gt;&amp;nbsp;&lt;span class="text-darkgrey-bold"&gt;Venice • until [d.] 1776&amp;nbsp;&lt;/span&gt;Brother of the above, Michael Levey, «Two Paintings by Tiepolo from the Algarotti Collection», in &lt;em&gt;Burlington Magazine&lt;/em&gt; (102) 1960, p. 250, n. 5.&lt;/p&gt;
&lt;p class="Body"&gt;&lt;span class="nummerierung text-black-small"&gt;3&lt;/span&gt;&lt;span class="text-black-bold"&gt;Contessa Maria Algarotti-Corniani&lt;/span&gt;&amp;nbsp;&lt;span class="text-darkgrey-bold"&gt;Venice&amp;nbsp;&lt;/span&gt;Daughter of the above, Eduard Sack, &lt;em&gt;Giambattista und Domenico Tiepolo, Ihr Leben und ihre Werke, Ein Beitrag zur Kunstgeschichte des achtzehnten Jahrhunderts&lt;/em&gt;, Hamburg 1910, p. 231, no. 584.&lt;/p&gt;
&lt;p class="Body"&gt;&lt;span class="nummerierung text-black-small"&gt;4&lt;/span&gt;&lt;span class="text-black-bold"&gt;Baron Edmond de Rothschild&lt;/span&gt;&amp;nbsp;&lt;span class="text-darkgrey-bold"&gt;Paris (?)&amp;nbsp;&lt;/span&gt;AStEGB, Letter from Dr. Arthur Kauffmann, London, to Charlotte Bührle-Schalk, 22 November 1971, quoting information given to him by Rosenberg &amp;amp; Stiebel, New York, in regard to the painting's provenance.&lt;/p&gt;
&lt;p class="Body"&gt;&lt;span class="nummerierung text-black-small"&gt;5&lt;/span&gt;&lt;span class="text-black-bold"&gt;Baron Maurice de Rothschild&lt;/span&gt;&amp;nbsp;&lt;span class="text-darkgrey-bold"&gt;Geneva&amp;nbsp;&lt;/span&gt;Son of the above, Letter as above, n. (4), and Antonio Morassi, &lt;em&gt;A Complete Catalogue of the Paintings of G. B. Tiepolo&lt;/em&gt;, London 1962, pp. 36, 69, fig. 246.&lt;/p&gt;
&lt;p class="Body"&gt;&lt;span class="nummerierung text-black-small"&gt;6&lt;/span&gt;&lt;span class="text-black-bold"&gt;Rosenberg &amp;amp; Stiebel&lt;/span&gt;&amp;nbsp;&lt;span class="text-darkgrey-bold"&gt;New York&amp;nbsp;&lt;/span&gt;Letter as above, n. (4).&lt;/p&gt;
&lt;p class="Body"&gt;&lt;span class="nummerierung text-black-small"&gt;7&lt;/span&gt;&lt;span class="text-black-bold"&gt;Dr. Arthur Kauffmann&lt;/span&gt;&amp;nbsp;&lt;span class="text-darkgrey-bold"&gt;London •&amp;nbsp;by 1956&amp;nbsp;&lt;/span&gt;Letter as above, n. (4), and AStEGB, Entry Book II, 18 June 1956.&lt;/p&gt;
&lt;p class="Body"&gt;&lt;span class="nummerierung text-black-small"&gt;8&lt;/span&gt;&lt;span class="text-black-bold"&gt;Emil Bührle&lt;/span&gt;&amp;nbsp;&lt;span class="text-darkgrey-bold"&gt;Zurich •&amp;nbsp;18 June 1956 until [d.] 28 November 1956&amp;nbsp;&lt;/span&gt;Acquired from the above for CHF 100.000, Entry Book as above, n. (7), with indication of price.&lt;/p&gt;
&lt;p class="Body"&gt;&lt;span class="nummerierung text-black-small"&gt;9&lt;/span&gt;&lt;span class="text-black-bold"&gt;Given by the heirs of Emil Bührle to the Foundation E.G. Bührle Collection&lt;/span&gt;&amp;nbsp;&lt;span class="text-darkgrey-bold"&gt;Zurich •&amp;nbsp;1960&lt;/span&gt;&amp;nbsp;Inv. 145.&lt;/p&gt;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</si>
  <si>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86.&lt;/p&gt;
&lt;p&gt;&lt;span class="nummerierung text-black-small"&gt;1958&lt;/span&gt;&lt;span class="text-black-bold"&gt;Hauptwerke der Sammlung Emil Georg Bührle–Zürich&lt;/span&gt;&amp;nbsp;&lt;span class="text-darkgrey-bold"&gt;Haus der Kunst • Munich • 1958–59&lt;/span&gt;&amp;nbsp;no.159 .&lt;/p&gt;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 • Musée des beaux-arts de Montréal • Yokohama Museum of Art • Royal Academy of Arts, London 1990–91&lt;/span&gt;&amp;nbsp;no. 7.&lt;/p&gt;
&lt;p&gt;&lt;span class="nummerierung text-black-small"&gt;1996&lt;/span&gt;&lt;span class="text-black-bold"&gt;Der Himmel auf Erden, Tiepolo in Würzburg&lt;/span&gt;&amp;nbsp;&lt;span class="text-darkgrey-bold"&gt;Residenz • Würzburg • 1996&lt;/span&gt;&amp;nbsp;no. 92.&lt;/p&gt;
&lt;p&gt;&lt;span class="nummerierung text-black-small"&gt;2012&lt;/span&gt;&lt;span class="text-black-bold"&gt;Giambattista Tiepolo&lt;/span&gt;&amp;nbsp;&lt;span class="text-darkgrey-bold"&gt;Villa Manin di Passariano • Codroipo (Udine) • 2012–13&lt;/span&gt;&amp;nbsp;no. 24.&lt;/p&gt;</t>
  </si>
  <si>
    <t>&lt;p&gt;&lt;span class="nummerierung text-black-small"&gt;ca.1777&lt;/span&gt;&lt;span class="text-darkgrey-bold"&gt;&lt;em&gt;Catalogo dei Quadri, dei Disegni e dei Libri che trattano dell'arte del Disegno, della Galleria del fu signor conte Algarotti in Venezia&lt;/em&gt;&lt;/span&gt;&amp;nbsp;Venice n. d. (ca. 1777) • p. XXIV • no. 9 • (French edition: &lt;em&gt;Catalogue des tableaux, des desseins, et des livres qui traitent de l'art du dessein, de la galerie du feu Comte Algarotti à Venise&lt;/em&gt;).&lt;/p&gt;
&lt;p&gt;&lt;span class="nummerierung text-black-small"&gt;1909&lt;/span&gt;&lt;span class="text-black-bold"&gt;Pompeo Molmenti&lt;/span&gt;&amp;nbsp;&lt;span class="text-darkgrey-bold"&gt;&lt;em&gt;Tiepolo, La sua vita e le sue opere&lt;/em&gt;&lt;/span&gt;&amp;nbsp;Milan • 1909 • p. 236.&lt;/p&gt;
&lt;p&gt;&lt;span class="nummerierung text-black-small"&gt;1910&lt;/span&gt;&lt;span class="text-black-bold"&gt;Eduard Sack&amp;nbsp;&lt;/span&gt;&lt;span class="text-darkgrey-bold"&gt;&lt;em&gt;Giambattista und Domenico Tiepolo, Ihr Leben und ihre Werke, Ein Beitrag zur Kunstgeschichte des achtzehnten Jahrhunderts&lt;/em&gt;&lt;/span&gt;&amp;nbsp;Hamburg • 1910 • p. 231, no. 584.&lt;/p&gt;
&lt;p&gt;&lt;span class="nummerierung text-black-small"&gt;1958&lt;/span&gt;&lt;span class="text-black-bold"&gt;Eduard Hüttinger&lt;/span&gt;&amp;nbsp;&lt;span class="text-darkgrey-bold"&gt;«Bad der Diana»&lt;/span&gt; in &lt;span class="text-darkgrey-bold"&gt;&lt;em&gt;Arte Veneta&lt;/em&gt;&lt;/span&gt; (12) • 1958 • pp. 218–220 (ill.).&lt;/p&gt;
&lt;p&gt;&lt;span class="nummerierung text-black-small"&gt;1960&lt;/span&gt;&lt;span class="text-black-bold"&gt;Michael Levey&lt;/span&gt;&amp;nbsp;&lt;span class="text-darkgrey-bold"&gt;«Tiepolo and His Age»&lt;/span&gt; in &lt;span class="text-darkgrey-bold"&gt;&lt;em&gt;Art and Ideas in Eighteenth Century Italy&lt;/em&gt;&lt;/span&gt;&amp;nbsp;Harold Acton (ed.) • London • 1960 • p. 254.&lt;/p&gt;
&lt;p&gt;&lt;span class="nummerierung text-black-small"&gt;1960&lt;/span&gt;&lt;span class="text-black-bold"&gt;Michael Levey&lt;/span&gt;&amp;nbsp;&lt;span class="text-darkgrey-bold"&gt;«Two Paintings by Tiepolo from the Algarotti Collection»&lt;/span&gt; in &lt;em&gt;&lt;span class="text-darkgrey-bold"&gt;Burlington Magazine&lt;/span&gt; &lt;/em&gt;(102) • 1960 • pp. 254–57, fig. 25 (detail), 32.&lt;/p&gt;
&lt;p&gt;&lt;span class="nummerierung text-black-small"&gt;1962&lt;/span&gt;&lt;span class="text-black-bold"&gt;Antonio Morassi&lt;/span&gt;&amp;nbsp;&lt;span class="text-darkgrey-bold"&gt;&lt;em&gt;A Complete Catalogue of the Paintings of G.B. Tiepolo, Including Pictures by His Pupils and Followers Wrongly Attributed to Him&lt;/em&gt;&lt;/span&gt;&amp;nbsp;London • 1962 • pp. 36, 69, fig. 246.&lt;/p&gt;
&lt;p&gt;&lt;span class="nummerierung text-black-small"&gt;1963&lt;/span&gt;&lt;span class="text-black-bold"&gt;Francis Haskell&lt;/span&gt;&amp;nbsp;&lt;span class="text-darkgrey-bold"&gt;&lt;em&gt;Patrons and Painters, A Study in the Relations between Italian Art and Society in the Age of the Baroque&lt;/em&gt;&lt;/span&gt;&amp;nbsp;London &amp;amp; New York • 1963 • (Italian edition: &lt;em&gt;Mecenati e pittori, Studio sui rapporti tra arte e società italiana nell'età barocca,&lt;/em&gt; Florence 1966, p. 357, n. 3; &lt;sup&gt;2&lt;/sup&gt;New Haven &amp;amp; London 1980, p. 354, n. 2 • French edition: &lt;em&gt;Mécènes et peintres, L'art et la société au temps du baroque italien&lt;/em&gt;, Paris 1991 • German edition: &lt;em&gt;Maler und Auftraggeber, Kunst und Gesellschaft im italienischen Barock, &lt;/em&gt;Cologne 1996).&lt;/p&gt;
&lt;p&gt;&lt;span class="nummerierung text-black-small"&gt;1968&lt;/span&gt;&lt;span class="text-black-bold"&gt;Guido Piovene&amp;nbsp;• Anna Pallucchini&lt;/span&gt;&amp;nbsp;&lt;span class="text-darkgrey-bold"&gt;&lt;em&gt;L'opera completa di Giambattista Tiepolo&lt;/em&gt;&lt;/span&gt;&amp;nbsp;Milan • 1968 • no. 210 (ill.).&lt;/p&gt;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148 (ill.;&lt;sup&gt;2&lt;/sup&gt;1986).&lt;/p&gt;
&lt;p&gt;&lt;span class="nummerierung text-black-small"&gt;1978&lt;/span&gt;&lt;span class="text-darkgrey-bold"&gt;«Repertorium venezianischer Gemälde in öffentlichem Schweizer Besitz»&lt;/span&gt; in &lt;span class="text-darkgrey-bold"&gt;&lt;em&gt;Venezianische Kunst in der Schweiz und in Liechtenstein&lt;/em&gt;&lt;/span&gt;&amp;nbsp;(exh. cat.) • Seedamm-Kulturzentrum • Pfäffikon (Schwyz) • 1978 • no. R63 (ill.; French edition: «Répertoire des peintures vénitiennes appartenant aux collections publiques de Suisse», in &lt;em&gt;Art vénitien en Suisse et au Liechtenstein&lt;/em&gt;, Musée d'art et d'histoire, Geneva 1978).&lt;/p&gt;
&lt;p&gt;&lt;span class="nummerierung text-black-small"&gt;1986&lt;/span&gt;&lt;span class="text-black-bold"&gt;Michael Levey&lt;/span&gt;&amp;nbsp;&lt;span class="text-darkgrey-bold"&gt;&lt;em&gt;Giambattista Tiepolo, His Life and Art&lt;/em&gt;&lt;/span&gt;&amp;nbsp;New Haven &amp;amp; London • 1986 • pp. 132–133, fig. 122 (Italian edition: &lt;em&gt;Giambattista Tiepolo, La sua vita, la sua arte&lt;/em&gt;, Milan 1988).&lt;/p&gt;
&lt;p&gt;&lt;span class="nummerierung text-black-small"&gt;1993&lt;/span&gt;&lt;span class="text-black-bold"&gt;Massimo Gemin • Filippo Pedrocco&lt;/span&gt;&amp;nbsp;&lt;span class="text-darkgrey-bold"&gt;&lt;em&gt;Giambattista Tiepolo, I dipinti, Opera completa&lt;/em&gt;&lt;/span&gt;&amp;nbsp;Venice • 1993 • no. 302 (ill.; German edition: &lt;em&gt;Giambattista Tiepolo, Leben und Werk, &lt;/em&gt;Munich 1995).&lt;/p&gt;
&lt;p&gt;&lt;span class="nummerierung text-black-small"&gt;1994&lt;/span&gt;&lt;span class="text-black-bold"&gt;Emil Maurer&lt;/span&gt;&lt;em&gt;&amp;nbsp;&lt;span class="text-darkgrey-bold"&gt;Stiftung Sammlung E.G. Bührle, Zürich&lt;/span&gt;&lt;/em&gt;&amp;nbsp;Bern • 1994 • pp. 27–28 (ill.; English edition: &lt;em&gt;Foundation E.G. Bührle Collection, Zurich&lt;/em&gt;, Bern 1995).&lt;/p&gt;
&lt;p&gt;&lt;span class="nummerierung text-black-small"&gt;2002&lt;/span&gt;&lt;span class="text-black-bold"&gt;Filippo Pedrocco&amp;nbsp;&lt;/span&gt;&lt;span class="text-darkgrey-bold"&gt;&lt;em&gt;Giambattista Tiepolo, The Complete Paintings&lt;/em&gt;&lt;/span&gt;&amp;nbsp;New York • 2002 • no. 174 (ill.; French edition: Paris 2002 • German edition: Cologne 2003 • Italian edition: Milan 2003).&lt;/p&gt;
&lt;p&gt;&lt;span class="nummerierung text-black-small"&gt;2005&lt;/span&gt;&lt;span class="text-black-bold"&gt;Lukas Gloor, Marco Goldin (ed.)&lt;/span&gt; &lt;em&gt;&lt;span class="text-darkgrey-bold"&gt;Foundation E.G. Bührle Collection, Zurich, Catalogue&lt;/span&gt;&lt;/em&gt;&amp;nbsp;vol. 1 • Conegliano &amp;amp; Zurich • 2005 • no. 28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511&amp;nbsp;(ill.).&lt;/p&gt;</t>
  </si>
  <si>
    <t>Venedig, 1696–1770, Madrid</t>
  </si>
  <si>
    <t>Rome</t>
  </si>
  <si>
    <t>BU 0002</t>
  </si>
  <si>
    <t>Dauberville Nr. 304</t>
  </si>
  <si>
    <t>&lt;p&gt;&lt;span class="nummerierung text-black-small"&gt;1&lt;/span&gt;&lt;span class="text-black-bold"&gt;Ambroise Vollard&lt;/span&gt; &lt;span class="text-darkgrey-bold"&gt;Paris&lt;/span&gt; Dauberville no. 304.&lt;/p&gt;
&lt;p&gt;&lt;span class="nummerierung text-black-small"&gt;2&lt;/span&gt;&lt;span class="text-black-bold"&gt;Mme Hein&lt;/span&gt;&amp;nbsp;&lt;span class="text-darkgrey-bold"&gt; Paris&amp;nbsp;• by 1953&lt;/span&gt; Getty Research Institute, Santa Monica (California), Knoedler Gallery Archives, Stock Book 10, p. 109, no. A5399.&lt;/p&gt;
&lt;p&gt;&lt;span class="nummerierung text-black-small"&gt;3&lt;/span&gt;&lt;span class="text-black-bold"&gt;M. Knoedler &amp;amp; Co.&lt;/span&gt;&amp;nbsp; &lt;span class="text-darkgrey-bold"&gt;New York &lt;/span&gt;&lt;span class="text-darkgrey-bold"&gt;• &lt;/span&gt;&lt;span class="text-darkgrey-bold"&gt;1953&lt;/span&gt;&lt;span class="text-darkgrey-bold"&gt;–&lt;/span&gt;&lt;span class="text-darkgrey-bold"&gt;1956&lt;/span&gt; Acquired from the above, Stock Book as above, n. (2).&lt;/p&gt;
&lt;p&gt;&lt;span class="nummerierung text-black-small"&gt;4&lt;/span&gt;&lt;span class="text-black-bold"&gt;Dr. Fritz Nathan&lt;/span&gt;&amp;nbsp;&lt;span class="text-darkgrey-bold"&gt; Zurich&lt;/span&gt;&lt;span class="text-darkgrey-bold"&gt; • 1956 &lt;/span&gt;Acquired from the above for $ 12.000 on 5 July 1956, Stock Book as above, n. (2).&lt;/p&gt;
&lt;p&gt;&lt;span class="nummerierung text-black-small"&gt;5&lt;/span&gt;&lt;span class="text-black-bold"&gt;Emil Bührle&lt;/span&gt;&amp;nbsp;&lt;span class="text-darkgrey-bold"&gt; Zurich • 5 July 1956 until [d.] 28 November 1956&lt;/span&gt;&amp;nbsp;Acquired from the above, AStEGB, Entry Book II, 8 May 1956; for the date of acquisition see Stock Book, as above, n. (2).&lt;/p&gt;
&lt;p&gt;&lt;span class="nummerierung text-black-small"&gt;6&lt;/span&gt;&lt;span class="text-black-bold"&gt;Given by the heirs of Emil Bührle to the Foundation E.G. Bührle Collection&lt;/span&gt;&amp;nbsp;&lt;span class="text-darkgrey-bold"&gt;Zurich&amp;nbsp;•&amp;nbsp; 1960&lt;/span&gt;&amp;nbsp;Inv. 2.&lt;/p&gt;</t>
  </si>
  <si>
    <t xml:space="preserve">&lt;p&gt;&lt;span class="nummerierung text-black-small"&gt;1952&lt;/span&gt;&lt;span class="text-black-bold"&gt;Cent Portraits d'Hommes du XIV&lt;sup&gt;e&lt;/sup&gt; siècle à nos jours&lt;/span&gt;&amp;nbsp;&lt;span class="text-darkgrey-bold"&gt;Galerie Charpentier&amp;nbsp;•&amp;nbsp;Paris • 1952&lt;/span&gt;&amp;nbsp;no. 6b.&lt;/p&gt;
&lt;p&gt;&lt;span class="nummerierung text-black-small"&gt;1954&lt;/span&gt;&lt;span class="text-black-bold"&gt;Bonnard, An Intimate Selection&lt;/span&gt;&amp;nbsp;&lt;span class="text-darkgrey-bold"&gt;Fine Arts Associates&amp;nbsp;•&amp;nbsp;New York&amp;nbsp;• 1954&lt;/span&gt;&amp;nbsp;no. 5.&amp;nbsp;&lt;/p&gt;
&lt;p&gt;&lt;span class="nummerierung text-black-small"&gt;1957&lt;/span&gt;&lt;span class="text-black-bold"&gt;Maîtres de l'art moderne&lt;/span&gt; &lt;span class="text-darkgrey-bold"&gt;Galerie Beyeler&amp;nbsp;•&amp;nbsp;Basel&amp;nbsp;• 1957&lt;/span&gt; not in cat.&lt;/p&gt;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261.&lt;/p&gt;
&lt;p&gt;&lt;span class="nummerierung text-black-small"&gt;1958&lt;/span&gt;&lt;span class="text-black-bold"&gt;Hauptwerke der Sammlung Emil Georg Bührle–Zürich&lt;/span&gt;&amp;nbsp;&lt;span class="text-darkgrey-bold"&gt;Haus der Kunst&amp;nbsp;•&amp;nbsp;Munich • 1958–59&lt;/span&gt;&amp;nbsp;no. 3.&lt;/p&gt;
&lt;p&gt;&lt;span class="nummerierung text-black-small"&gt;2004&lt;/span&gt;&lt;span class="text-black-bold"&gt;Cézanne, Aufbruch in die Moderne&lt;/span&gt;&amp;nbsp;&lt;span class="text-darkgrey-bold"&gt;Museum Folkwang&amp;nbsp;•&amp;nbsp;Essen • 2004–05&lt;/span&gt;&amp;nbsp;p. 31.&lt;/p&gt;
&lt;p&gt;&lt;span class="nummerierung text-black-small"&gt;2006&lt;/span&gt;&lt;span class="text-black-bold"&gt;Renoir, Cézanne, Picasso und ihr Galerist Ambroise Vollard&lt;/span&gt;&amp;nbsp;&lt;span class="text-darkgrey-bold"&gt;Museum Langmatt&amp;nbsp;•&amp;nbsp;Baden • 2006&lt;/span&gt;&amp;nbsp;p. 91.&lt;/p&gt;
&lt;p&gt;&lt;span class="nummerierung text-black-small"&gt;2010&lt;/span&gt;&lt;span class="text-black-bold"&gt;Gogh, Cézanne, Monet, Die Sammlung Bührle zu Gast im Kunsthaus Zürich&lt;/span&gt;&amp;nbsp;&lt;span class="text-darkgrey-bold"&gt;Kunsthaus Zurich • 2010&lt;/span&gt;&amp;nbsp;no. 2.&lt;/p&gt;
&lt;p&gt;&lt;span class="nummerierung text-black-small"&gt;2018&lt;/span&gt;&lt;span class="text-black-bold"&gt;Collection: Impressionist Masterpieces from the E.G. Bührle Collection, Zurich (Switzerland)&lt;/span&gt;&amp;nbsp;&lt;span class="text-darkgrey-bold"&gt;National Art Center, Tokyo&amp;nbsp;•&amp;nbsp;Kyushu National Museum, Fukuoka&amp;nbsp;•&amp;nbsp;Nagoya City Art Museum • 2018&lt;/span&gt;&amp;nbsp;no. 55.&lt;/p&gt;
&lt;p&gt;&lt;span class="nummerierung text-black-small"&gt;2019&lt;/span&gt;&lt;span class="text-black-bold"&gt;La Collection Emil Bührle&lt;/span&gt; &lt;span class="text-darkgrey-bold"&gt;Musée Maillol • Paris • 2019 &lt;/span&gt;no. 32.&lt;/p&gt;
</t>
  </si>
  <si>
    <t>&lt;p&gt;&lt;span class="nummerierung text-black-small"&gt;1937&lt;/span&gt;&lt;span class="text-black-bold"&gt;Ambroise Vollard&lt;/span&gt;&amp;nbsp;&lt;span class="text-darkgrey-bold"&gt;&lt;em&gt;Souvenirs d'un marchand de tableaux&lt;/em&gt;&lt;/span&gt;&amp;nbsp;Paris • 1937&amp;nbsp;• p. 266 (&lt;sup&gt;2&lt;/sup&gt;1948, p. 271; English edition: &lt;em&gt;Recollections of a Picture Dealer&lt;/em&gt;, Boston &amp;amp; London 1936, p. 223; &lt;sup&gt;2&lt;/sup&gt;New York 1978; &lt;sup&gt;3&lt;/sup&gt;2002).&lt;/p&gt;
&lt;p&gt;&lt;span class="nummerierung text-black-small"&gt;1951&lt;/span&gt;&lt;span class="text-black-bold"&gt;Thadée Natanson&lt;/span&gt;&amp;nbsp;&lt;span class="text-darkgrey-bold"&gt;&lt;em&gt;Tentatives, Le Bonnard que je propose 1867–1947&amp;nbsp;&lt;/em&gt;&lt;/span&gt;Geneva • 1951&amp;nbsp;• fig. 30.&lt;/p&gt;
&lt;p&gt;&lt;span class="nummerierung text-black-small"&gt;1965&lt;/span&gt;&lt;span class="text-black-bold"&gt;Jean Dauberville&amp;nbsp;•&amp;nbsp;Henry Dauberville&lt;/span&gt;&amp;nbsp;&lt;span class="text-darkgrey-bold"&gt;&lt;em&gt;Bonnard, Catalogue raisonné de l'œuvre peint&lt;/em&gt;,&lt;/span&gt; vol. 1, &lt;em&gt;1888–1905&amp;nbsp;•&lt;/em&gt;&amp;nbsp;Paris • 1965&amp;nbsp;• no. 304 (ill.; &lt;sup&gt;2&lt;/sup&gt;1992).&lt;/p&gt;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100 (ill.; &lt;sup&gt;2&lt;/sup&gt;1986).&lt;/p&gt;
&lt;p&gt;&lt;span class="nummerierung text-black-small"&gt;1991&lt;/span&gt;&lt;span class="text-black-bold"&gt;Lukas Gloor&lt;/span&gt;&amp;nbsp;&lt;span class="text-darkgrey-bold"&gt;«Die Ausstellung französischer Malerei von 1916»&lt;/span&gt;&amp;nbsp;in &lt;span class="text-darkgrey-bold"&gt;&lt;em&gt;Das gloriose Jahrzehnt, Französische Kunst 1910–1920 aus Winterthurer Besitz&lt;/em&gt;&lt;/span&gt;&amp;nbsp;(exh. cat.) • Kunstmuseum Winterthur • 1991&amp;nbsp;• p. 48 (ill.).&lt;/p&gt;
&lt;p&gt;&lt;span class="nummerierung text-black-small"&gt;1994&lt;/span&gt;&lt;span class="text-black-bold"&gt;Emil Maurer&lt;/span&gt;&lt;em&gt;&amp;nbsp;&lt;span class="text-darkgrey-bold"&gt;Stiftung Sammlung E.G. Bührle, Zürich&lt;/span&gt;&lt;/em&gt;&amp;nbsp;Bern • 1994&amp;nbsp;• p. 49 (English edition: &lt;em&gt;Foundation E.G. Bührle Collection, Zurich&lt;/em&gt;, Bern 1995).&lt;/p&gt;
&lt;p&gt;&lt;span class="nummerierung text-black-small"&gt;2004&lt;/span&gt;&lt;span class="text-black-bold"&gt;Lukas Gloor&amp;nbsp;• Marco Goldin (ed.)&amp;nbsp;&lt;/span&gt;&lt;em&gt;&lt;span class="text-darkgrey-bold"&gt;Foundation E.G. Bührle Collection, Zurich, Catalogue&lt;/span&gt;&lt;/em&gt;&amp;nbsp;vol. 3&amp;nbsp;• Conegliano &amp;amp; Zurich • 2004&amp;nbsp;• no. 102 (ill.; German edition: &lt;em&gt;Stiftung Sammlung E.G. Bührle, Katalog&amp;nbsp;•&lt;/em&gt;&amp;nbsp;Italian edition: &lt;em&gt;Fondazione Collezione E.G. Bührle, Catalogo&lt;/em&gt;).&lt;/p&gt;
&lt;p&gt;&lt;span class="nummerierung text-black-small"&gt;2005&lt;/span&gt;&lt;span class="text-black-bold"&gt;Lukas Gloor&lt;/span&gt;&amp;nbsp;&lt;span class="text-darkgrey-bold"&gt;«Portrait of a Lady»&lt;/span&gt;&amp;nbsp;in &lt;span class="text-darkgrey-bold"&gt;&lt;em&gt;Die Kunst des Handelns, Meisterwerke des 14. bis 18. Jahrhunderts bei Fritz und Peter Nathan&lt;/em&gt;&lt;/span&gt;&amp;nbsp;(exh.cat.) • Kunsthalle Tübingen • 2005–06&amp;nbsp;• p. 201, fig. 8.&lt;/p&gt;
&lt;p&gt;&lt;span class="nummerierung text-black-small"&gt;2011&lt;/span&gt;&lt;span class="text-black-bold"&gt;Lukas Gloor&lt;/span&gt;&amp;nbsp;&lt;span class="text-darkgrey-bold"&gt;«Markt und Moderne 1900–1950»&lt;/span&gt;&amp;nbsp;in &lt;em&gt;&lt;span class="text-darkgrey-bold"&gt;The Nahmad Collection&lt;/span&gt;&lt;/em&gt;&amp;nbsp;(exh. cat.) • Kunsthaus Zurich • 2011–12&amp;nbsp;• fig. 1 (English edition: Lukas Gloor, «The Market and the Modern 1900–1950»).&lt;/p&gt;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 Munich 2021, no. 515 (ill.).&lt;/p&gt;</t>
  </si>
  <si>
    <t>Bonn</t>
  </si>
  <si>
    <t>Stillleben in Rot</t>
  </si>
  <si>
    <t>Naturaleza muerta</t>
  </si>
  <si>
    <t>Juego de niños I</t>
  </si>
  <si>
    <t>Juego de niños II</t>
  </si>
  <si>
    <t>BU 0144</t>
  </si>
  <si>
    <t>Santa Caterina d'Alessandria</t>
  </si>
  <si>
    <t>165 x 130 cm</t>
  </si>
  <si>
    <t>Mortari 118</t>
  </si>
  <si>
    <t>&lt;p class="Body"&gt;&lt;span class="nummerierung text-black-small"&gt;1&lt;/span&gt;&lt;span class="text-black-bold"&gt;Antonio Scarpa&lt;/span&gt;&amp;nbsp;&lt;span class="text-darkgrey-bold"&gt;Modena &amp;amp; Pavia • [d. 1832]&lt;/span&gt;&amp;nbsp;&lt;em&gt;Catalogo della Pinacoteca Scarpa di Motta di Livenza&lt;/em&gt;, Impresa di Vendite in Italia Giulio Sambon, Milan (14 November 1895), no. 60 (ill.).&lt;/p&gt;
&lt;p class="Body"&gt;&lt;span class="nummerierung text-black-small"&gt;2&lt;/span&gt;&lt;span class="text-black-bold"&gt;Pinacoteca Scarpa&lt;/span&gt;&amp;nbsp;&lt;span class="text-darkgrey-bold"&gt;Motta di Livenza • until 1895&amp;nbsp;&lt;/span&gt;Sale cat. as above, n. (1), pp. 7–9.&lt;/p&gt;
&lt;p class="Body"&gt;&lt;span class="nummerierung text-black-small"&gt;3&lt;/span&gt;&lt;span class="text-black-bold"&gt;Aldo Noseda&lt;/span&gt; &lt;span class="text-darkgrey-bold"&gt;until 1929&amp;nbsp;&lt;/span&gt;&lt;em&gt;Catalogo della vendita all'asta della Raccolta Aldo Noseda&lt;/em&gt;, Galleria Pesaro, Milan (2–5 December 1929), no. 169.&lt;/p&gt;
&lt;p class="Body"&gt;&lt;span class="nummerierung text-black-small"&gt;4&lt;/span&gt;&lt;span class="text-black-bold"&gt;Italico Brass&lt;/span&gt;&amp;nbsp;&lt;span class="text-darkgrey-bold"&gt;Venice •&amp;nbsp;by 1935 until [d.] 1943&amp;nbsp;&lt;/span&gt;&lt;em&gt;L'Età di Rubens, Dimore, committenti e collezionisti genovesi&lt;/em&gt;, (exh. cat.) Palazzo Ducale, Genoa 2004, no. 47.&lt;/p&gt;
&lt;p class="Body"&gt;&lt;span class="nummerierung text-black-small"&gt;5&lt;/span&gt;&lt;span class="text-black-bold"&gt;Italico Brass, jr.&lt;/span&gt;&amp;nbsp;&lt;span class="text-darkgrey-bold"&gt;Venice •&amp;nbsp;1943–1956&amp;nbsp;&lt;/span&gt;Son of the above, exh. cat. as above, n. (4).&lt;/p&gt;
&lt;p class="Body"&gt;&lt;span class="nummerierung text-black-small"&gt;6&lt;/span&gt;&lt;span class="text-black-bold"&gt;Emil Bührle&lt;/span&gt;&amp;nbsp;&lt;span class="text-darkgrey-bold"&gt;Zurich •&amp;nbsp;28 August 1956 until [d.] 28 November 1956&amp;nbsp;&lt;/span&gt;Acquired from the above for $ 25.000, AStEGB, Letter from Emil Bührle to Italico Brass, jr., Venice, 28&amp;nbsp;August 1956, confirming the purchase of the painting then hanging in a temporary exhibition at the Kunsthaus Zurich, payment&amp;nbsp;due upon delivery of the export documents by Brass; AStEGB, Letter from Italico Brass, jr., to Peter Dietschi [curator of the Bührle Collection], 25 November 1956, announcing his arrival with the export documents.&lt;/p&gt;
&lt;p class="Body"&gt;&lt;span class="nummerierung text-black-small"&gt;7&lt;/span&gt;&lt;span class="text-black-bold"&gt;Given by the heirs of Emil Bührle to the Foundation E.G. Bührle Collection&lt;/span&gt;&amp;nbsp;&lt;span class="text-darkgrey-bold"&gt;Zurich&amp;nbsp;• 1960&lt;/span&gt;&amp;nbsp;Inv. 144.&lt;/p&gt;</t>
  </si>
  <si>
    <t>&lt;p&gt;&lt;span class="nummerierung text-black-small"&gt;1935&lt;/span&gt;&lt;span class="text-black-bold"&gt;Exposition de l'art italien de Cimabue à Tiepolo&lt;/span&gt;&amp;nbsp;&lt;span class="text-darkgrey-bold"&gt;Petit Palais&amp;nbsp;• Paris&amp;nbsp;• 1935&lt;/span&gt;&amp;nbsp;no. 436.&lt;/p&gt;
&lt;p&gt;&lt;span class="nummerierung text-black-small"&gt;1956&lt;/span&gt;&lt;span class="text-black-bold"&gt;Unbekannte Schönheit, Bedeutene Werke aus fünf Jahrhunderten&lt;/span&gt;&lt;em&gt;&amp;nbsp;&lt;/em&gt;&lt;span class="text-darkgrey-bold"&gt;Kunsthaus Zurich&amp;nbsp;• 1956&lt;/span&gt;&amp;nbsp;no. 246.&lt;/p&gt;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63.&lt;/p&gt;
&lt;p&gt;&lt;span class="nummerierung text-black-small"&gt;1958&lt;/span&gt;&lt;span class="text-black-bold"&gt;Hauptwerke der Sammlung Emil Georg Bührle–Zürich&lt;/span&gt;&amp;nbsp;&lt;span class="text-darkgrey-bold"&gt;Haus der Kunst&amp;nbsp;• Munich&amp;nbsp;• 1958–59&lt;/span&gt;&amp;nbsp;no. 154.&lt;/p&gt;
&lt;p&gt;&lt;span class="nummerierung text-black-small"&gt;1990&lt;/span&gt;&lt;span class="text-black-bold"&gt;The Passionate Eye, Impressionist and Other Master Paintings from the Collection of Emil G. Bührle, Zurich, Catalogue of the Exhibition in Commemoration of the 100&lt;sup&gt;th&lt;/sup&gt; Birthday of the Collector Emil G. Bührle&lt;/span&gt;&amp;nbsp;&lt;span class="text-darkgrey-bold"&gt;National Gallery of Art, Washington, D.C.&amp;nbsp;• Musée des beaux-arts de Montréal&amp;nbsp;• Yokohama Museum of Art&amp;nbsp;• Royal Academy of Arts, London&amp;nbsp;• 1990–91&lt;/span&gt;&amp;nbsp;not in catalogue, exhibited in London only.&lt;/p&gt;
&lt;p&gt;&lt;span class="nummerierung text-black-small"&gt;2004&lt;/span&gt;&lt;span class="text-black-bold"&gt;L'Età di Rubens, Dimore, committenti e collezionisti genovesi&lt;/span&gt;&amp;nbsp;&lt;span class="text-darkgrey-bold"&gt;Palazzo Ducale&amp;nbsp;• Genoa&amp;nbsp;• 2004&lt;/span&gt;&amp;nbsp;no. 47.&lt;/p&gt;
&lt;p&gt;&lt;span class="nummerierung text-black-small"&gt;2010&lt;/span&gt;&lt;span class="text-black-bold"&gt;Van Gogh, Cézanne, Monet, Die Sammlung Bührle zu Gast im Kunsthaus Zürich&lt;/span&gt;&amp;nbsp;&lt;span class="text-darkgrey-bold"&gt;Kunsthaus Zurich&amp;nbsp;• 2010&lt;/span&gt;&amp;nbsp;no. 144.&lt;/p&gt;</t>
  </si>
  <si>
    <t>&lt;p&gt;&lt;span class="nummerierung text-black-small"&gt;1895&lt;/span&gt;&lt;span class="text-darkgrey-bold"&gt;Catalogo della Pinacoteca Scarpa di Motta di Livenza &lt;/span&gt;Impresa di vendite in Italia Giulio Sambon • Milan • 14 November 1895 • no. 60 (ill.).&lt;/p&gt;
&lt;p&gt;&lt;span class="nummerierung text-black-small"&gt;1895&lt;/span&gt;&lt;span class="text-black-bold"&gt;Gustavo Frizzoni&lt;/span&gt;&amp;nbsp;&lt;span class="text-darkgrey-bold"&gt;«La Pinacoteca Scarpa a Motta di Livenza»&lt;/span&gt; in &lt;span class="text-darkgrey-bold"&gt;&lt;em&gt;Archivio Storico dell'Arte&lt;/em&gt;&lt;/span&gt; (April) • 1895 • p. 422.&amp;nbsp;&lt;/p&gt;
&lt;p&gt;&lt;span class="nummerierung text-black-small"&gt;1935&lt;/span&gt;&lt;span class="text-black-bold"&gt;E. Lassen&lt;/span&gt;&amp;nbsp;in &lt;span class="text-darkgrey-bold"&gt;&lt;em&gt;Tilskueren&lt;/em&gt;&lt;/span&gt; (August) • 1935 • p. 115.&lt;/p&gt;
&lt;p&gt;&lt;span class="nummerierung text-black-small"&gt;1955&lt;/span&gt;&lt;span class="text-black-bold"&gt;Luisa Mortari&amp;nbsp;&lt;/span&gt;&lt;span class="text-darkgrey-bold"&gt;«Su Bernardo Strozzi»&lt;/span&gt; in &lt;span class="text-darkgrey-bold"&gt;&lt;em&gt;Bollettino d'Arte&lt;/em&gt;&lt;/span&gt; (40) • 1955 • p. 333.&lt;/p&gt;
&lt;p&gt;&lt;span class="nummerierung text-black-small"&gt;1966&lt;/span&gt;&lt;span class="text-black-bold"&gt;Luisa Mortari&lt;/span&gt;&amp;nbsp;&lt;span class="text-darkgrey-bold"&gt;&lt;em&gt;Bernardo Strozzi&lt;/em&gt;&lt;/span&gt;&amp;nbsp;Rome • 1966 • p. 193, fig. 108.&lt;/p&gt;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147 (ill.;&lt;sup&gt;2&lt;/sup&gt;1986).&lt;/p&gt;
&lt;p&gt;&lt;span class="nummerierung text-black-small"&gt;1978&lt;/span&gt;&lt;span class="text-darkgrey-bold"&gt;«Repertorium venezianischer Gemälde in öffentlichem Schweizer Besitz»&lt;/span&gt; in &lt;span class="text-darkgrey-bold"&gt;&lt;em&gt;Venezianische Kunst in der Schweiz und in Liechtenstein&lt;/em&gt;&lt;/span&gt;&amp;nbsp;(exh. cat.) • Seedamm-Kulturzentrum, Pfäffikon (Schwyz) • 1978 • no. R61 (ill.; French edition: «Répertoire des peintures vénitiennes appartenant aux collections publiques de Suisse», in &lt;em&gt;Art vénitien en Suisse et au Liechtenstein&lt;/em&gt;, Musée d'art et d'histoire, Geneva 1978).&lt;/p&gt;
&lt;p&gt;&lt;span class="nummerierung text-black-small"&gt;1988&lt;/span&gt;&lt;span class="text-black-bold"&gt;Piero Pagano&amp;nbsp;•&amp;nbsp;Maria Clelia Galassi (ed.)&lt;/span&gt; &lt;span class="text-darkgrey-bold"&gt;&lt;em&gt;La pittura del '600 a Genova&lt;/em&gt;&lt;/span&gt;&amp;nbsp;Milan • 1988 • fig. 530.&lt;/p&gt;
&lt;p&gt;&lt;span class="nummerierung text-black-small"&gt;1991&lt;/span&gt;&lt;span class="text-black-bold"&gt;Jean K. Cadogan&amp;nbsp;• Michael R. T. Mahoney&lt;/span&gt;&amp;nbsp;&lt;em&gt;&lt;span class="text-darkgrey-bold"&gt;Wadsworth Atheneum Paintings&lt;/span&gt;&amp;nbsp;&lt;/em&gt;vol. 2&lt;em&gt;&amp;nbsp;&lt;span class="text-darkgrey-bold"&gt;Italy and Spain, Fourteenth through Nineteenth Centuries&lt;/span&gt;&lt;/em&gt;&amp;nbsp;Hartford • 1991 • p. 230, fig. 42, no. 2.&lt;/p&gt;
&lt;p&gt;&lt;span class="nummerierung text-black-small"&gt;1994&lt;/span&gt;&lt;span class="text-black-bold"&gt;Emil Maurer&lt;/span&gt;&lt;em&gt;&amp;nbsp;&lt;span class="text-darkgrey-bold"&gt;Stiftung Sammlung E.G. Bührle, Zürich&lt;/span&gt;&lt;/em&gt;&amp;nbsp;Bern • 1994 • pp. 27, 29 (ill.; English edition: &lt;em&gt;Foundation E.G. Bührle Collection, Zurich&lt;/em&gt;, Bern 1995).&lt;/p&gt;
&lt;p&gt;&lt;span class="nummerierung text-black-small"&gt;1995&lt;/span&gt;&lt;span class="text-black-bold"&gt;Luisa Mortari&lt;/span&gt;&amp;nbsp;&lt;span class="text-darkgrey-bold"&gt;&lt;em&gt;Bernardo Strozzi&lt;/em&gt;&lt;/span&gt;&amp;nbsp;Rome • 1995 • p. 20, no. 118 (ill.).&lt;/p&gt;
&lt;p&gt;&lt;span class="nummerierung text-black-small"&gt;1995&lt;/span&gt;&lt;em&gt;&lt;span class="text-darkgrey-bold"&gt;Bernardo Strozzi, Genova 1581/82–Venezia 1644&lt;/span&gt;&lt;/em&gt;&amp;nbsp;(exh. cat.) • Palazzo Ducale, Genoa • 1995 • p. 108, entry for cat. no. 6.&lt;/p&gt;
&lt;p&gt;&lt;span class="nummerierung text-black-small"&gt;2001&lt;/span&gt;&lt;span class="text-black-bold"&gt;Alessandro Morandotti&lt;/span&gt;&amp;nbsp;&lt;span class="text-darkgrey-bold"&gt;«Italico Brass, pittore, conoscitore e mercante nell'età di Giuseppe Fiocco»&lt;/span&gt;&amp;nbsp;in &lt;span class="text-darkgrey-bold"&gt;&lt;em&gt;Genova e il collezionismo nel Novecento, Studi nel centenario di Angelo Costa (1901–1976)&lt;/em&gt;&lt;/span&gt;&amp;nbsp;Anna Orlando (ed.) • Turin • 2001 • p. 250 (n. 50), fig. 239.&lt;/p&gt;
&lt;p&gt;&lt;span class="nummerierung text-black-small"&gt;2005&lt;/span&gt;&lt;span class="text-black-bold"&gt;Lukas Gloor&amp;nbsp;• Marco Goldin (ed.)&lt;/span&gt; &lt;em&gt;&lt;span class="text-darkgrey-bold"&gt;Foundation E.G. Bührle Collection, Zurich, Catalogue&lt;/span&gt;&lt;/em&gt;&amp;nbsp;vol. 1 • Conegliano &amp;amp; Zurich • 2005 • no. 25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525&amp;nbsp;(ill.).&lt;/p&gt;</t>
  </si>
  <si>
    <t>Genua, 1581-1644, Venedig</t>
  </si>
  <si>
    <t>Venedig</t>
  </si>
  <si>
    <t>Verre, citron, prunes</t>
  </si>
  <si>
    <t>M.1924.6</t>
  </si>
  <si>
    <t>BU 0141</t>
  </si>
  <si>
    <t>Geburt Mariä</t>
  </si>
  <si>
    <t>62 x 36 cm</t>
  </si>
  <si>
    <t>Wethey X-33</t>
  </si>
  <si>
    <t>&lt;p class="Body"&gt;&lt;span class="nummerierung text-black-small"&gt;1&lt;/span&gt;&lt;span class="text-black-bold"&gt;Marqués de Alós&lt;/span&gt;&amp;nbsp;&lt;span class="text-darkgrey-bold"&gt;Barcelona •&amp;nbsp;by 1908&amp;nbsp;&lt;/span&gt;Manuel B. Cossìo, &lt;em&gt;El Greco&lt;/em&gt;, Madrid 1908, no. 18.&lt;/p&gt;
&lt;p class="Body"&gt;&lt;span class="nummerierung text-black-small"&gt;2&lt;/span&gt;&lt;span class="text-black-bold"&gt;Thomas Harris Ltd.&lt;/span&gt;&amp;nbsp;&lt;span class="text-darkgrey-bold"&gt;London&amp;nbsp;•&amp;nbsp;by 1956&amp;nbsp;&lt;/span&gt;Getty Research Center, Santa Monica (Calfornia), Knoedler Galley Archive, Stock Book 10, p. 156, no. A6100.&lt;/p&gt;
&lt;p class="Body"&gt;&lt;span class="nummerierung text-black-small"&gt;3&lt;/span&gt;&lt;span class="text-black-bold"&gt;M. Knoedler &amp;amp; Co., Inc.&lt;/span&gt;&amp;nbsp;&lt;span class="text-darkgrey-bold"&gt;New York&amp;nbsp;• 1956&amp;nbsp;&lt;/span&gt;Co-owned as of 20 September 1956 with the above, the Knoedler Galleries half share being $ 29.919, Stock Book as above, n. (2); AStEGB, Correspondence between M. Knoedler &amp;amp; Co., Inc., New York, and Emil Bührle, 7 February–8 September 1956 regarding the shipment of the painting to Zurich.&lt;/p&gt;
&lt;p class="Body"&gt;&lt;span class="nummerierung text-black-small"&gt;4&lt;/span&gt;&lt;span class="text-black-bold"&gt;Emil Bührle&lt;/span&gt;&amp;nbsp;&lt;span class="text-darkgrey-bold"&gt;Zurich •&amp;nbsp;25 September 1956 until [d.] 28 November 1956&amp;nbsp;&lt;/span&gt;Acquired from the above as an authentic work by El Greco on 25 September 1956 for $ 135.000, Stock Book as above, n. (2); AStEGB, Invoice from M. Knoedler &amp;amp; Co., Inc., New York, made out to Emil Bührle, 10 September 1956; Letter from M. Knoedler &amp;amp; Co., Inc., New York, to Emil Bührle, 17 October 1956, acknowledging receipt of the check.&lt;/p&gt;
&lt;p class="Body"&gt;&lt;span class="nummerierung text-black-small"&gt;5&lt;/span&gt;&lt;span class="text-black-bold"&gt;Given by the heirs of Emil Bührle to the Foundation E.G. Bührle Collection&lt;/span&gt;&amp;nbsp;&lt;span class="text-darkgrey-bold"&gt;Zurich&amp;nbsp;• 1960&lt;/span&gt;&amp;nbsp;Inv. 141.&lt;/p&gt;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</si>
  <si>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62.&lt;/p&gt;
&lt;p&gt;&lt;span class="nummerierung text-black-small"&gt;1958&lt;/span&gt;&lt;span class="text-black-bold"&gt;Hauptwerke der Sammlung Emil Georg Bührle–Zürich&lt;/span&gt;&amp;nbsp;&lt;span class="text-darkgrey-bold"&gt;Haus der Kunst • &lt;/span&gt;&lt;span class="text-darkgrey-bold"&gt;Munich • 1958–59&lt;/span&gt;&amp;nbsp;no. 80.&lt;/p&gt;
&lt;p&gt;&lt;span class="nummerierung text-black-small"&gt;2010&lt;/span&gt;&lt;span class="text-black-bold"&gt;Van Gogh, Cézanne, Monet, Die Sammlung Bührle zu Gast im Kunsthaus Zürich&lt;/span&gt;&amp;nbsp;&lt;span class="text-darkgrey-bold"&gt;Kunsthaus Zurich • 2010&lt;/span&gt;&amp;nbsp;no. 141.&lt;/p&gt;
&lt;p&gt;&lt;span class="nummerierung text-black-small"&gt;2007&lt;/span&gt;&lt;span class="text-black-bold"&gt;El Greco &amp;amp; su taller (Ο Γκρέκο και το εργαστήριο του)&lt;/span&gt;&amp;nbsp;&lt;span class="text-darkgrey-bold"&gt;N. P. Goulandris Foundation (Museum for Cycladic Art) • Athens • 2007–08&lt;/span&gt;, no. 25.&lt;/p&gt;
&lt;p&gt;&lt;span class="nummerierung text-black-small"&gt;2014&lt;/span&gt;&lt;span class="text-black-bold"&gt;El Greco, Painter and Master (El Greco, Arte y oficio)&lt;/span&gt;&amp;nbsp;&lt;span class="text-darkgrey-bold"&gt;Museo de Santa Cruz • Toledo • 2014&lt;/span&gt;&amp;nbsp;no. 81.&lt;/p&gt;</t>
  </si>
  <si>
    <t>&lt;p&gt;&lt;span class="nummerierung text-black-small"&gt;1908&lt;/span&gt;&lt;span class="text-black-bold"&gt;Manuel B. Cossìo&lt;/span&gt;&amp;nbsp;&lt;span class="text-darkgrey-bold"&gt;&lt;em&gt;El Greco&lt;/em&gt;&lt;/span&gt;&amp;nbsp;Madrid • 1908 • no. 18.&lt;/p&gt;
&lt;p&gt;&lt;span class="nummerierung text-black-small"&gt;1950&lt;/span&gt;&lt;span class="text-black-bold"&gt;José Camón Aznar&lt;/span&gt;&amp;nbsp;&lt;span class="text-darkgrey-bold"&gt;&lt;em&gt;Dominico Greco&lt;/em&gt;&lt;/span&gt;&amp;nbsp;Madrid • 1950 • vol. 2 • p. 1357, no. 18.&lt;/p&gt;
&lt;p&gt;&lt;span class="nummerierung text-black-small"&gt;1962&lt;/span&gt;&lt;span class="text-black-bold"&gt;Harold E. Wethey&lt;/span&gt;&amp;nbsp;&lt;em&gt;&lt;span class="text-darkgrey-bold"&gt;El Greco and His School&lt;/span&gt;&amp;nbsp;&lt;/em&gt;Princeton (New Jersey) • 1962 • vol. 1 • &lt;em&gt;Text and Plates&lt;/em&gt; • p. 116; fig. 346 • vol. 2 • &lt;em&gt;Catalogue Raisonné&lt;/em&gt; • no. X-33 (with proposed attribution to Jorge Manuel, son of El Greco).&lt;/p&gt;
&lt;p&gt;&lt;span class="nummerierung text-black-small"&gt;1969&lt;/span&gt;&lt;span class="text-black-bold"&gt;Gianna Manzini • Tiziana Frati&lt;/span&gt;&amp;nbsp;&lt;span class="text-darkgrey-bold"&gt;&lt;em&gt;L'opera completa del Greco&lt;/em&gt;&lt;/span&gt;&amp;nbsp;Milan • 1969 • no. 77 (&lt;sup&gt;2&lt;/sup&gt;1973; &lt;sup&gt;3&lt;/sup&gt;1978; German edition&lt;em&gt;: Das Gesamtwerk von El Greco&lt;/em&gt;, Lucerne etc. • Spanish edition: &lt;em&gt;L'obra pictórica completa de el Greco,&lt;/em&gt; Barcelona 1970; &lt;sup&gt;2&lt;/sup&gt;1974; &lt;sup&gt;3&lt;/sup&gt;1977; &lt;sup&gt;4&lt;/sup&gt;1982 • French edition: &lt;em&gt;Tout l'œuvre peint de Greco&lt;/em&gt;, Paris 1971; &lt;sup&gt;2&lt;/sup&gt;1985 • Greek edition: Ốλο το ζωγραφικό έργο του Γρέκο, Athens 1994).&lt;/p&gt;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144 (ill.;&lt;sup&gt;2&lt;/sup&gt;1986).&lt;/p&gt;
&lt;p&gt;&lt;span class="nummerierung text-black-small"&gt;1994&lt;/span&gt;&lt;span class="text-black-bold"&gt;Emil Maurer&lt;/span&gt;&lt;em&gt;&amp;nbsp;&lt;span class="text-darkgrey-bold"&gt;Stiftung Sammlung E.G. Bührle, Zürich&lt;/span&gt;&lt;/em&gt;&amp;nbsp;Bern • 1994 • p. 29 (English edition: &lt;em&gt;Foundation E.G. Bührle Collection, Zurich&lt;/em&gt;, Bern 1995).&lt;/p&gt;
&lt;p&gt;&lt;span class="nummerierung text-black-small"&gt;2005&lt;/span&gt;&lt;span class="text-black-bold"&gt;Lukas Gloor, Marco Goldin (ed.)&lt;/span&gt; &lt;span class="text-darkgrey-bold"&gt;&lt;em&gt;Foundation E.G. Bührle Collection, Zurich, Catalogue&lt;/em&gt;&lt;/span&gt;&amp;nbsp;vol. 1 • Conegliano &amp;amp; Zurich • 2005 • no. 9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529&amp;nbsp;(ill.).&lt;/p&gt;</t>
  </si>
  <si>
    <t>Toledo, 1578–1631, Toledo</t>
  </si>
  <si>
    <t>BU 0143</t>
  </si>
  <si>
    <t>Il crocifisso con le tre Marie e S. Giovanni</t>
  </si>
  <si>
    <t>72.5 x 55.5 cm</t>
  </si>
  <si>
    <t>Morassi 177</t>
  </si>
  <si>
    <t>&lt;p&gt;&lt;span class="nummerierung text-black-small"&gt;1&lt;/span&gt;&lt;span class="text-black-bold"&gt;Théodore Willy Paul Leuner &amp;amp; Liselotte Leuner&lt;/span&gt;&amp;nbsp;&lt;span class="text-darkgrey-bold"&gt;Chaumercenne •&amp;nbsp;Haut-Saône&amp;nbsp;•&amp;nbsp;by 1952&lt;/span&gt;&amp;nbsp;Jean-Petit-Matile, «Découverte d'un chef- d'œuvre de Francesco Guardi», in &lt;em&gt;Vie, Art, Cité&lt;/em&gt; (15/3) 1952, p. 36–37 (ill.), with thanks to Liselotte Leuner for having provided the opportunity to publish the painting; Liselotte was the wife of Théodore Willy Paul Leuner, who is remembered by older inhabitants of Chaumercenne as having been a painting&amp;nbsp;restorer, Information kindly given to Foundation E.G Bührle Collection by Alain Thiebaut, Chaumercenne,&amp;nbsp;E-Mail-Correspondence 26–28 January 2021.&amp;nbsp;&lt;/p&gt;
&lt;p&gt;&lt;span class="nummerierung text-black-small"&gt;2&lt;/span&gt;&lt;span class="text-black-bold"&gt;Art trade&lt;/span&gt;&amp;nbsp;&lt;span class="text-darkgrey-bold"&gt;Paris • 1952&lt;/span&gt;&amp;nbsp;&lt;em&gt;Tiepolo et Guardi&lt;/em&gt;, Galerie Cailleux, Paris 1952, not in catalogue; Giuseppe Fiocco, «Il problema di Francesco Guardi», in &lt;em&gt;Arte Veneta&lt;/em&gt; (6) 1952, p. 118, fig. 125**.&lt;/p&gt;
&lt;p&gt;&lt;span class="nummerierung text-black-small"&gt;3&lt;/span&gt;&lt;span class="text-black-bold"&gt;Dr. Hans Wendland&lt;/span&gt;&amp;nbsp;&lt;span class="text-darkgrey-bold"&gt;Paris&lt;/span&gt;&amp;nbsp;AStEGB, Correspondence between H. F. Fankhauser, Basel, acting on behalf of his brother-in-law, Dr. Hans Wendland, and Emil Bührle or Peter Dietschi [curator of the Bührle collection], 4 September–16 October 1956.&lt;/p&gt;
&lt;p&gt;&lt;span class="nummerierung text-black-small"&gt;4&lt;/span&gt;&lt;span class="text-black-bold"&gt;Emil Bührle&lt;/span&gt;&amp;nbsp;&lt;span class="text-darkgrey-bold"&gt;Zurich • 10 October 1956 until [d.] 28 November 1956&lt;/span&gt;&amp;nbsp;Acquired through the medium of H. F. Fankhauser, Basel, from the above for CHF 62.000, Invoice from H. F. Fankhauser, Basel, made out to Emil Bührle, 4 September 1956; Letter from H. F. Fankhauser, Basel, to Emil Bührle, 28 September 1956, with regard to the payment of the above sum and handwritten note by Emil Bührle, confirming the payment by check and the date of purchase. See also Letter from H. F. Fankhauser, Basel, to Emil Bührle, 13 September 1956, accompanying 3 expert&amp;nbsp;reports by Giuseppe Fiocco, Hermann Voss and Rodolfo Pallucchini (now lost).&lt;/p&gt;
&lt;p&gt;&lt;span class="nummerierung text-black-small"&gt;5&lt;/span&gt;&lt;span class="text-black-bold"&gt;Given by the heirs of Emil Bührle to the Foundation E.G. Bührle Collection&lt;/span&gt;&amp;nbsp;Zurich, Inv. 143 (1960).&lt;/p&gt;</t>
  </si>
  <si>
    <t>&lt;p&gt;&lt;span class="nummerierung text-black-small"&gt;1952&lt;/span&gt;&lt;span class="text-black-bold"&gt;Tiepolo et Guardi&lt;/span&gt;&amp;nbsp;&lt;span class="text-darkgrey-bold"&gt;Galerie Cailleux&amp;nbsp;•&amp;nbsp;Paris&amp;nbsp;• 1952&lt;/span&gt;&amp;nbsp;not in cat.&lt;/p&gt;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89.&lt;/p&gt;
&lt;p&gt;&lt;span class="nummerierung text-black-small"&gt;2010&lt;/span&gt;&lt;span class="text-black-bold"&gt;Van Gogh, Cézanne, Monet, Die Sammlung Bührle zu Gast im Kunsthaus Zürich&lt;/span&gt;&amp;nbsp;&lt;span class="text-darkgrey-bold"&gt;Kunsthaus Zurich • 2010&lt;/span&gt;&amp;nbsp;no. 143.&lt;/p&gt;</t>
  </si>
  <si>
    <t>&lt;p&gt;&lt;span class="nummerierung text-black-small"&gt;1952&lt;/span&gt;&lt;span class="text-black-bold"&gt;Giuseppe Fiocco&lt;/span&gt;&amp;nbsp;&lt;span class="text-darkgrey-bold"&gt;«Il problema di Francesco Guardi»&lt;/span&gt;&amp;nbsp;in&amp;nbsp;&lt;span class="text-darkgrey-bold"&gt;&lt;em&gt;Arte Veneta&lt;/em&gt;&lt;/span&gt; (6) 1952, p. 118, fig. 125.&lt;/p&gt;
&lt;p&gt;&lt;span class="nummerierung text-black-small"&gt;1952&lt;/span&gt;&lt;span class="text-black-bold"&gt;Jean-Petit-Matile&lt;/span&gt;&amp;nbsp;&lt;span class="text-darkgrey-bold"&gt;«Découverte d'un chef-d'œuvre de Francesco Guardi»&lt;/span&gt;&amp;nbsp;in &lt;span class="text-darkgrey-bold"&gt;&lt;em&gt;Vie, Art, Cité&lt;/em&gt;&lt;/span&gt; (15/3)&amp;nbsp;• 1952 •&amp;nbsp;p. 36–37 (ill.).&lt;/p&gt;
&lt;p&gt;&lt;span class="nummerierung text-black-small"&gt;1973&lt;/span&gt;&lt;span class="text-black-bold"&gt;Antonio Morassi&lt;/span&gt;&amp;nbsp;&lt;em&gt;&lt;span class="text-darkgrey-bold"&gt;Antonio e Francesco Guardi&lt;/span&gt;&lt;/em&gt;&amp;nbsp;Venice&amp;nbsp;• 1973&amp;nbsp;•&amp;nbsp;vol. 1, no. 177; vol. 2, fig. 202.&lt;/p&gt;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145 (ill.;21986).&lt;/p&gt;
&lt;p&gt;&lt;span class="nummerierung text-black-small"&gt;1978&lt;/span&gt;&lt;span class="text-darkgrey-bold"&gt;«Repertorium venezianischer Gemälde in öffentlichem Schweizer Besitz»&lt;/span&gt;&amp;nbsp;in &lt;span class="text-darkgrey-bold"&gt;&lt;em&gt;Venezianische Kunst in der Schweiz und in Liechtenstein&lt;/em&gt;&lt;/span&gt;&amp;nbsp;(exh. cat.) • Seedamm-Kulturzentrum •&amp;nbsp;Pfäffikon (Schwyz)&amp;nbsp;• 1978&amp;nbsp;•&amp;nbsp;no. R32 (ill.; French edition: «Répertoire des peintures vénitiennes appartenant aux collections publiques de Suisse», in Art vénitien en Suisse et au Liechtenstein, Musée d'art et d'histoire, Geneva).&lt;/p&gt;
&lt;p&gt;&lt;span class="nummerierung text-black-small"&gt;1994&lt;/span&gt;&lt;span class="text-black-bold"&gt;Emil Maurer&lt;/span&gt;&amp;nbsp;&lt;span class="text-darkgrey-bold"&gt;&lt;em&gt;Stiftung Sammlung E.G. Bührle, Zürich&lt;/em&gt;&lt;/span&gt;&amp;nbsp;Bern&amp;nbsp;• 1994 •&amp;nbsp;p. 27 (English edition: Foundation E.G. Bührle Collection, Zurich, Bern 1995).&lt;/p&gt;
&lt;p&gt;&lt;span class="nummerierung text-black-small"&gt;2005&lt;/span&gt;&lt;span class="text-black-bold"&gt;Lukas Gloor •&amp;nbsp;Marco Goldin (ed.)&lt;/span&gt; &lt;span class="text-darkgrey-bold"&gt;&lt;em&gt;Foundation E.G. Bührle Collection, Zurich, Catalogue&lt;/em&gt;&lt;/span&gt;&amp;nbsp;vol. 1&amp;nbsp;• Conegliano &amp;amp; Zurich • 2005&amp;nbsp;•&amp;nbsp;no. 10 (ill.; German edition: Stiftung Sammlung E.G. Bührle, Katalog&amp;nbsp;•&amp;nbsp;Italian edition: Fondazione Collezione E.G. Bührle, Catalogo).&lt;/p&gt;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•&amp;nbsp;no. 534&amp;nbsp;(ill.).&lt;/p&gt;</t>
  </si>
  <si>
    <t>BU 0081</t>
  </si>
  <si>
    <t>Concordia (Studie)</t>
  </si>
  <si>
    <t>76,5 x 95,5 cm</t>
  </si>
  <si>
    <t>Bezeichnet &amp; signiert unten links: à Madame E. Gautier son ami P. Puvis de Chavannes</t>
  </si>
  <si>
    <t>Brown Price 102</t>
  </si>
  <si>
    <t>&lt;p class="Body"&gt;&lt;span class="nummerierung text-black-small"&gt;1&lt;/span&gt;&lt;span class="text-black-bold"&gt;Mme E. Gautier&lt;/span&gt;&amp;nbsp;&lt;span class="text-darkgrey-bold"&gt;Paris&lt;/span&gt;&amp;nbsp;Dedication on the painting, lower left; the dedication's&amp;nbsp;addressee&amp;nbsp;was most probably Ernesta Grisi, companion from 1844 to 1866 of the critic Théophile Gautier whose positive review of the two&amp;nbsp;large allegories of «Concordia» (i.e. Peace) and «War» exhibited in the 1861 Salon was instrumental in drawing the attention of the French authorities towards Puvis' work. The acquisition of these works by the French government marked the beginning of Puvis' successful career as a painter of murals.&lt;/p&gt;
&lt;p class="Body"&gt;&lt;span class="nummerierung text-black-small"&gt;2&lt;/span&gt;&lt;span class="text-black-bold"&gt;Eugene O. M. Linton-Hanson&lt;/span&gt;&amp;nbsp;&lt;span class="text-darkgrey-bold"&gt;Copenhague&lt;/span&gt; Brown Price no. 102.&lt;/p&gt;
&lt;p class="Body"&gt;&lt;span class="nummerierung text-black-small"&gt;3&lt;/span&gt;&lt;span class="text-black-bold"&gt;Dikran Kélékian&lt;/span&gt;&amp;nbsp;&lt;span class="text-darkgrey-bold"&gt;New York • by 1922&amp;nbsp;until&amp;nbsp;[d.] 1951&lt;/span&gt;&amp;nbsp;&lt;em&gt;Illustrated Catalogue of the Notable Collection of Modern French Pictures and a Group of the Works of the Noted American Artist Arthur B. Davies, Formed by and Belonging to the Widely Known Antiquarian Dikran Kahn Kélékian of Paris and New York&lt;/em&gt;, American Art Association, New York (30–31 January 1922), no. 143; &lt;em&gt;Paintings, Watercolors and Drawings of the Moderns,&lt;/em&gt; (sale cat.) Rains Gallery, New York (18 January 1935).&lt;/p&gt;
&lt;p class="Body"&gt;&lt;span class="nummerierung text-black-small"&gt;4&lt;/span&gt;&lt;span class="text-black-bold"&gt;Victor D. Spark&lt;/span&gt;&amp;nbsp;&lt;span class="text-darkgrey-bold"&gt;New York • by 1953&lt;/span&gt;&amp;nbsp;Advertisement of Victor D. Spark, New York, illustrating Puvis de Chavannes, &lt;em&gt;Concordia&lt;/em&gt;, in &lt;em&gt;Art Quarterly&lt;/em&gt; (16) 1953, p. 170. The ownership of Victor D. Spark, in 1953, is further corroborated by the fact that the painting was offered to Bührle (by way of a photography) already in April 1953, for $&amp;nbsp;2.800, AStEGB, Entry Book II, 18 April 1953. The listing of «Downtown Gallery» as an owner of the painting (previous to Spark) by Brown Price no. 102 is more likely to refer to an exhibition of the painting in the popular New York gallery.&lt;/p&gt;
&lt;p class="Body"&gt;&lt;span class="nummerierung text-black-small"&gt;5&lt;/span&gt;&lt;span class="text-black-bold"&gt;M. H. Drey Ltd.&lt;/span&gt;&amp;nbsp;&lt;span class="text-darkgrey-bold"&gt;London&amp;nbsp;• by 1956&lt;/span&gt; Kauffmann Inventory, Journal 4, p. 26, no. 1547, indicating a shared ownership in the painting as of 11 September 1956.&lt;/p&gt;
&lt;p class="Body"&gt;&lt;span class="nummerierung text-black-small"&gt;6&lt;/span&gt;&lt;span class="text-black-bold"&gt;Dr. Arthur Kauffmann&lt;/span&gt;&amp;nbsp;&lt;span class="text-darkgrey-bold"&gt;London • 1956&lt;/span&gt;&amp;nbsp;Half share acquired from the above, Journal as above, n. (5).&lt;/p&gt;
&lt;p class="Body"&gt;&lt;span class="nummerierung text-black-small"&gt;7&lt;/span&gt;&lt;span class="text-black-bold"&gt;Emil Bührle&lt;/span&gt;&amp;nbsp;&lt;span class="text-darkgrey-bold"&gt;Zürich • 1 November 1956 until [d.] 28 November 1956&lt;/span&gt;&amp;nbsp;Acquired from the above for £ 3.000, Journal as above, n. (5); AStEGB, Entry Book II, 1 November 1956.&lt;/p&gt;
&lt;p class="Body"&gt;&lt;span class="nummerierung text-black-small"&gt;8&lt;/span&gt;&lt;span class="text-black-bold"&gt;Given by the heirs of Emil Bührle to the Foundation E.G. Bührle Collection&lt;/span&gt;&amp;nbsp;&lt;span class="text-darkgrey-bold"&gt;Zurich • 1960&lt;/span&gt;&amp;nbsp;Inv. 81.&lt;/p&gt;</t>
  </si>
  <si>
    <t>&lt;p&gt;&lt;span class="nummerierung text-black-small"&gt;1921&lt;/span&gt;&lt;span class="text-black-bold"&gt;Exhibition of Paintings by Modern French Masters&lt;/span&gt;&amp;nbsp;&lt;span class="text-darkgrey-bold"&gt;Museum of Art • Brooklyn (New York)&amp;nbsp;• 1921&lt;/span&gt;&amp;nbsp;no. 179.&lt;/p&gt;
&lt;p&gt;&lt;span class="nummerierung text-black-small"&gt;1934&lt;/span&gt;&lt;span class="text-black-bold"&gt;Exhibition of French Painting from the Fifteenth Century to the Present Days&lt;/span&gt;&amp;nbsp;&lt;span class="text-darkgrey-bold"&gt;California Palace of the Legion of Honor&amp;nbsp;•&amp;nbsp;San Francisco&amp;nbsp;• 1934&lt;/span&gt;&amp;nbsp;no. 134.&lt;/p&gt;
&lt;p&gt;&lt;span class="nummerierung text-black-small"&gt;1954&lt;/span&gt;&lt;span class="text-black-bold"&gt;The Two Sides of the Medal, French Painting from Gérôme to Gauguin&lt;/span&gt;&amp;nbsp;&lt;span class="text-darkgrey-bold"&gt;Institute of Arts&amp;nbsp;•&amp;nbsp;Detroit&amp;nbsp;• 1954&lt;/span&gt;&amp;nbsp;no. 93.&lt;/p&gt;
&lt;p&gt;&lt;span class="nummerierung text-black-small"&gt;1954&lt;/span&gt;&lt;span class="text-black-bold"&gt;Selections from a Dealer's Choice, 15th through 20th Centuries&lt;/span&gt;&amp;nbsp;&lt;span class="text-darkgrey-bold"&gt;James Graham &amp;amp; Sons&amp;nbsp;•&amp;nbsp;New York&amp;nbsp;• 1954&lt;/span&gt;&amp;nbsp;no. 13.&lt;/p&gt;
&lt;p&gt;&lt;span class="nummerierung text-black-small"&gt;2010&lt;/span&gt;&lt;span class="text-black-bold"&gt;Van Gogh, Cézanne, Monet, Die Sammlung Bührle zu Gast im Kunsthaus Zürich&lt;/span&gt;&amp;nbsp;&lt;span class="text-darkgrey-bold"&gt;Kunsthaus Zurich • 2010&lt;/span&gt;&amp;nbsp;no. 81.&lt;/p&gt;
&lt;p&gt;&lt;span class="nummerierung text-black-small"&gt;2017&lt;/span&gt;&lt;span class="text-black-bold"&gt;Gefeiert &amp;amp; verspottet, Französische Malerei 1820–1880&lt;/span&gt;&amp;nbsp;&lt;span class="text-darkgrey-bold"&gt;Kunsthaus Zurich • 2017–18&lt;/span&gt;&amp;nbsp;no. 91.&lt;/p&gt;
&lt;p&gt;&lt;span class="nummerierung text-black-small"&gt;2018&lt;/span&gt;&lt;span class="text-black-bold"&gt;Bührle Collection: Impressionist Masterpieces from the E.G. Bührle Collection, Zurich (Switzerland)&lt;/span&gt;&amp;nbsp;&lt;span class="text-darkgrey-bold"&gt;National Art Center, Tokyo&amp;nbsp;•&amp;nbsp;Kyushu National Museum, Fukuoka&amp;nbsp;•&amp;nbsp;Nagoya City Art Museum • 2018&lt;/span&gt;&amp;nbsp;no. 18.&lt;/p&gt;</t>
  </si>
  <si>
    <t>&lt;p&gt;&lt;span class="nummerierung text-black-small"&gt;1973&lt;/span&gt;&lt;span class="text-black-bold"&gt;Leopold Reidemeister etc.&lt;/span&gt;&amp;nbsp;&lt;span class="text-darkgrey-bold"&gt;&lt;em&gt;Stiftung Sammlung Emil G. Bührle • Fondation Collection Emil G. Bührle •&amp;nbsp;Foundation Emil G. Bührle Collection&lt;/em&gt;&lt;/span&gt;&amp;nbsp;Zurich &amp;amp; Munich&amp;nbsp;• 1973&amp;nbsp;•&amp;nbsp;no. 81 (ill.; &lt;sup&gt;2&lt;/sup&gt;1986).&lt;/p&gt;
&lt;p&gt;&lt;span class="nummerierung text-black-small"&gt;1976&lt;/span&gt;&lt;span class="text-darkgrey-bold"&gt;&lt;em&gt;Puvis de Chavannes 1824–1898&lt;/em&gt;&lt;/span&gt;&amp;nbsp;(exh. cat.)&amp;nbsp;• National Gallery of Canada&amp;nbsp;•&amp;nbsp;Ottawa&amp;nbsp;• 1976–77&amp;nbsp;•&amp;nbsp;p. 64 (entry for cat. no. 36–53; French edition: Grand Palais, Paris, p. 66).&lt;/p&gt;
&lt;p&gt;&lt;span class="nummerierung text-black-small"&gt;1994&lt;/span&gt;&lt;span class="text-black-bold"&gt;Emil Maurer&lt;/span&gt;&lt;em&gt;&amp;nbsp;&lt;span class="text-darkgrey-bold"&gt;Stiftung Sammlung E.G. Bührle, Zürich&lt;/span&gt;&lt;/em&gt;&amp;nbsp;Bern&amp;nbsp;• 1994&amp;nbsp;•&amp;nbsp;p. 46 (English edition: &lt;em&gt;Foundation E.G. Bührle Collection, Zurich&lt;/em&gt;, Bern 1995).&lt;/p&gt;
&lt;p&gt;&lt;span class="nummerierung text-black-small"&gt;2010&lt;/span&gt;&lt;span class="text-black-bold"&gt;Aimée Brown Price&lt;/span&gt;&amp;nbsp;&lt;em&gt;&lt;span class="text-darkgrey-bold"&gt;Pierre Puvis de Chavannes&lt;/span&gt;&lt;/em&gt;&amp;nbsp;vol. 2&amp;nbsp;&lt;em&gt;&lt;span class="text-darkgrey-bold"&gt;A Catalogue Raisonné of the Painted Work&lt;/span&gt;&lt;/em&gt;&amp;nbsp;London &amp;amp; New Haven&amp;nbsp;• 2010 •&amp;nbsp;no. 102 (ill. without frame).&lt;/p&gt;
&lt;p&gt;&lt;span class="nummerierung text-black-small"&gt;2005&lt;/span&gt;&lt;span class="text-black-bold"&gt;Lukas Gloor&amp;nbsp;•&amp;nbsp;Marco Goldin (ed.)&lt;/span&gt;&amp;nbsp;&lt;span class="text-darkgrey-bold"&gt;&lt;em&gt;F&lt;/em&gt;&lt;em&gt;oundation E.G. Bührle Collection, Zurich, Catalogue&lt;/em&gt;&lt;/span&gt;&amp;nbsp;vol. 2&amp;nbsp;Conegliano &amp;amp; Zurich&amp;nbsp;• 2005&amp;nbsp;•&amp;nbsp;no. 88 (ill.; German edition: &lt;em&gt;Stiftung Sammlung E.G. Bührle, Katalog&amp;nbsp;&lt;/em&gt;•&amp;nbsp;Italian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 •&amp;nbsp;no. 535 (ill.).&lt;/p&gt;</t>
  </si>
  <si>
    <t>Battle</t>
  </si>
  <si>
    <t>BU 0047</t>
  </si>
  <si>
    <t>Die Opfergabe</t>
  </si>
  <si>
    <t>L'Offrande</t>
  </si>
  <si>
    <t>68.5 x 78.5 cm</t>
  </si>
  <si>
    <t>Signiert &amp; datiert oben links: P. Gauguin 1902</t>
  </si>
  <si>
    <t>Wildenstein 624 (PGJQ2R)</t>
  </si>
  <si>
    <t>&lt;p class="Body"&gt;&lt;span class="nummerierung text-black-small"&gt;1&lt;/span&gt;&lt;span class="text-black-bold"&gt;Ambroise Vollard&lt;/span&gt;&amp;nbsp;&lt;span class="text-darkgrey-bold"&gt;Paris • 1903–1906&amp;nbsp;&lt;/span&gt;Acquired from the artist, Suzanne Diffre, Marie-Josèphe Lesieur, «Gauguin in the Vollard Archives», in &lt;em&gt;Gauguin, Tahiti, The Studio of the South&lt;/em&gt; Sea, (exh. cat.) Grand Palais, Paris; Museum of Fine Arts, Boston 2003–04, p. 308.&lt;/p&gt;
&lt;p class="Body"&gt;&lt;span class="nummerierung text-black-small"&gt;2&lt;/span&gt;&lt;span class="text-black-bold"&gt;Alexandre Berthier,&lt;/span&gt;&amp;nbsp;&lt;span class="text-black-bold"&gt;Prince de Wagram&lt;/span&gt;&amp;nbsp;&lt;span class="text-darkgrey-bold"&gt;Paris • 1906&amp;nbsp;&lt;/span&gt;Acquired from the above on 25 June 1906 for FF 6.000, exh. cat. as above, n. (1). Berthier's failure to pay the paintings in full led to Vollard's retrieving them, or buying them back shortly thereafter, &lt;em&gt;Cézanne to Picasso, Ambroise Vollard, Patron of the Avant-Garde&lt;/em&gt;, (exh. cat.) Metropolitan Museum of Art, New York etc. 2006–07, p. 281.&lt;/p&gt;
&lt;p class="Body"&gt;&lt;span class="nummerierung text-black-small"&gt;3&lt;/span&gt;&lt;span class="text-black-bold"&gt;Ambroise Vollard&lt;/span&gt;&amp;nbsp;&lt;span class="text-darkgrey-bold"&gt;Paris • by 1927&amp;nbsp;&lt;/span&gt;Zentralarchiv für deutsche und internationale Kunstmarktforschung ZADIK, Cologne, Thannhauser Archive, Lagerbuch II (A 077-XIX-002-0022), #1135.&lt;/p&gt;
&lt;p class="Body"&gt;&lt;span class="nummerierung text-black-small"&gt;4&lt;/span&gt;&lt;span class="text-black-bold"&gt;Galerie Thannhauser&lt;/span&gt;&amp;nbsp;&lt;span class="text-darkgrey-bold"&gt;Berlin • 1927–1929&amp;nbsp;&lt;/span&gt;Acquired from the above on 11 February 1927, Lagerbuch II as above, n. (3); &lt;em&gt;Erste Sonderausstellung in Berlin,&lt;/em&gt;(exh. cat.) Galerie Thannhauser (Berliner Künstlerhaus), Berlin 1927, no. 101; &lt;em&gt;Paul Gauguin, 1848–1903&lt;/em&gt;, Galerie Thannhauser, Berlin 1928, no. 77.&lt;/p&gt;
&lt;p class="Body"&gt;&lt;span class="nummerierung text-black-small"&gt;5&lt;/span&gt;&lt;span class="text-black-bold"&gt;Alex&amp;nbsp;Reid &amp;amp; Lefevre, Ltd.&amp;nbsp;•&amp;nbsp;Etienne Bignou&lt;/span&gt;&amp;nbsp;&lt;span class="text-darkgrey-bold"&gt;London • 1929 &lt;/span&gt;Acquired from the above on 10 November 1929, Lagerbuch II as above, n. (3).&lt;/p&gt;
&lt;p class="Body"&gt;&lt;span class="nummerierung text-black-small"&gt;6&lt;/span&gt;&lt;span class="text-black-bold"&gt;Alex&amp;nbsp;Reid &amp;amp; Lefevre, Ltd.&lt;/span&gt; &lt;span class="text-darkgrey-bold"&gt;London&lt;/span&gt;&amp;nbsp;• &lt;span class="text-black-bold"&gt;Knoedler &amp;amp; Co. &lt;/span&gt;&lt;span class="text-darkgrey-bold"&gt;New York • 1930&lt;/span&gt;&amp;nbsp;&lt;span class="text-black-bold"&gt;joint ownership&lt;/span&gt; &lt;span class="text-darkgrey-bold"&gt;until 1936&lt;/span&gt;&amp;nbsp;Wildenstein Plattner no. PGJQ2R.&lt;/p&gt;
&lt;p class="Body"&gt;&lt;span class="nummerierung text-black-small"&gt;7&lt;/span&gt;&lt;span class="text-black-bold"&gt;Alex Reid &amp;amp; Lefevre, Ltd. &lt;/span&gt;&lt;span class="text-darkgrey-bold"&gt;London&amp;nbsp;• by 1936 &lt;/span&gt;Wildenstein Plattner no. PGJQ2R.&lt;/p&gt;
&lt;p class="Body"&gt;&lt;span class="nummerierung text-black-small"&gt;8&lt;/span&gt;&lt;span class="text-black-bold"&gt;Max Kaganovitch&lt;/span&gt;&amp;nbsp;&lt;span class="text-darkgrey-bold"&gt;Paris • by 1938–1956&amp;nbsp;&lt;/span&gt;&lt;em&gt;Œuvres choisies (des 19&lt;sup&gt;ème&lt;/sup&gt; et 20&lt;sup&gt;ème&lt;/sup&gt; siècles)&lt;/em&gt;, (exh. cat.) Galerie Max Kaganovitch, Paris 1938, no. 21; &lt;em&gt;Paul Gauguin&lt;/em&gt;&amp;nbsp;(exh. cat.) Kunstmuseum Basel 1949–50, no. 64,&amp;nbsp;the lender being&amp;nbsp;Max Kaganovitch, Archive Kunstmuseum Basel, K 13,7.&lt;/p&gt;
&lt;p class="Body"&gt;&lt;span class="nummerierung text-black-small"&gt;9&lt;/span&gt;&lt;span class="text-black-bold"&gt;Emil Bührle&lt;/span&gt;&amp;nbsp;&lt;span class="text-darkgrey-bold"&gt;Zurich • September 1956 until [d.] 28 November 1956&amp;nbsp;&lt;/span&gt;Acquired from the above, AStEGB, Inventory Card Gauguin&lt;em&gt;, L'Offrande&lt;/em&gt;; Archive of Kunstmuseum Bern, Inventory Book Loans (B-001-005), Records of a deposit by Max Kaganovitch of 29 artworks in his possession at the Kunstmuseum Bern on 25 November 1950, &lt;em&gt;L'Offrande&lt;/em&gt; being no. 1266. Whilst no exact date is recorded for the painting's removal, the entry states that Kaganovitch personally brought the painting to Zurich, an additonal note&amp;nbsp;states that the painting was sold to Mr. Bührle in September 1956, and the price is given as $ 80.000 (≈ CHF 344.000).&lt;/p&gt;
&lt;p class="Body"&gt;&lt;span class="nummerierung text-black-small"&gt;10&lt;/span&gt;&lt;span class="text-black-bold"&gt;Given by the heirs of Emil Bührle to the Foundation E.G. Bührle Collection&lt;/span&gt;&amp;nbsp;&lt;span class="text-darkgrey-bold"&gt;Zurich&amp;nbsp;•&amp;nbsp;1960&lt;/span&gt;&amp;nbsp;Inv. 47.&lt;/p&gt;</t>
  </si>
  <si>
    <t>&lt;p&gt;&lt;span class="nummerierung text-black-small"&gt;1903&lt;/span&gt;&lt;span class="text-black-bold"&gt;Gauguin&lt;/span&gt;&amp;nbsp;&lt;span class="text-darkgrey-bold"&gt;Galerie Ambroise Vollard&amp;nbsp;• Paris&amp;nbsp;• 1903&lt;/span&gt;&amp;nbsp;no. 2 (?).&lt;/p&gt;
&lt;p&gt;&lt;span class="nummerierung text-black-small"&gt;1927&lt;/span&gt;&lt;span class="text-black-bold"&gt;Erste Sonderausstellung in Berlin&lt;/span&gt;&amp;nbsp;&lt;span class="text-darkgrey-bold"&gt;Galerie Thannhauser (Berliner Künstlerhaus)&amp;nbsp;•&amp;nbsp;Berlin&amp;nbsp;• 1927&lt;/span&gt;&amp;nbsp;no. 101.&lt;/p&gt;
&lt;p&gt;&lt;span class="nummerierung text-black-small"&gt;1928&lt;/span&gt;&lt;span class="text-black-bold"&gt;Paul Gauguin, 1848–1903&lt;/span&gt;&amp;nbsp;&lt;span class="text-darkgrey-bold"&gt;Galerie Thannhauser&amp;nbsp;•&amp;nbsp;Berlin • 1928&lt;/span&gt;&amp;nbsp;no. 77.&lt;/p&gt;
&lt;p&gt;&lt;span class="nummerierung text-black-small"&gt;1928&lt;/span&gt;&lt;span class="text-black-bold"&gt;Paul Gauguin&lt;/span&gt;&amp;nbsp;&lt;span class="text-darkgrey-bold"&gt;Kunsthalle Basel • 1928&lt;/span&gt;&amp;nbsp;no. 106.&lt;/p&gt;
&lt;p&gt;&lt;span class="nummerierung text-black-small"&gt;1930&lt;/span&gt;&lt;span class="text-black-bold"&gt;Renoir and the Post-Impressionists&lt;/span&gt;&amp;nbsp;&lt;span class="text-darkgrey-bold"&gt;Alex. Reid &amp;amp; Lefevre, Ltd.&amp;nbsp;•&amp;nbsp;London&amp;nbsp;• 1930&lt;/span&gt;&amp;nbsp;no. 13.&lt;/p&gt;
&lt;p&gt;&lt;span class="nummerierung text-black-small"&gt;1930&lt;/span&gt;&lt;span class="text-black-bold"&gt;Masterpieces by Nineteenth Century French Painters&lt;/span&gt;&amp;nbsp;&lt;span class="text-darkgrey-bold"&gt;Knoedler Galleries&amp;nbsp;•&amp;nbsp;New York&amp;nbsp;• 1930&lt;/span&gt;&amp;nbsp;no. 6.&lt;/p&gt;
&lt;p&gt;&lt;span class="nummerierung text-black-small"&gt;1938&lt;/span&gt;&lt;span class="text-black-bold"&gt;Œuvres choisies (des 19&lt;sup&gt;ème&lt;/sup&gt; et 20&lt;sup&gt;ème&lt;/sup&gt; siècles)&lt;/span&gt;&amp;nbsp;&lt;span class="text-darkgrey-bold"&gt;Galerie Max Kaganovitch • Paris • 1938&lt;/span&gt;&amp;nbsp;no. 21.&lt;/p&gt;
&lt;p&gt;&lt;span class="nummerierung text-black-small"&gt;1949&lt;/span&gt;&lt;span class="text-black-bold"&gt;Paul Gauguin zum 100. Geburtstag&lt;/span&gt;&amp;nbsp;&lt;span class="text-darkgrey-bold"&gt;Kunstmuseum Basel • 1949–50&lt;/span&gt;&amp;nbsp;no. 64.&lt;/p&gt;
&lt;p&gt;&lt;span class="nummerierung text-black-small"&gt;1950&lt;/span&gt;&lt;span class="text-black-bold"&gt;Œuvres choisies du XIX&lt;sup&gt;e&lt;/sup&gt; siècle&lt;/span&gt;&lt;em&gt;&amp;nbsp;&lt;/em&gt;&lt;span class="text-darkgrey-bold"&gt;Galerie Max Kaganovitch&amp;nbsp;•&amp;nbsp;Paris&amp;nbsp;• 1950&lt;/span&gt;&amp;nbsp;no. 18.&lt;/p&gt;
&lt;p&gt;&lt;span class="nummerierung text-black-small"&gt;1955&lt;/span&gt;&lt;span class="text-black-bold"&gt;Europäische Meister 1790–1910&lt;/span&gt;&amp;nbsp;&lt;span class="text-darkgrey-bold"&gt;Kunstmuseum Winterthur&amp;nbsp;• 1955&lt;/span&gt;&amp;nbsp;no. 92.&lt;/p&gt;
&lt;p&gt;&lt;span class="nummerierung text-black-small"&gt;1955&lt;/span&gt;&lt;span class="text-black-bold"&gt;Gauguin, An Exhibition of Paintings, Engravings &amp;amp; Sculpture&lt;/span&gt;&amp;nbsp;&lt;span class="text-darkgrey-bold"&gt;Royal Scottish Academy, Edinburgh&amp;nbsp;•&amp;nbsp;Tate Gallery, London • 1955&lt;/span&gt;&amp;nbsp;no. 64.&lt;/p&gt;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253.&lt;/p&gt;
&lt;p&gt;&lt;span class="nummerierung text-black-small"&gt;1958&lt;/span&gt;&lt;span class="text-black-bold"&gt;Französische Malerei von Manet bis Matisse aus der Sammlung Emil G. Bührle/Zürich&lt;/span&gt;&amp;nbsp;&lt;span class="text-darkgrey-bold"&gt;Nationalgalerie der ehemals Staatlichen Museen, Schloss Charlottenburg&amp;nbsp;•&amp;nbsp;Berlin • 1958&lt;/span&gt;&amp;nbsp;no. 44.&lt;/p&gt;
&lt;p&gt;&lt;span class="nummerierung text-black-small"&gt;1958&lt;/span&gt;&lt;span class="text-black-bold"&gt;Hauptwerke der Sammlung Emil Georg Bührle–Zürich&lt;/span&gt;&amp;nbsp;&lt;span class="text-darkgrey-bold"&gt;Haus der Kunst&amp;nbsp;•&amp;nbsp;Munich • 1958–59&lt;/span&gt;&amp;nbsp;no. 63.&lt;/p&gt;
&lt;p&gt;&lt;span class="nummerierung text-black-small"&gt;1959&lt;/span&gt;&lt;span class="text-black-bold"&gt;De Géricault à Matisse, Chefs-d'œuvre français des collections suisses&lt;/span&gt;&amp;nbsp;&lt;span class="text-darkgrey-bold"&gt;Petit Palais&amp;nbsp;•&amp;nbsp;Paris&amp;nbsp;• 1959&lt;/span&gt;&amp;nbsp;no. 59.&lt;/p&gt;
&lt;p&gt;&lt;span class="nummerierung text-black-small"&gt;1960&lt;/span&gt;&lt;span class="text-black-bold"&gt;Paul Gauguin 1848–1903&lt;/span&gt;&amp;nbsp;&lt;span class="text-darkgrey-bold"&gt;Österreichische Galerie im Oberen Belvedere&amp;nbsp;•&amp;nbsp;Vienna • 1960&lt;/span&gt;&amp;nbsp;no. 47.&lt;/p&gt;
&lt;p&gt;&lt;span class="nummerierung text-black-small"&gt;1961&lt;/span&gt;&lt;span class="text-black-bold"&gt;Masterpieces of French Painting from the Bührle Collection&lt;/span&gt;&amp;nbsp;&lt;span class="text-darkgrey-bold"&gt;Royal Scottish Academy, Edinburgh&amp;nbsp;•&amp;nbsp;National Gallery, London&amp;nbsp;• 1961&lt;/span&gt;&amp;nbsp;no. 53.&lt;/p&gt;
&lt;p&gt;&lt;span class="nummerierung text-black-small"&gt;1964&lt;/span&gt;&lt;span class="text-black-bold"&gt;Chefs-d'œuvre des collections suisses&lt;/span&gt;&amp;nbsp;&lt;span class="text-darkgrey-bold"&gt;Exposition nationale suisse (Palais de Beaulieu)&amp;nbsp;•&amp;nbsp;Lausanne&amp;nbsp;• 1964&lt;/span&gt;&amp;nbsp;no. 111.&lt;/p&gt;
&lt;p&gt;&lt;span class="nummerierung text-black-small"&gt;1969&lt;/span&gt;&lt;span class="text-black-bold"&gt;Il sacro e il profano nell'arte dei Simbolisti&lt;/span&gt;&amp;nbsp;&lt;span class="text-darkgrey-bold"&gt;Galleria Civica d'Arte Moderna&amp;nbsp;•&amp;nbsp;Turin • 1969&lt;/span&gt;&amp;nbsp;no. 103.&lt;/p&gt;
&lt;p&gt;&lt;span class="nummerierung text-black-small"&gt;1988&lt;/span&gt;&lt;span class="text-black-bold"&gt;The Art of Paul Gauguin (Gauguin)&lt;/span&gt;&amp;nbsp;&lt;span class="text-darkgrey-bold"&gt;National Gallery of Art, Washington D.C.&amp;nbsp;•&amp;nbsp;Art Institute, Chicago&amp;nbsp;• Grand Palais, Paris • 1988–89&lt;/span&gt;&amp;nbsp;no. 267.&lt;/p&gt;
&lt;p&gt;&lt;span class="nummerierung text-black-small"&gt;1998&lt;/span&gt;&lt;span class="text-black-bold"&gt;Paul Gauguin, Tahiti&lt;/span&gt;&amp;nbsp;&lt;span class="text-darkgrey-bold"&gt;Staatsgalerie&amp;nbsp;•&amp;nbsp;Stuttgart&amp;nbsp;• 1998&lt;/span&gt;&amp;nbsp;no. 54.&lt;/p&gt;
&lt;p&gt;&lt;span class="nummerierung text-black-small"&gt;2005&lt;/span&gt;&lt;span class="text-black-bold"&gt;Gauguin, Van Gogh, L'avventura del colore nuovo&lt;/span&gt;&amp;nbsp;&lt;span class="text-darkgrey-bold"&gt;Museo di Santa Giulia&amp;nbsp;•&amp;nbsp;Brescia • 2005–06&lt;/span&gt;&amp;nbsp;no. 148.&lt;/p&gt;
&lt;p&gt;&lt;span class="nummerierung text-black-small"&gt;2010&lt;/span&gt;&lt;span class="text-black-bold"&gt;Van Gogh, Cézanne, Monet, Die Sammlung Bührle zu Gast im Kunsthaus Zürich&lt;/span&gt;&amp;nbsp;&lt;span class="text-darkgrey-bold"&gt;Kunsthaus Zurich • 2010&lt;/span&gt;&amp;nbsp;no. 47.&lt;/p&gt;
&lt;p&gt;&lt;span class="nummerierung text-black-small"&gt;2016&lt;/span&gt;&lt;span class="text-black-bold"&gt;Von Dürer bis van Gogh, Sammlung Bührle trifft Wallraf&lt;/span&gt;&amp;nbsp;&lt;span class="text-darkgrey-bold"&gt;Wallraf-Richartz-Museum &amp;amp; Fondation Corboud&amp;nbsp;•&amp;nbsp;Cologne • 2016–17&lt;/span&gt;&amp;nbsp;no. 16.&lt;/p&gt;
&lt;p&gt;&lt;span class="nummerierung text-black-small"&gt;2017&lt;/span&gt;&lt;span class="text-black-bold"&gt;Chefs-d'oeuvre de la collection Bührle, Manet, Cézanne, Monet, Van Gogh…&amp;nbsp;&lt;/span&gt;&lt;span class="text-darkgrey-bold"&gt;Fondation de l'Hermitage&amp;nbsp;•&amp;nbsp;Lausanne • 2017&lt;/span&gt;&amp;nbsp;no. 36.&lt;/p&gt;
&lt;p&gt;&lt;span class="nummerierung text-black-small"&gt;2018&lt;/span&gt;&lt;span class="text-black-bold"&gt;Bührle Collection: Impressionist Masterpieces from the E.G. Bührle Collection, Zurich (Switzerland)&lt;/span&gt;&amp;nbsp;&lt;span class="text-darkgrey-bold"&gt;National Art Center, Tokyo&amp;nbsp;• Kyushu National Museum, Fukuoka&amp;nbsp;•&amp;nbsp;Nagoya City Art Museum • 2018&lt;/span&gt;&amp;nbsp;no. 54.&lt;/p&gt;
&lt;p&gt;&lt;span class="nummerierung text-black-small"&gt;2019&lt;/span&gt;&lt;span class="text-black-bold"&gt;La Collection Emil Bührle&lt;/span&gt; &lt;span class="text-darkgrey-bold"&gt;Musée Maillol • Paris • 2019 &lt;/span&gt;no. 38.&lt;/p&gt;</t>
  </si>
  <si>
    <t xml:space="preserve">&lt;p&gt;&lt;span class="nummerierung text-black-small"&gt;1919&lt;/span&gt;&lt;span class="text-black-bold"&gt;Charles Morice&lt;/span&gt;&amp;nbsp;&lt;span class="text-darkgrey-bold"&gt;&lt;em&gt;Paul Gauguin&lt;/em&gt;&lt;/span&gt;&amp;nbsp;Paris • 1919&amp;nbsp;•&amp;nbsp;p. 16 (ill.).&lt;/p&gt;
&lt;p&gt;&lt;span class="nummerierung text-black-small"&gt;1927&lt;/span&gt;&lt;span class="text-black-bold"&gt;Julius Meier-Graefe&lt;/span&gt;&amp;nbsp;&lt;span class="text-darkgrey-bold"&gt;«Die Franzosen in Berlin»&lt;/span&gt;&amp;nbsp;in &lt;span class="text-darkgrey-bold"&gt;&lt;em&gt;Cicerone&lt;/em&gt; &lt;/span&gt;(19)&amp;nbsp;• 1927&amp;nbsp;•&amp;nbsp;p. 43 (ill.).&lt;/p&gt;
&lt;p&gt;&lt;span class="nummerierung text-black-small"&gt;1929&lt;/span&gt;&lt;span class="text-black-bold"&gt;Wilhelm Barth&lt;/span&gt;&amp;nbsp;&lt;span class="text-darkgrey-bold"&gt;&lt;em&gt;Paul Gauguin&lt;/em&gt;&lt;/span&gt;&amp;nbsp;Basel • 1929&amp;nbsp;•&amp;nbsp;pp. 145–146, fig. 39.&lt;/p&gt;
&lt;p&gt;&lt;span class="nummerierung text-black-small"&gt;1933&lt;/span&gt;&lt;span class="text-black-bold"&gt;Carl Albrecht Bernoulli&lt;/span&gt;&amp;nbsp;&lt;span class="text-darkgrey-bold"&gt;&lt;em&gt;Gauguin Der Menschenmacher, Fünf Akte&lt;/em&gt;&lt;/span&gt;&amp;nbsp;Basel • 1933&amp;nbsp;•&amp;nbsp;p. 78.&lt;/p&gt;
&lt;p&gt;&lt;span class="nummerierung text-black-small"&gt;1946&lt;/span&gt;&lt;span class="text-black-bold"&gt;Hans Graber&lt;/span&gt;&amp;nbsp;&lt;em&gt;&lt;span class="text-darkgrey-bold"&gt;Paul Gauguin nach eigenen und fremden Zeugnissen&amp;nbsp;&lt;/span&gt;&lt;/em&gt;Basel&amp;nbsp;•&amp;nbsp;&lt;sup&gt;2&lt;/sup&gt;1946&amp;nbsp;•&amp;nbsp;p. 460 (ill.).&lt;/p&gt;
&lt;p&gt;&lt;span class="nummerierung text-black-small"&gt;1948&lt;/span&gt;&lt;span class="text-black-bold"&gt;Maurice Malingue&lt;/span&gt;&amp;nbsp;&lt;span class="text-darkgrey-bold"&gt;&lt;em&gt;Gauguin, Le peintre et son œuvre&lt;/em&gt;&lt;/span&gt;&amp;nbsp;Paris &amp;amp; London&amp;nbsp;• 1948&amp;nbsp;•&amp;nbsp;fig. 232 (bottom).&lt;/p&gt;
&lt;p&gt;&lt;span class="nummerierung text-black-small"&gt;1950&lt;/span&gt;&lt;span class="text-black-bold"&gt;Lee Van Dovski&lt;/span&gt;&amp;nbsp;&lt;span class="text-darkgrey-bold"&gt;&lt;em&gt;Gauguin&lt;/em&gt;&lt;/span&gt;&amp;nbsp;Olten &amp;amp; Berne&amp;nbsp;• 1950&amp;nbsp;•&amp;nbsp;p. 345, no. 383.&lt;/p&gt;
&lt;p&gt;&lt;span class="nummerierung text-black-small"&gt;1958&lt;/span&gt;&lt;span class="text-black-bold"&gt;Max Huggler&lt;/span&gt;&amp;nbsp;&lt;span class="text-darkgrey-bold"&gt;«Die Sammlung Bührle im Zürcher Kunsthaus»&lt;/span&gt;&amp;nbsp;in &lt;span class="text-darkgrey-bold"&gt;&lt;em&gt;Werk&lt;/em&gt;&lt;/span&gt; (45)&amp;nbsp;• 1958 • p. 371.&lt;/p&gt;
&lt;p&gt;&lt;span class="nummerierung text-black-small"&gt;1960&lt;/span&gt;&lt;span class="text-black-bold"&gt;Robert Th. Stoll&lt;/span&gt;&amp;nbsp;&lt;span class="text-darkgrey-bold"&gt;&lt;em&gt;Van Gogh, Gauguin, Cézanne&lt;/em&gt;&lt;/span&gt;&amp;nbsp;Zurich • 1960&amp;nbsp;•&amp;nbsp;p. 78, fig. 29.&lt;/p&gt;
&lt;p&gt;&lt;span class="nummerierung text-black-small"&gt;1962&lt;/span&gt;&lt;span class="text-black-bold"&gt;Kuno Mittelstädt (ed.)&lt;/span&gt;&amp;nbsp;&lt;span class="text-darkgrey-bold"&gt;&lt;em&gt;Paul Gauguin, Briefe an Georges Daniel de Monfreid&amp;nbsp;&lt;/em&gt;&lt;/span&gt;Berlin • 1962&amp;nbsp;•&amp;nbsp;fig. 36.&lt;/p&gt;
&lt;p&gt;&lt;span class="nummerierung text-black-small"&gt;1963&lt;/span&gt;&lt;span class="text-black-bold"&gt;René Wehrli&lt;/span&gt;&amp;nbsp;&lt;span class="text-darkgrey-bold"&gt;«Emil G. Bührle, Zurich, French Nineteenth-Century Paintings»&lt;/span&gt;&amp;nbsp;in &lt;span class="text-darkgrey-bold"&gt;&lt;em&gt;Great Private Collections&lt;/em&gt;&lt;/span&gt;&amp;nbsp;Douglas Cooper (ed.)&amp;nbsp;•&amp;nbsp;New York 1963&amp;nbsp;• p. 221, fig. 226.&lt;/p&gt;
&lt;p&gt;&lt;span class="nummerierung text-black-small"&gt;1964&lt;/span&gt;&lt;span class="text-black-bold"&gt;Georges Wildenstein&lt;/span&gt;&amp;nbsp;&lt;span class="text-darkgrey-bold"&gt;&lt;em&gt;Gauguin&lt;/em&gt;&amp;nbsp;vol. 1&lt;/span&gt;&amp;nbsp;&lt;em&gt;Catalogue&lt;/em&gt;&amp;nbsp;•&amp;nbsp;Paris 1964&amp;nbsp;•&amp;nbsp;no. 624 (ill.).&lt;/p&gt;
&lt;p&gt;&lt;span class="nummerierung text-black-small"&gt;1969&lt;/span&gt;&lt;span class="text-darkgrey-bold"&gt;&lt;em&gt;Schätze aus Museen und Sammlungen in Zürich&lt;/em&gt;&lt;/span&gt;&amp;nbsp;Zurich 1969&amp;nbsp;•&amp;nbsp;pp. 306–307 (ill.).&lt;/p&gt;
&lt;p&gt;&lt;span class="nummerierung text-black-small"&gt;1972&lt;/span&gt;&lt;span class="text-black-bold"&gt;Gabriele Mandel Sugana&lt;/span&gt;&amp;nbsp;&lt;span class="text-darkgrey-bold"&gt;&lt;em&gt;L'opera completa di Gauguin&lt;/em&gt;&lt;/span&gt;&amp;nbsp;Milan&amp;nbsp;• 1972&amp;nbsp;•&amp;nbsp;fig. 62, no. 448 (ill.; &lt;sup&gt;2&lt;/sup&gt;1981; German edition: &lt;em&gt;Das gemalte Gesamtwerk von Gauguin,&lt;/em&gt; Lucerne etc. 1972&amp;nbsp;• Spanish edition: &lt;em&gt;La obra pictórica di Gauguin&lt;/em&gt;, Barcelona 1973&amp;nbsp;• French edition: &lt;em&gt;Tout l'œuvre peint de Gauguin&lt;/em&gt;, Paris 1981).&lt;/p&gt;
&lt;p&gt;&lt;span class="nummerierung text-black-small"&gt;1986&lt;/span&gt;&lt;span class="text-black-bold"&gt;Leopold Reidemeister etc.&lt;/span&gt;&amp;nbsp;&lt;span class="text-darkgrey-bold"&gt;&lt;em&gt;Stiftung Sammlung Emil G. Bührle • Fondation Collection Emil G. Bührle • Foundation Emil G. Bührle Collection&lt;/em&gt;&lt;/span&gt;&amp;nbsp;Zurich &amp;amp; Munich • 1973&amp;nbsp;•&amp;nbsp;no. 82 (ill.; &lt;sup&gt;2&lt;/sup&gt;1986).&lt;/p&gt;
&lt;p&gt;&lt;span class="nummerierung text-black-small"&gt;1987&lt;/span&gt;&lt;span class="text-black-bold"&gt;Helmut Schneider&lt;/span&gt;&amp;nbsp;&lt;span class="text-darkgrey-bold"&gt;«Von der Fabrikation des Exotischen zur Erfindung des Primitiven»&lt;/span&gt;&amp;nbsp;in &lt;span class="text-darkgrey-bold"&gt;&lt;em&gt;Exotische Welten, Europäische Phantasien&lt;/em&gt;&lt;/span&gt;&amp;nbsp;(exh. cat.)&amp;nbsp;• Institut für Auslandsbeziehungen (Kunstgebäude am Schlossplatz)&amp;nbsp;•&amp;nbsp;Stuttgart&amp;nbsp;• 1987&amp;nbsp;•&amp;nbsp;p. 392, fig. 1.&lt;/p&gt;
&lt;p&gt;&lt;span class="nummerierung text-black-small"&gt;1994&lt;/span&gt;&lt;span class="text-black-bold"&gt;Emil Maurer&lt;/span&gt;&lt;em&gt;&amp;nbsp;&lt;span class="text-darkgrey-bold"&gt;Stiftung Sammlung E.G. Bührle, Zürich&lt;/span&gt;&lt;/em&gt;&amp;nbsp;Bern&amp;nbsp;• 1994&amp;nbsp;• pp. 45 (ill.)–46 (English edition: &lt;em&gt;Foundation E.G. Bührle Collection, Zurich&lt;/em&gt;, Bern 1995).&lt;/p&gt;
&lt;p&gt;&lt;span class="nummerierung text-black-small"&gt;2004&lt;/span&gt;&lt;span class="text-black-bold"&gt;Suzanne Diffre&amp;nbsp;•&amp;nbsp;Marie-Josèphe Lesieur&lt;/span&gt;&amp;nbsp;&lt;span class="text-darkgrey-bold"&gt;«Gauguin in the Vollard Archives»&lt;/span&gt;&amp;nbsp;in &lt;span class="text-darkgrey-bold"&gt;&lt;em&gt;Gauguin, Tahiti, The Studio of the South Sea&lt;/em&gt;&lt;/span&gt;&amp;nbsp;(exh. cat.)&amp;nbsp;• Museum of Fine Arts, Boston&amp;nbsp;• 2004&amp;nbsp;•&amp;nbsp;p. 308 (French edition: «Gauguin dans les archives Vollard du musée d'Orsay», in &lt;em&gt;Gauguin Tahiti, L'atelier des tropiques&lt;/em&gt;, Grand Palais, Paris, 2003–04, p. 355).&lt;/p&gt;
&lt;p&gt;&lt;span class="nummerierung text-black-small"&gt;2004&lt;/span&gt;&lt;span class="text-black-bold"&gt;Lukas Gloor&amp;nbsp;•&amp;nbsp;Marco Goldin (ed.)&amp;nbsp;&lt;/span&gt;&lt;em&gt;&lt;span class="text-darkgrey-bold"&gt;Foundation E.G. Bührle Collection, Zurich, Catalogue&amp;nbsp;&lt;/span&gt;&lt;/em&gt;vol. 3&amp;nbsp;•&amp;nbsp;Conegliano &amp;amp; Zurich&amp;nbsp;• 2004&amp;nbsp;•&amp;nbsp;no. 125 (ill.; German edition: &lt;em&gt;Stiftung Sammlung E.G. Bührle, Katalog&amp;nbsp;•&lt;/em&gt;&amp;nbsp;Italian edition: &lt;em&gt;Fondazione Collezione E.G. Bührle, Catalogo&lt;/em&gt;).&lt;/p&gt;
&lt;p&gt;&lt;span class="nummerierung text-black-small"&gt;2006&lt;/span&gt;&lt;span class="text-black-bold"&gt;Zadik (ed.)&amp;nbsp;&lt;/span&gt;&lt;span class="text-darkgrey-bold"&gt;&lt;em&gt;Thannhauser, Händler, Sammler, Stifter&amp;nbsp;&lt;/em&gt;&lt;/span&gt;Nürnberg&amp;nbsp;• 2006&amp;nbsp;•&amp;nbsp;pp. 42 (ill. top)–43 (ill. bottom, the picture hanging in the 1927 exhibition).&lt;/p&gt;
&lt;p&gt;&lt;span class="nummerierung text-black-small"&gt;2007&lt;/span&gt;&lt;span class="text-black-bold"&gt;Henrike Holsing&lt;/span&gt;&amp;nbsp;&lt;span class="text-darkgrey-bold"&gt;«'… die grosse Wirkung nobler Einfachheit', Der Akt»&lt;/span&gt;&amp;nbsp;in &lt;em&gt;&lt;span class="text-darkgrey-bold"&gt;Paula Modersohn-Becker und die Kunst in Paris um 1900, Von Cézanne bis Picasso&lt;/span&gt;&lt;/em&gt;&amp;nbsp;(exh. cat.) • Kunsthalle Bremen&amp;nbsp;• 2007–08&amp;nbsp;•&amp;nbsp;p. 151, fig. 12.&lt;/p&gt;
&lt;p&gt;&lt;span class="nummerierung text-black-small"&gt;2015&lt;/span&gt;&lt;span class="text-black-bold"&gt;Lukas Gloor&lt;/span&gt;&amp;nbsp;&lt;span class="text-darkgrey-bold"&gt;«The International Reception of Gauguin's Work. Seen through Two Past Exhibitions in Basel»&lt;/span&gt;&amp;nbsp;in &lt;span class="text-darkgrey-bold"&gt;&lt;em&gt;Paul Gauguin&lt;/em&gt;&lt;/span&gt;&amp;nbsp;(exh. cat.)&amp;nbsp;• Fondation Beyeler&amp;nbsp;•&amp;nbsp;Riehen/ Basel&amp;nbsp;• 2015&amp;nbsp;•&amp;nbsp;p. 196, fig. 12 (French edition: «La réception internationale de Gauguin au miroir de deux expositions bâloises»&amp;nbsp;• German edition: «Aspekte der internationale Gauguin-Rezeption im Spiegel zweier Basler Ausstellungen»).&lt;/p&gt;
&lt;p&gt;&lt;span class="nummerierung text-black-small"&gt;2021&lt;/span&gt;&lt;span class="text-black-bold"&gt;Wildenstein Plattner Institute, Inc., (ed.)&lt;/span&gt; &lt;span class="text-darkgrey-bold"&gt;&lt;em&gt;Gauguin: Catalogue Raisonné of the Paintings, 1891–1903&lt;/em&gt;&lt;/span&gt;&amp;nbsp;Texts by Richard R. Brettell and Elpida Vouitsis,&amp;nbsp;Research by Françoise Marnoni, Evgenia Kuzmina, and Jennifer Gimblett,&amp;nbsp;[URL] (accessed on 8 July 2021), no. PGJQ2R (ill.).&lt;/p&gt;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•&amp;nbsp;no. 539&amp;nbsp;(ill.).&lt;/p&gt;
</t>
  </si>
  <si>
    <t>Thronende Muttergottes</t>
  </si>
  <si>
    <t>siehe unten</t>
  </si>
  <si>
    <t>Muttergottes</t>
  </si>
  <si>
    <t>3600 ≈</t>
  </si>
  <si>
    <t>Mittelrhein</t>
  </si>
  <si>
    <t>Pietà</t>
  </si>
  <si>
    <t>2400 ≈</t>
  </si>
  <si>
    <t>Flandern</t>
  </si>
  <si>
    <t>Junger Heiliger</t>
  </si>
  <si>
    <t>Jungfrau Maria</t>
  </si>
  <si>
    <t>Stein</t>
  </si>
  <si>
    <t>Böhmen</t>
  </si>
  <si>
    <t>Anbetung der Könige</t>
  </si>
  <si>
    <t>Hl. Georg mit dem Drachen</t>
  </si>
  <si>
    <t>BU P.16</t>
  </si>
  <si>
    <t>Stehende Muttergottes</t>
  </si>
  <si>
    <t>Pappelholz</t>
  </si>
  <si>
    <t>207 cm</t>
  </si>
  <si>
    <t>&lt;p class="Body"&gt;&lt;span class="nummerierung text-black-small"&gt;1&lt;/span&gt;&lt;span class="text-black-bold"&gt;Johann Hinrichsen&lt;/span&gt;&amp;nbsp;&lt;span class="text-darkgrey-bold"&gt;Alt-Aussee&amp;nbsp;&lt;/span&gt;AStEGB, Inventory Card &lt;em&gt;The Virgin and Child&lt;/em&gt;. The information is corroborated by AStEGB, Letter from Dr. Walter Drack [curator of the Bührle collection] to August Carl, Zurich, 25 November 1952, asking Carl whether he knew where the sculpture had been before its purchase by Hinrichsen.&lt;/p&gt;
&lt;p class="Body"&gt;&lt;span class="nummerierung text-black-small"&gt;2&lt;/span&gt;&lt;span class="text-black-bold"&gt;August Carl&lt;/span&gt;&amp;nbsp;&lt;span class="text-darkgrey-bold"&gt;Zurich &lt;/span&gt;AStEGB, Receipted invoice from August Carl, Zurich, made out to Emil Bührle, 3 April 1952&lt;/p&gt;
&lt;p class="Body"&gt;&lt;span class="nummerierung text-black-small"&gt;3&lt;/span&gt;&lt;span class="text-black-bold"&gt;Emil Bührle&lt;/span&gt;&amp;nbsp;&lt;span class="text-darkgrey-bold"&gt;Zurich •&amp;nbsp;3 April 1952 until [d.] 28 November 1956&amp;nbsp;&lt;/span&gt;Acquired from both of the above for CHF 65.000, Receipted invoice as above, n. (2), stating that the amount of CHF 50'000 had been transferred to Johann Hinrichsen directly.&lt;/p&gt;
&lt;p class="Body"&gt;&lt;span class="nummerierung text-black-small"&gt;4&lt;/span&gt;&lt;span class="text-black-bold"&gt;Given by the heirs of Emil Bührle to the Foundation E.G. Bührle Collection&lt;/span&gt;&amp;nbsp;&lt;span class="text-darkgrey-bold"&gt;Zurich&amp;nbsp;• 1960&lt;/span&gt;&amp;nbsp;Inv. P16.&lt;/p&gt;</t>
  </si>
  <si>
    <t>&lt;p&gt;&lt;span class="nummerierung text-black-small"&gt;2019&lt;/span&gt;&lt;span class="text-black-bold"&gt;Verehrt, Geliebt, Vergessen, Maria zwischen den Konfessionen &lt;/span&gt;&lt;span class="text-darkgrey-bold"&gt;Stiftung Luthergedenkstätten in Sachsen-Anhalt (Augusteum) • Wittenberg • 2019 &lt;/span&gt;no. 21&lt;/p&gt;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</si>
  <si>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181 (ill.;&lt;sup&gt;2&lt;/sup&gt;1986).&lt;/p&gt;
&lt;p&gt;&lt;span class="nummerierung text-black-small"&gt;2005&lt;/span&gt;&lt;span class="text-black-bold"&gt;Lukas Gloor, Marco Goldin (ed.)&lt;/span&gt; &lt;em&gt;&lt;span class="text-darkgrey-bold"&gt;Foundation E.G. Bührle Collection, Zurich, Catalogue&amp;nbsp;&amp;nbsp;&lt;/span&gt;&lt;/em&gt;vol. 1 • Conegliano &amp;amp; Zurich • 2005 • no. S9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562&amp;nbsp;(ill.).&lt;/p&gt;</t>
  </si>
  <si>
    <t>Thüringen</t>
  </si>
  <si>
    <t>BU P.4</t>
  </si>
  <si>
    <t>Nussbaumholz</t>
  </si>
  <si>
    <t>68 cm</t>
  </si>
  <si>
    <t>&lt;p class="Body"&gt;&lt;span class="nummerierung text-black-small"&gt;1&lt;/span&gt;&lt;span class="text-black-bold"&gt;Joseph Brummer&lt;/span&gt;&amp;nbsp;&lt;span class="text-darkgrey-bold"&gt;New York&lt;/span&gt;&amp;nbsp;&lt;em&gt;Sammlung Emil G. Bührle, &lt;/em&gt;(exh. cat.) Kunsthaus Zurich 1958, no. 19.&lt;/p&gt;
&lt;p class="Body"&gt;&lt;span class="nummerierung text-black-small"&gt;2&lt;/span&gt;&lt;span class="text-black-bold"&gt;Art market (Demotte Galleries)&lt;/span&gt;&amp;nbsp;&lt;span class="text-darkgrey-bold"&gt;New York •&amp;nbsp;by 1930&amp;nbsp;&lt;/span&gt;Louis Réau, &lt;em&gt;La Vierge en France, From the XII&lt;sup&gt;th&lt;/sup&gt; century to the XVII&lt;sup&gt;th&lt;/sup&gt; century,&lt;/em&gt; (exh. cat.) Demotte Inc., New York 1930; &lt;em&gt;Art News, New York&lt;/em&gt; (28, 1&lt;sup&gt;st&lt;/sup&gt; March) 1930, p. 6, front cover ill.&lt;/p&gt;
&lt;p class="Body"&gt;&lt;span class="nummerierung text-black-small"&gt;3&lt;/span&gt;&lt;span class="text-black-bold"&gt;August Carl&lt;/span&gt;&amp;nbsp;&lt;span class="text-darkgrey-bold"&gt;Zurich •&amp;nbsp;by 1952&amp;nbsp;&lt;/span&gt;AStEGB, Receipted invoice made out from August Carl, Zurich, to Emil Bührle, 9 May 1952.&lt;/p&gt;
&lt;p class="Body"&gt;&lt;span class="nummerierung text-black-small"&gt;4&lt;/span&gt;&lt;span class="text-black-bold"&gt;Emil Bührle&lt;/span&gt;&amp;nbsp;&lt;span class="text-darkgrey-bold"&gt;Zurich •&amp;nbsp;9 May 1952 until [d.] 28 November 1956 &lt;/span&gt;Acquired from the above for CHF 30'000, Receipted Invoice as above n. (3).&lt;/p&gt;
&lt;p class="Body"&gt;&lt;span class="nummerierung text-black-small"&gt;5&lt;/span&gt;&lt;span class="text-black-bold"&gt;Given by the heirs of Emil Bührle to the Foundation E.G. Bührle Collection&lt;/span&gt;&amp;nbsp;&lt;span class="text-darkgrey-bold"&gt;Zurich&amp;nbsp;• 1960&lt;/span&gt;&amp;nbsp;Inv. P4.&lt;/p&gt;</t>
  </si>
  <si>
    <t>&lt;p&gt;&lt;span class="nummerierung text-black-small"&gt;1930&lt;/span&gt;&lt;span class="text-black-bold"&gt;La Vierge en France , From the XII&lt;sup&gt;th&lt;/sup&gt; century to the XVII&lt;sup&gt;th&lt;/sup&gt; century&lt;/span&gt;&lt;em&gt;&amp;nbsp;&lt;/em&gt;&lt;span class="text-darkgrey-bold"&gt;Demotte Inc.&amp;nbsp;• New York&amp;nbsp;• 1930.&lt;/span&gt;&lt;/p&gt;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19.&lt;/p&gt;
&lt;p&gt;&lt;span class="nummerierung text-black-small"&gt;2010&lt;/span&gt;&lt;span class="text-black-bold"&gt;Van Gogh, Cézanne, Monet, Die Sammlung Bührle zu Gast im Kunsthaus Zürich&lt;/span&gt;&amp;nbsp;&lt;span class="text-darkgrey-bold"&gt;Kunsthaus Zurich&amp;nbsp;• 2010&lt;/span&gt;&amp;nbsp;no. P4.&lt;/p&gt;</t>
  </si>
  <si>
    <t>&lt;p&gt;&lt;span class="nummerierung text-black-small"&gt;1930&lt;/span&gt;&lt;span class="text-darkgrey-bold"&gt;&lt;em&gt;Art News, New York&amp;nbsp;&amp;nbsp;&lt;/em&gt;&lt;/span&gt;(1&lt;sup&gt;st&lt;/sup&gt; March) • 1930 • p. 6, front cover ill.&lt;/p&gt;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172 (ill.;&lt;sup&gt;2&lt;/sup&gt;1986).&lt;/p&gt;
&lt;p&gt;&lt;span class="nummerierung text-black-small"&gt;1998&lt;/span&gt;&lt;span class="text-black-bold"&gt;Christian Bührle&lt;/span&gt;&amp;nbsp;&lt;span class="text-darkgrey-bold"&gt;«Die Stiftung Sammlung Emil G. Bührle in Zürich»&lt;/span&gt; in &lt;span class="text-darkgrey-bold"&gt;&lt;em&gt;Die Kunst zu sammeln, Schweizer Kunstsammlungen seit 1848&amp;nbsp;• L'art de collectionner, Collections d'art en Suisse depuis 1848&amp;nbsp;• L'arte di collezionare, Collezioni svizzere d'arte dal 1848&lt;/em&gt;&lt;/span&gt;&amp;nbsp; Swiss Institute for Art Research (ed.) • Zurich • 1998 • p. 137. ▪&lt;/p&gt;
&lt;p&gt;&lt;span class="nummerierung text-black-small"&gt;2005&lt;/span&gt;&lt;span class="text-black-bold"&gt;Lukas Gloor&amp;nbsp;• Marco Goldin (ed.)&lt;/span&gt; &lt;em&gt;&lt;span class="text-darkgrey-bold"&gt;Foundation E.G. Bührle Collection, Zurich, Catalogue&amp;nbsp;&lt;/span&gt;&lt;/em&gt;&amp;nbsp;vol. 1 • Conegliano &amp;amp; Zurich • 2005 • no. S2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563&amp;nbsp;(ill.).&lt;/p&gt;</t>
  </si>
  <si>
    <t>Auvergne</t>
  </si>
  <si>
    <t>Maria</t>
  </si>
  <si>
    <t>Diakon I</t>
  </si>
  <si>
    <t>Diakon II</t>
  </si>
  <si>
    <t>Kreuzigung</t>
  </si>
  <si>
    <t>Kreuztragung</t>
  </si>
  <si>
    <t>BU P.20</t>
  </si>
  <si>
    <t>um 1470</t>
  </si>
  <si>
    <t>138 cm</t>
  </si>
  <si>
    <t>&lt;p class="Body"&gt;&lt;span class="nummerierung text-black-small"&gt;1&lt;/span&gt;&lt;span class="text-black-bold"&gt;Konsul August Brinckmann • Haus Hohenlucht&lt;/span&gt;&amp;nbsp;&lt;span class="text-darkgrey-bold"&gt;Hamburg-Blankenese •&amp;nbsp;by 1941&amp;nbsp;&lt;/span&gt;Hubert Wilm, &lt;em&gt;Altdeutsche Plastik im Hause Hohenlucht, &lt;/em&gt;Hamburg 1941, pp. 19–20. An indication given by Wilms, according to which the sculpture had been a long-term loan to the Kaiser-Friedrich-Museum, Berlin, is not corroborated by the surviving archival documents of the Museum. Equally without confirmation in the existing literature on the famous collection is an indication on AStEGB, Inventory Card &lt;em&gt;Virgin and Child&lt;/em&gt;, according to which the owner before Brinckmann had been James Simon, Berlin, Sophie Guillot de Suduiraut, «&lt;em&gt;Sainte Barbe&lt;/em&gt;, une sculpture souabe du XV&lt;sup&gt;e&lt;/sup&gt; siècle au musée Toulouse-Lautrec d'Albi», in &lt;em&gt;La revue des musées de France, Revue du Louvre,&lt;/em&gt; (June) 2013, p. 35, n. 11.&lt;/p&gt;
&lt;p class="Body"&gt;&lt;span class="nummerierung text-black-small"&gt;2&lt;/span&gt;&lt;span class="text-black-bold"&gt;Dr. Benno Griebert&lt;/span&gt;&amp;nbsp;&lt;span class="text-darkgrey-bold"&gt;Meersburg •&amp;nbsp;by 1952&amp;nbsp;&lt;/span&gt;AStEGB, Entry Book I, 29 September 1952.&lt;/p&gt;
&lt;p class="Body"&gt;&lt;span class="nummerierung text-black-small"&gt;3&lt;/span&gt;&lt;span class="text-black-bold"&gt;Emil Bührle&lt;/span&gt;&amp;nbsp;&lt;span class="text-darkgrey-bold"&gt;Zurich •&amp;nbsp;14 October 1952 until [d.] 28 November 1956&amp;nbsp;&lt;/span&gt;Acquired from the above for CHF 30.000, Entry Book as above, n. (3), and annotation of price. The price information is corroborated by AStEGB, Note, handwritten by Emil Bührle and listing purchases made from Griebert in 1952, including «Grosse Madonna» for CHF 30.000; AStEGB, Inventory Card as above, n. (1), with date of acquisition.&lt;/p&gt;
&lt;p class="Body"&gt;&lt;span class="nummerierung text-black-small"&gt;4&lt;/span&gt;&lt;span class="text-black-bold"&gt;Given by the heirs of Emil Bührle to the Foundation E.G. Bührle Collection&lt;/span&gt;&amp;nbsp;&lt;span class="text-darkgrey-bold"&gt;Zurich&amp;nbsp;• 1960&lt;/span&gt;&amp;nbsp;Inv. P20.&lt;/p&gt;</t>
  </si>
  <si>
    <t>&lt;p&gt;&lt;span class="nummerierung text-black-small"&gt;2016&lt;/span&gt;&lt;span class="text-black-bold"&gt;Heiliger Besuch, Gotische Skulpturen der Sammlung E.G. Bührle und Madonnenbilder von Annelies Štrba&lt;/span&gt;&amp;nbsp;&lt;span class="text-darkgrey-bold"&gt;Museum zu Allerheiligen&amp;nbsp;• Schaffhausen&amp;nbsp;• 2016&lt;/span&gt;&amp;nbsp;no. 17.&lt;/p&gt;
&lt;p&gt;&lt;span class="nummerierung text-black-small"&gt;2019&lt;/span&gt;&lt;span class="text-black-bold"&gt;Verehrt, Geliebt, Vergessen, Maria zwischen den Konfessionen &lt;/span&gt;&lt;span class="text-darkgrey-bold"&gt;Stiftung Luthergedenkstätten in Sachsen-Anhalt (Augusteum) • Wittenberg • 2019 &lt;/span&gt;no. 29.&lt;/p&gt;</t>
  </si>
  <si>
    <t>&lt;p&gt;&lt;span class="nummerierung text-black-small"&gt;1941&lt;/span&gt;&lt;span class="text-black-bold"&gt;Hubert Wilm&lt;/span&gt;&amp;nbsp;&lt;em&gt;&lt;span class="text-darkgrey-bold"&gt;Altdeutsche Plastik im Hause Hohenlucht&amp;nbsp;&lt;/span&gt;&amp;nbsp;&lt;/em&gt;Hamburg • 1941 • pp. 9, 19–20, fig 2 (detail), 3.&lt;/p&gt;
&lt;p&gt;&lt;span class="nummerierung text-black-small"&gt;1942&lt;/span&gt;&lt;span class="text-black-bold"&gt;Hubert Wilm&lt;/span&gt;&amp;nbsp;&lt;span class="text-darkgrey-bold"&gt;«Altdeutsche Plastik im Hause Hohenlucht»&lt;/span&gt;&amp;nbsp;in &lt;span class="text-darkgrey-bold"&gt;&lt;em&gt;Pantheon&lt;/em&gt;&lt;/span&gt; (29) • 1942 • pp. 64, 66 (ill.).&lt;/p&gt;
&lt;p&gt;&lt;span class="nummerierung text-black-small"&gt;1969&lt;/span&gt;&lt;span class="text-black-bold"&gt;Albrecht Miller&lt;/span&gt;&amp;nbsp;&lt;em&gt;&lt;span class="text-darkgrey-bold"&gt;Allgäuer Bildschnitzer der Spätgotik&amp;nbsp;&lt;/span&gt;&lt;/em&gt;&amp;nbsp;Kempten • 1969 • pp. 39 (no. 39), 79 (ill.).&lt;/p&gt;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186 (ill.;&lt;sup&gt;2&lt;/sup&gt;1986).&lt;/p&gt;
&lt;p&gt;&lt;span class="nummerierung text-black-small"&gt;2005&lt;/span&gt;&lt;span class="text-black-bold"&gt;Lukas Gloor • Marco Goldin (ed.)&lt;/span&gt; &lt;em&gt;&lt;span class="text-darkgrey-bold"&gt;Foundation E.G. Bührle Collection, Zurich, Catalogue&amp;nbsp;&lt;/span&gt;&lt;/em&gt;&amp;nbsp;vol. 1 • Conegliano &amp;amp; Zurich • 2005 • no. S13 (ill.; German edition: &lt;em&gt;Stiftung Sammlung E.G. Bührle, Katalog&lt;/em&gt; • Italian edition: &lt;em&gt;Fondazione Collezione E.G. Bührle, Catalogo&lt;/em&gt;).&lt;/p&gt;
&lt;p&gt;&lt;span class="nummerierung text-black-small"&gt;2013&lt;/span&gt;&lt;span class="text-black-bold"&gt;Sophie Guillot de Suduiraut&lt;/span&gt;&amp;nbsp;&lt;span class="text-darkgrey-bold"&gt;«Sainte Barbe, une sculpture souabe au Musée Toulouse-Lautrec d'Albi»&lt;/span&gt; in &lt;span class="text-darkgrey-bold"&gt;&lt;em&gt;La Revue des musées de France, Revue du Louvre&lt;/em&gt;&lt;/span&gt; (June) • 2013 • pp. 24–35, fig. 3.&lt;/p&gt;
&lt;p&gt;&lt;span class="nummerierung text-black-small"&gt;2015&lt;/span&gt;&lt;span class="text-black-bold"&gt;Damien Berné&lt;/span&gt;&amp;nbsp;&lt;span class="text-darkgrey-bold"&gt;«L'héritage de Hans Multscher»&lt;/span&gt; in &lt;span class="text-darkgrey-bold"&gt;&lt;em&gt;Sculptures souabes de la fin du Moyen Âge&amp;nbsp;&lt;/em&gt;&lt;/span&gt;&amp;nbsp;(exh. cat.) • Musée de Cluny/Musée national du Moyen Âge • Paris • 2015 • p. 14, fig. 10.&lt;/p&gt;
&lt;p&gt;&lt;span class="nummerierung text-black-small"&gt;2015&lt;/span&gt;&lt;span class="text-black-bold"&gt;Sophie Guillot de Suduiraut&lt;/span&gt;&amp;nbsp;&lt;span class="text-darkgrey-bold"&gt;&lt;em&gt;Dévotion et séduction, Sculptures souabes des musées de France vers 1460–1530&amp;nbsp;&lt;/em&gt;&lt;/span&gt;&amp;nbsp;Paris • 2015 • pp. 114–119, fig. 7, 9, 11, 13, n. 17, 22.&lt;/p&gt;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574&amp;nbsp;(ill.).&lt;/p&gt;</t>
  </si>
  <si>
    <t>Ulm</t>
  </si>
  <si>
    <t>Zwei Leuchterengel</t>
  </si>
  <si>
    <t>Zwei Engel</t>
  </si>
  <si>
    <t>BU P.29</t>
  </si>
  <si>
    <t>um 1400</t>
  </si>
  <si>
    <t>133 cm</t>
  </si>
  <si>
    <t>&lt;p class="Body"&gt;&lt;span class="nummerierung text-black-small"&gt;1&lt;/span&gt;&lt;span class="text-black-bold"&gt;Mr. Baumgartner&lt;/span&gt;&amp;nbsp;&lt;span class="text-darkgrey-bold"&gt;Haid/Konzell •&amp;nbsp;Lower Bavaria&amp;nbsp;&lt;/span&gt;AStEGB, Letter from Julius Böhler, Munich, to Emil Bührle, 18 March 1953, according to which the sculpture had been kept previously in a chapel near Haid/Konzell (Lower Bavaria); Mr. Baumgartner is identified as the owner of a brewery.&lt;/p&gt;
&lt;p class="Body"&gt;&lt;span class="nummerierung text-black-small"&gt;2&lt;/span&gt;&lt;span class="text-black-bold"&gt;Julius Böhler&lt;/span&gt;&amp;nbsp;&lt;span class="text-darkgrey-bold"&gt;Munich&amp;nbsp;&lt;/span&gt;AStEGB, Request for an import licence for a wooden sculpture, filled out on behalf of Emil Bührle, 5 January 1953, and identifying Julius Böhler, Munich, as the provider of a wooden sculpture &lt;em&gt;Virgin and Child&lt;/em&gt;, sent to Switzerland on 2 October 1952. The declared value is CHF 15.600.&lt;/p&gt;
&lt;p class="Body"&gt;&lt;span class="nummerierung text-black-small"&gt;3&lt;/span&gt;&lt;span class="text-black-bold"&gt;Emil Bührle&lt;/span&gt;&amp;nbsp;&lt;span class="text-darkgrey-bold"&gt;Zurich • 9 December&amp;nbsp;1952 until [d.] 28 November 1956&amp;nbsp;&lt;/span&gt;Acquired from the above, AStEGB, Entry Book I, 31 October 1952, and Letter from Julius Böhler, Munich, to Emil Bührle, 9 December 1952, acknowledging receipt of an amount of DM 10.300 to cover an invoice (now lost) of 9 November 1952.&lt;/p&gt;
&lt;p class="Body"&gt;&lt;span class="nummerierung text-black-small"&gt;4&lt;/span&gt;&lt;span class="text-black-bold"&gt;Given by the heirs of Emil Bührle to the Foundation E.G. Bührle Collection&lt;/span&gt;&amp;nbsp;&lt;span class="text-darkgrey-bold"&gt;Zurich&amp;nbsp;• 1960&lt;/span&gt;&amp;nbsp;Inv. P29.&lt;/p&gt;</t>
  </si>
  <si>
    <t>&lt;p&gt;&lt;span class="nummerierung text-black-small"&gt;2016&lt;/span&gt;&lt;span class="text-black-bold"&gt;Heiliger Besuch, Gotische Skulpturen der Sammlung E.G. Bührle und Madonnenbilder von Annelies Štrba&lt;/span&gt;&amp;nbsp;&lt;span class="text-darkgrey-bold"&gt;Museum zu Allerheiligen&amp;nbsp;• Schaffhausen&amp;nbsp;• 2016&lt;/span&gt;&amp;nbsp;no. 16.&lt;/p&gt;
&lt;p&gt;&lt;span class="nummerierung text-black-small"&gt;2016&lt;/span&gt;&lt;span class="text-black-bold"&gt;Von Dürer bis van Gogh, Sammlung Bührle trifft Wallraf&lt;/span&gt;&amp;nbsp;&lt;span class="text-darkgrey-bold"&gt;Wallraf-Richartz-Museum &amp;amp; Fondation Corboud&amp;nbsp;• Cologne&amp;nbsp;• 2016–17&lt;/span&gt;&amp;nbsp;no. 4.&lt;/p&gt;
&lt;p&gt;&lt;span class="nummerierung text-black-small"&gt;2019&lt;/span&gt;&lt;span class="text-black-bold"&gt;Verehrt, Geliebt, Vergessen, Maria zwischen den Konfessionen &lt;/span&gt;&lt;span class="text-darkgrey-bold"&gt;Stiftung Luthergedenkstätten in Sachsen-Anhalt (Augusteum) • Wittenberg • 2019 &lt;/span&gt;no. 22.&lt;/p&gt;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</si>
  <si>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178 (ill.; &lt;sup&gt;2&lt;/sup&gt;1986).&lt;/p&gt;
&lt;p&gt;&lt;span class="nummerierung text-black-small"&gt;2005&lt;/span&gt;&lt;span class="text-black-bold"&gt;Lukas Gloor, Marco Goldin (ed.)&lt;/span&gt; &lt;em&gt;&lt;span class="text-darkgrey-bold"&gt;Foundation E.G. Bührle Collection, Zurich, Catalogue&amp;nbsp;&lt;/span&gt;&lt;/em&gt;&amp;nbsp;vol. 1 • Conegliano &amp;amp; Zurich • 2005 • no. S10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576&amp;nbsp;(ill.).&lt;/p&gt;</t>
  </si>
  <si>
    <t>Niederbayern</t>
  </si>
  <si>
    <t>Lesender Bischof</t>
  </si>
  <si>
    <t>Maria/Mondsichel</t>
  </si>
  <si>
    <t>Beweinung</t>
  </si>
  <si>
    <t>gebrannter Ton</t>
  </si>
  <si>
    <t>BU P.27</t>
  </si>
  <si>
    <t>um 1500</t>
  </si>
  <si>
    <t>146 cm</t>
  </si>
  <si>
    <t>&lt;p class="Body"&gt;&lt;span class="nummerierung text-black-small"&gt;1&lt;/span&gt;&lt;span class="text-black-bold"&gt;Bourgeois&lt;/span&gt;&amp;nbsp;&lt;span class="text-darkgrey-bold"&gt;Cologne&lt;/span&gt;&amp;nbsp;AStEBG, Invoice from Henri Heilbronner, Lucerne, made out to Emil Bührle, 13 August 1953, with provenance&amp;nbsp;references.&lt;/p&gt;
&lt;p class="Body"&gt;&lt;span class="nummerierung text-black-small"&gt;2&lt;/span&gt;&lt;span class="text-black-bold"&gt;Edouard Larcade&lt;/span&gt;&amp;nbsp;&lt;span class="text-darkgrey-bold"&gt;Paris&amp;nbsp;&lt;/span&gt;Invoice as above, n. (1).&lt;/p&gt;
&lt;p class="Body"&gt;&lt;span class="nummerierung text-black-small"&gt;3&lt;/span&gt;&lt;span class="text-black-bold"&gt;Henri Heilbronner&lt;/span&gt;&amp;nbsp;&lt;span class="text-darkgrey-bold"&gt;Lucerne • by 1953&amp;nbsp;&lt;/span&gt;Invoice as above, n. (1).&lt;/p&gt;
&lt;p class="Body"&gt;&lt;span class="nummerierung text-black-small"&gt;4&lt;/span&gt;&lt;span class="text-black-bold"&gt;Emil Bührle&lt;/span&gt;&amp;nbsp;&lt;span class="text-darkgrey-bold"&gt;Zurich &lt;/span&gt;&lt;span class="text-darkgrey-bold"&gt;•&amp;nbsp;&lt;/span&gt;&lt;span class="text-darkgrey-bold"&gt;13 August 1953 until [d.] 28 November 1956&amp;nbsp;&lt;/span&gt;Acquired from the above for CHF 38.000, Invoice as above, n. (1), with stamp authorizing payment,&amp;nbsp;initialed by Emil Bührle.&lt;/p&gt;
&lt;p class="Body"&gt;&lt;span class="nummerierung text-black-small"&gt;5&lt;/span&gt;&lt;span class="text-black-bold"&gt;Given by the heirs of Emil Bührle to the Foundation E.G. Bührle Collection&lt;/span&gt;&amp;nbsp;&lt;span class="text-darkgrey-bold"&gt;Zurich&amp;nbsp;• 1960&lt;/span&gt;&amp;nbsp;Inv. P27.&lt;/p&gt;</t>
  </si>
  <si>
    <t>&lt;p&gt;&lt;span class="nummerierung text-black-small"&gt;1973&lt;/span&gt;&lt;span class="text-black-bold"&gt;Leopold Reidemeister etc.&lt;/span&gt;&amp;nbsp;&lt;span class="text-darkgrey-bold"&gt;&lt;em&gt;Stiftung Sammlung Emil G. Bührle&amp;nbsp;• Fondation Collection Emil G. Bührle&amp;nbsp;• Foundation Emil G. Bührle Collection&lt;/em&gt;&lt;/span&gt;&amp;nbsp;Zurich &amp;amp; Munich • 1973 • no. 194 (ill.;&lt;sup&gt;2&lt;/sup&gt;1986).&lt;/p&gt;
&lt;p&gt;&lt;span class="nummerierung text-black-small"&gt;2005&lt;/span&gt;&lt;span class="text-black-bold"&gt;Lukas Gloor, Marco Goldin (eds.)&lt;/span&gt;&amp;nbsp;&lt;span class="text-darkgrey-bold"&gt;&lt;em&gt;Foundation E.G. Bührle Collection, Zurich, Catalogue&amp;nbsp;&lt;/em&gt;&lt;/span&gt;&amp;nbsp;vol. 1 • Conegliano &amp;amp; Zurich • 2005 • no. S20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585&amp;nbsp;(ill.).&lt;/p&gt;</t>
  </si>
  <si>
    <t>Hausaltar mit Geburtsszene</t>
  </si>
  <si>
    <t>BU P.13</t>
  </si>
  <si>
    <t>Thronende Muttergottes mit Engeln</t>
  </si>
  <si>
    <t>um 1490</t>
  </si>
  <si>
    <t>Lindenholz</t>
  </si>
  <si>
    <t>119 cm</t>
  </si>
  <si>
    <t>&lt;p class="Body"&gt;&lt;span class="nummerierung text-black-small"&gt;1&lt;/span&gt;&lt;span class="text-black-bold"&gt;Private Collection&lt;/span&gt;&amp;nbsp;&lt;span class="text-darkgrey-bold"&gt;Braunau or Munich (?)&amp;nbsp;&lt;/span&gt;AStEGB, Inventory Card &lt;em&gt;Virgin and Child&lt;/em&gt;; AStEGB, Copy of a letter from Dr. Fritz Nathan, Zurich, to Dr. René Wehrli, Director of the Kunsthaus Zurich, 15 August 1953, asking for the transfer of CHF 15.000 to Bankhaus Neuvians, Reuschel &amp;amp; Co., Munich, in favour of Mr. Karl Büchs, Munich, for the &lt;em&gt;Virgin and Child Enthroned with Angels&lt;/em&gt;, exported to Switzerland by Johannes Hinrichsen.&lt;/p&gt;
&lt;p class="Body"&gt;&lt;span class="nummerierung text-black-small"&gt;2&lt;/span&gt;&lt;span class="text-black-bold"&gt;Johannes Hinrichsen&lt;/span&gt;&amp;nbsp;&lt;span class="text-darkgrey-bold"&gt;Alt-Aussee • by 1953&amp;nbsp;&lt;/span&gt;Inventory Card as above, n. (1), according to which the sculpture had already been with Hinrichsen when he was still established in Berlin.&lt;/p&gt;
&lt;p class="Body"&gt;&lt;span class="nummerierung text-black-small"&gt;3&lt;/span&gt;&lt;span class="text-black-bold"&gt;Emil Bührle&lt;/span&gt;&amp;nbsp;&lt;span class="text-darkgrey-bold"&gt;Zurich •&amp;nbsp;18 August 1953 until [d.] 28 November 1956&amp;nbsp;&lt;/span&gt;Acquired from the above, with the intermediation of Dr. Fritz Nathan, Zurich, for CHF 50.000 + CHF 15.000 = CHF 65.000, AStEGB, Receipt, signed with monogram «N» by Dr. Fritz Nathan on 16 July 1953, and made out to Emil Bührle for CHF 64.000 for a painting by Bonnard, valued at CHF 14.000, and for the present sculpture; AStEGB, Copy of a letter from René Wehrli, Director of the Kunsthaus Zurich, to Werkzeugmaschinenfabrik Bührle &amp;amp; Co., Oerlikon, 18 August 1953, forwarding the letter quoted above, n. (1), explaining that the sculpture had been imported by the Kunsthaus on behalf of Emil Bührle, and asking for payment of the amount of CHF 15.000 in the name of Zürcher Kunstgesellschaft, with stamp authorizing payment,&amp;nbsp;initialed by Bührle.&lt;/p&gt;
&lt;p class="Body"&gt;&lt;span class="nummerierung text-black-small"&gt;4&lt;/span&gt;&lt;span class="text-black-bold"&gt;Given by the heirs of Emil Bührle to the Foundation E.G. Bührle Collection&lt;/span&gt;&amp;nbsp;&lt;span class="text-darkgrey-bold"&gt;Zurich&amp;nbsp;• 1960&lt;/span&gt;&amp;nbsp;Inv. P13.&lt;/p&gt;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</si>
  <si>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39.&lt;/p&gt;
&lt;p&gt;&lt;span class="nummerierung text-black-small"&gt;2010&lt;/span&gt;&lt;span class="text-black-bold"&gt;Van Gogh, Cézanne, Monet, Die Sammlung Bührle zu Gast im Kunsthaus Zürich&lt;/span&gt;&amp;nbsp;&lt;span class="text-darkgrey-bold"&gt;Kunsthaus Zurich • 2010&lt;/span&gt;&amp;nbsp;no. P13.&lt;/p&gt;
&lt;p&gt;&lt;span class="nummerierung text-black-small"&gt;2016&lt;/span&gt;&lt;span class="text-black-bold"&gt;Heiliger Besuch, Gotische Skulpturen der Sammlung E.G. Bührle und Madonnenbilder von Annelies Štrba&lt;/span&gt;&amp;nbsp;&lt;span class="text-darkgrey-bold"&gt;Museum zu Allerheiligen • Schaffhausen • 2016&lt;/span&gt;&amp;nbsp;no. 2.&lt;/p&gt;
&lt;p&gt;&lt;span class="nummerierung text-black-small"&gt;2019&lt;/span&gt;&lt;span class="text-black-bold"&gt;Verehrt, Geliebt, Vergessen, Maria zwischen den Konfessionen &lt;/span&gt;&lt;span class="text-darkgrey-bold"&gt;Stiftung Luthergedenkstätten in Sachsen-Anhalt (Augusteum) • Wittenberg • 2019 &lt;/span&gt;no. 27.&lt;/p&gt;</t>
  </si>
  <si>
    <t>&lt;p&gt;&lt;span class="nummerierung text-black-small"&gt;1923&lt;/span&gt;&lt;span class="text-black-bold"&gt;Hubert Wilm&lt;/span&gt;&amp;nbsp;&lt;span class="text-darkgrey-bold"&gt;&lt;em&gt;Die gotische Holzfigur, Ihr Wesen und ihre Technik&amp;nbsp;&lt;/em&gt;&lt;/span&gt;&amp;nbsp;Leipzig • 1923 • p. 170, fig. 108.&lt;/p&gt;
&lt;p&gt;&lt;span class="nummerierung text-black-small"&gt;1967&lt;/span&gt;&lt;span class="text-black-bold"&gt;Vera K. Ostoia&lt;/span&gt;&amp;nbsp;&lt;span class="text-darkgrey-bold"&gt;«The Virgin and Child with Angels»&lt;/span&gt; in &lt;span class="text-darkgrey-bold"&gt;&lt;em&gt;Metropolitan Museum of Art Bulletin&lt;/em&gt;&lt;/span&gt; (25) • 1967 • p. 364, 366, fig. 17, 19 (detail), 22 (detail).&lt;/p&gt;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 • no. 185 (ill.;&lt;sup&gt;2&lt;/sup&gt;1986).&lt;/p&gt;
&lt;p&gt;&lt;span class="nummerierung text-black-small"&gt;2005&lt;/span&gt;&lt;span class="text-black-bold"&gt;Lukas Gloor • Marco Goldin (ed.)&lt;/span&gt;&amp;nbsp;&lt;em&gt;&lt;span class="text-darkgrey-bold"&gt;Foundation E.G. Bührle Collection, Zurich, Catalogue&amp;nbsp;&amp;nbsp;&lt;/span&gt;&lt;/em&gt;vol. 1 • Conegliano &amp;amp; Zurich • 2005 • no. S16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 &lt;/span&gt;in &lt;span class="text-darkgrey-bold"&gt;&lt;em&gt;The Emil Bührle Collection:&amp;nbsp;History, Full Catalogue&amp;nbsp;and 70 Masterpieces&lt;/em&gt;&lt;/span&gt;&amp;nbsp;Swiss Institute for Art Research, Zurich (ed.)&amp;nbsp;•&amp;nbsp;Munich • 2021 • no. 586&amp;nbsp;(ill.).&lt;/p&gt;</t>
  </si>
  <si>
    <t>Oberbayern</t>
  </si>
  <si>
    <t>Altaussee</t>
  </si>
  <si>
    <t>BU P.3</t>
  </si>
  <si>
    <t>Vesperbild</t>
  </si>
  <si>
    <t>78 cm</t>
  </si>
  <si>
    <t>&lt;p class="Body"&gt;&lt;span class="nummerierung text-black-small"&gt;1&lt;/span&gt;&lt;span class="text-black-bold"&gt;Carl Theodor Graf zu Toerring-Jettenbach&amp;nbsp;&lt;span class="text-darkgrey-bold"&gt;Munich&amp;nbsp;• by 1953&lt;/span&gt;&amp;nbsp;&lt;/span&gt;ZI Munich/Photothek, Archiv Julius Böhler, Karteisystem München, M_53-0009&lt;em&gt;.&amp;nbsp;&lt;/em&gt;The counts zu Toerring-Jettenbach had for long held the sculpture in their residence at Hofmark Winhöring (Upper Bavaria), as documented in&amp;nbsp;Gustav von Bezold etc., &lt;em&gt;Die Kunstdenkmale des Regierungsbezirks Oberbayern&lt;/em&gt;, vol. 3, Munich 1902, p. 2643, vol. &lt;em&gt;Tafeln&lt;/em&gt;, Munich 1905, fig. 265.&lt;/p&gt;
&lt;p class="Body"&gt;&lt;span class="nummerierung text-black-small"&gt;2&lt;/span&gt;&lt;span class="text-black-bold"&gt;Julius Böhler&lt;/span&gt;&amp;nbsp;&lt;span class="text-darkgrey-bold"&gt;Munich&lt;/span&gt;&amp;nbsp;Acquired from the above on 17 March 1953, Karteisystem as above (n.1).&lt;/p&gt;
&lt;p class="Body"&gt;&lt;span class="nummerierung text-black-small"&gt;3&lt;/span&gt;&lt;span class="text-black-bold"&gt;Dr. Benno Griebert&lt;/span&gt;&amp;nbsp;&lt;span class="text-darkgrey-bold"&gt;Meersburg&amp;nbsp;&lt;/span&gt;Acquired from the above on 29 April 1953, Karteisystem as above (n. 1).&lt;/p&gt;
&lt;p class="Body"&gt;&lt;span class="nummerierung text-black-small"&gt;4&lt;/span&gt;&lt;span class="text-black-bold"&gt;Emil Bührle&lt;/span&gt;&amp;nbsp;&lt;span class="text-darkgrey-bold"&gt;Zurich • 19 September 1953 until [d.] 28 November 1956&amp;nbsp;&lt;/span&gt;Acquired from the above for CHF 22.000, AStEGB, Fotocopy of invoice, made out to Werkzeugmaschinenfabrik Bührle &amp;amp; Co., 5 September 1953, with stamp indicating payment&amp;nbsp;and date of 19 September 1953.&lt;/p&gt;
&lt;p class="Body"&gt;&lt;span class="nummerierung text-black-small"&gt;5&lt;/span&gt;&lt;span class="text-black-bold"&gt;Given by the heirs of Emil Bührle to the Foundation E.G. Bührle Collection&lt;/span&gt;&amp;nbsp;&lt;span class="text-darkgrey-bold"&gt;Zurich&amp;nbsp;• 1960&lt;/span&gt;&amp;nbsp;Inv. P3.&lt;/p&gt;</t>
  </si>
  <si>
    <t>&lt;p&gt;&lt;span class="nummerierung text-black-small"&gt;1970&lt;/span&gt;&lt;span class="text-black-bold"&gt;Stabat Mater, Maria unter dem Kreuz in der Kunst um 1400&lt;/span&gt;&amp;nbsp;&lt;span class="text-darkgrey-bold"&gt;Salzburger Dom&amp;nbsp;• Salzburg&amp;nbsp;• 1970&lt;/span&gt;&amp;nbsp;no. 51.&lt;/p&gt;
&lt;p&gt;&lt;span class="nummerierung text-black-small"&gt;2019&lt;/span&gt;&lt;span class="text-black-bold"&gt;Verehrt, Geliebt, Vergessen, Maria zwischen den Konfessionen &lt;/span&gt;&lt;span class="text-darkgrey-bold"&gt;Stiftung Luthergedenkstätten in Sachsen-Anhalt (Augusteum) • Wittenberg • 2019 &lt;/span&gt;no. 24.&lt;/p&gt;</t>
  </si>
  <si>
    <t>&lt;p&gt;&lt;span class="nummerierung text-black-small"&gt;1902&lt;/span&gt;&lt;span class="text-black-bold"&gt;Gustav von Bezold etc.&lt;/span&gt;&amp;nbsp;&lt;span class="text-darkgrey-bold"&gt;&lt;em&gt;Die Kunstdenkmale des Königreiches Bayern vom elften bis zum Ende des achtzehnten Jahrhunderts, Die Kunstdenkmale des Regierungsbezirks Oberbayern&amp;nbsp;&lt;/em&gt;&lt;/span&gt;&amp;nbsp;vol. 3 • Munich • 1902 • p. 2643, vol. &lt;span class="text-darkgrey-bold"&gt;&lt;em&gt;Tafeln&lt;/em&gt;&lt;/span&gt;, Munich • 1905, fig. 265.&lt;/p&gt;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180 (ill.;&lt;sup&gt;2&lt;/sup&gt;1986).&lt;/p&gt;
&lt;p&gt;&lt;span class="nummerierung text-black-small"&gt;2005&lt;/span&gt;&lt;span class="text-black-bold"&gt;Lukas Gloor, Marco Goldin (ed.)&lt;/span&gt; &lt;em&gt;&lt;span class="text-darkgrey-bold"&gt;Foundation E.G. Bührle Collection, Zurich, Catalogue&amp;nbsp;&lt;/span&gt;&lt;/em&gt;&amp;nbsp;vol. 1 • Conegliano &amp;amp; Zurich • 2005 • no. S8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587&amp;nbsp;(ill.).&lt;/p&gt;
&lt;p&gt;&lt;span class="nummerierung text-black-small"&gt;2021&lt;/span&gt;&lt;span class="text-black-bold"&gt;Birgit Jooss&lt;/span&gt;&amp;nbsp;&lt;span class="text-darkgrey-bold"&gt;«Kunsthandelsquellen sind wie Taschenlampen in dunkler Nacht»&lt;/span&gt;&amp;nbsp;in &lt;em&gt;&lt;span class="text-darkgrey-bold"&gt;Jahresbericht der Ernst von Siemens Kunststiftung 2020/2021&lt;/span&gt;&lt;/em&gt; • Munich&amp;nbsp;• 2021&amp;nbsp;• p.47, fig. 13.&lt;/p&gt;</t>
  </si>
  <si>
    <t>Meister von Admont</t>
  </si>
  <si>
    <t>BU P.10</t>
  </si>
  <si>
    <t>Beweinung Christi</t>
  </si>
  <si>
    <t>Lindenholzrelief</t>
  </si>
  <si>
    <t>&lt;p class="Body"&gt;&lt;span class="nummerierung text-black-small"&gt;1&lt;/span&gt;&lt;span class="text-black-bold"&gt;Johannes Hinrichsen&lt;/span&gt;&amp;nbsp;&lt;span class="text-darkgrey-bold"&gt;Altaussee •&amp;nbsp;by 1953 until 1954&amp;nbsp;&lt;/span&gt;AStEGB, Entry Book II, 30 August 1953.&lt;/p&gt;
&lt;p class="Body"&gt;&lt;span class="nummerierung text-black-small"&gt;2&lt;/span&gt;&lt;span class="text-black-bold"&gt;Emil Bührle&lt;/span&gt;&amp;nbsp;&lt;span class="text-darkgrey-bold"&gt;Zurich •&amp;nbsp;18 January 1954 until [d.] 28 November 1956&amp;nbsp;&lt;/span&gt;Acquired from the above for CHF 18.000 + CHF 4.000 = CHF 22.000, AStEGB, Receipt, signed by Johannes Hinrichsen and made out to Emil Bührle on 18 January 1954, confirming payment of CHF 47.000 for 4 sculptures, including the &lt;em&gt;Lamentation&lt;/em&gt;, for a total of CHF 57.000, for which a down payment of CHF 10.000 had already been made on 27 October 1953, containing a list of the 4 sculptures. Also List established by Dr. Walter Drack [curator of the Bührle Collection] of sculptures purchased from Mr. Hinrichsen in fall 1953, dated 26 October 1953, with mention of a «Lamentation», imported on 10 October 1953 on behalf of the Kunsthaus Zurich, with a declared value of CHF&amp;nbsp;4.000; Letter from Emil Bührle to Johannes Hinrichsen, Alt-Aussee, 1 November 1954, confirming that the amount of CHF 4.000 had been paid by way of the Austrian Clearing.&lt;/p&gt;
&lt;p class="Body"&gt;&lt;span class="nummerierung text-black-small"&gt;3&lt;/span&gt;&lt;span class="text-black-bold"&gt;Given by the heirs of Emil Bührle to the Foundation E.G. Bührle Collection&lt;/span&gt;&amp;nbsp;&lt;span class="text-darkgrey-bold"&gt;Zurich&amp;nbsp;• 1960&lt;/span&gt;&amp;nbsp;Inv. P10.&lt;/p&gt;</t>
  </si>
  <si>
    <t>&lt;p&gt;&lt;span class="nummerierung text-black-small"&gt;2016&lt;/span&gt;&lt;span class="text-black-bold"&gt;Heiliger Besuch, Gotische Skulpturen der Sammlung E.G. Bührle und Madonnenbilder von Annelies Štrba&lt;/span&gt;&amp;nbsp;&lt;span class="text-darkgrey-bold"&gt;Museum zu Allerheiligen • Schaffhausen • 2016&lt;/span&gt;&amp;nbsp;no. 5.&lt;/p&gt;
&lt;p&gt;&lt;span class="nummerierung text-black-small"&gt;2016&lt;/span&gt;&lt;span class="text-black-bold"&gt;Von Dürer bis van Gogh, Sammlung Bührle trifft Wallraf&lt;/span&gt;&amp;nbsp;&lt;span class="text-darkgrey-bold"&gt;Wallraf-Richartz-Museum &amp;amp; Fondation Corboud • Cologne • 2016–17&lt;/span&gt;&amp;nbsp;no. 12.&lt;/p&gt;
&lt;p&gt;&lt;span class="nummerierung text-black-small"&gt;2019&lt;/span&gt;&lt;span class="text-black-bold"&gt;Verehrt, Geliebt, Vergessen, Maria zwischen den Konfessionen &lt;/span&gt;&lt;span class="text-darkgrey-bold"&gt;Stiftung Luthergedenkstätten in Sachsen-Anhalt (Augusteum) • Wittenberg • 2019 &lt;/span&gt;no. 31.&lt;/p&gt;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</si>
  <si>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1973&amp;nbsp;• no. 183 (ill.;&lt;sup&gt;2&lt;/sup&gt;1986).&lt;/p&gt;
&lt;p&gt;&lt;span class="nummerierung text-black-small"&gt;2005&lt;/span&gt;&lt;span class="text-black-bold"&gt;Lukas Gloor • Marco Goldin (ed.)&lt;/span&gt;&amp;nbsp;&lt;em&gt;&lt;span class="text-darkgrey-bold"&gt;Foundation E.G. Bührle Collection, Zurich, Catalogue&amp;nbsp;&lt;/span&gt;&lt;/em&gt;&amp;nbsp;vol. 1&amp;nbsp;• Conegliano &amp;amp; Zurich&amp;nbsp;• 2005&amp;nbsp;• no. S18 (ill.; German edition: &lt;em&gt;Stiftung Sammlung E.G. Bührle, Katalog&lt;/em&gt;&amp;nbsp;•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591&amp;nbsp;(ill.).&lt;/p&gt;</t>
  </si>
  <si>
    <t>Oberösterreich</t>
  </si>
  <si>
    <t>Muttergottes auf dem Evangelistenthron</t>
  </si>
  <si>
    <t>BU P.24</t>
  </si>
  <si>
    <t>89.5 cm</t>
  </si>
  <si>
    <t>&lt;p class="Body"&gt;&lt;span class="nummerierung text-black-small"&gt;1&lt;/span&gt;&lt;span class="text-black-bold"&gt;Albert Ullmann&lt;/span&gt;&amp;nbsp;&lt;span class="text-darkgrey-bold"&gt;Frankfurt/Main •&amp;nbsp;until [d.] 1912&amp;nbsp;&lt;/span&gt;AStEGB, Inventory Card &lt;em&gt;The Virgin and Child and the Four Evangelists&lt;/em&gt;.&lt;/p&gt;
&lt;p class="Body"&gt;&lt;span class="nummerierung text-black-small"&gt;2&lt;/span&gt;&lt;span class="text-black-bold"&gt;Hedwig Ullmann&lt;/span&gt;&lt;span class="text-darkgrey-bold"&gt;&amp;nbsp;Frankfurt/Main &amp;amp; Melbourne • 1912–1954&amp;nbsp;&lt;/span&gt;Widow of the above, AStEGB, Letter from Dr. Arthur Kauffmann, London, to Dr. Walter Drack [curator of the Bührle collection], 17 September 1952, with copies of 2 letters to Hedwig Ullmann, Frankfurt, given to Dr. Kauffmann from the estate of Mrs. Hedwig Ullmann in Australia. One letter is from Theodor Demmler at the Staatliche Museen zu Berlin, 14 May 1927, the other is from the Provinzial-Museum, Hannover, 25 February 1931; both regard sculptures from the Ullmann collection, apparently by then still kept together in Frankfurt by Ullmann's widow. As to Kauffmann's role in bringing sculptures from the Ullmann collection to London when he was forced into emigration and left Frankfurt, see the obituary, written by his two&amp;nbsp;sons and privately printed (1983). Kauffmann's Inventory documents continuous sales from the holdings of the Ullmann (aka Ullin) family from 1939 to 1973, which were dealt with as commissions.&lt;/p&gt;
&lt;p class="Body"&gt;&lt;span class="nummerierung text-black-small"&gt;3&lt;/span&gt;&lt;span class="text-black-bold"&gt;Dr.&amp;nbsp;Arthur Kauffmann&lt;/span&gt;&amp;nbsp;&lt;span class="text-darkgrey-bold"&gt;Frankfurt/Main &amp;amp; London&amp;nbsp;• 1954 &lt;/span&gt;Kauffmann Inventory, Journal 4, no. 1353, 9/1/1954, stating a debt of £ 4.100 to «Ullin» for wood carvings, against a credit owed by Emil Bührle of £ 5.200, registered the same day; AStEGB, Entry Book II, 13 January 1954, listing a group of 8 sculptures (all from the former Ullmann collection).&lt;/p&gt;
&lt;p class="Body"&gt;&lt;span class="nummerierung text-black-small"&gt;4&lt;/span&gt;&lt;span class="text-black-bold"&gt;Emil Bührle&lt;/span&gt;&amp;nbsp;&lt;span class="text-darkgrey-bold"&gt;Zurich •&amp;nbsp;16 February 1954 until [d.] 28 November 1956&amp;nbsp;&lt;/span&gt;Acquired from the above as part of a group of 8 sculptures for £ 6.000 altogether, AStEGB, Summary of account for various purchases from Dr.&amp;nbsp;Arthur Kauffmann, including 8 wood sculptures, dated 16 February 1954 and initialed by Emil Bührle; the amount was to be paid via Clearing (£ 500) and via Special Swiss Account (£ 4.700), with an additional £ 800 being paid in Swiss Francs.&lt;/p&gt;
&lt;p class="Body"&gt;&lt;span class="nummerierung text-black-small"&gt;5&lt;/span&gt;&lt;span class="text-black-bold"&gt;Given by the heirs of Emil Bührle to the Foundation E.G. Bührle Collection&lt;/span&gt;&amp;nbsp;&lt;span class="text-darkgrey-bold"&gt;Zurich&amp;nbsp;• 1960&lt;/span&gt;&amp;nbsp;Inv. P24.&lt;/p&gt;</t>
  </si>
  <si>
    <t>&lt;p&gt;&lt;span class="nummerierung text-black-small"&gt;2010&lt;/span&gt;&lt;span class="text-black-bold"&gt;Van Gogh, Cézanne, Monet, Die Sammlung Bührle zu Gast im Kunsthaus Zürich&lt;/span&gt;&amp;nbsp;&lt;span class="text-darkgrey-bold"&gt;Kunsthaus Zurich • 2010&lt;/span&gt;&amp;nbsp;no. P24.&lt;/p&gt;
&lt;p&gt;&lt;span class="nummerierung text-black-small"&gt;2019&lt;/span&gt;&lt;span class="text-black-bold"&gt;Verehrt, Geliebt, Vergessen, Maria zwischen den Konfessionen &lt;/span&gt;&lt;span class="text-darkgrey-bold"&gt;Stiftung Luthergedenkstätten in Sachsen-Anhalt (Augusteum) • Wittenberg • 2019 &lt;/span&gt;no. 26.&lt;/p&gt;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</si>
  <si>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192 (ill.;&lt;sup&gt;2&lt;/sup&gt;1986).&lt;/p&gt;
&lt;p&gt;&lt;span class="nummerierung text-black-small"&gt;2005&lt;/span&gt;&lt;span class="text-black-bold"&gt;Lukas Gloor, Marco Goldin (ed.)&lt;/span&gt;&amp;nbsp;&lt;em&gt;&lt;span class="text-darkgrey-bold"&gt;Foundation E.G. Bührle Collection, Zurich, Catalogue&lt;/span&gt;&lt;/em&gt;&amp;nbsp; vol. 1 • Conegliano &amp;amp; Zurich • 2005 • no. S19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598&amp;nbsp;(ill.).&lt;/p&gt;</t>
  </si>
  <si>
    <t>BU P.18</t>
  </si>
  <si>
    <t>118 cm</t>
  </si>
  <si>
    <t>&lt;p class="Body"&gt;&lt;span class="nummerierung text-black-small"&gt;1&lt;/span&gt;&lt;span class="text-black-bold"&gt;Albert Ullmann&lt;/span&gt;&amp;nbsp;&lt;span class="text-darkgrey-bold"&gt;Frankfurt/Main •&amp;nbsp;until [d.] 1912&amp;nbsp;&lt;/span&gt;Friedrich Lübbecke, «Die Sammlung Ullmann zu Frankfurt a. M.», in &lt;em&gt;Cicerone&lt;/em&gt; (8) 1916, p. 395, fig. 14 (right).&lt;/p&gt;
&lt;p class="Body"&gt;&lt;span class="nummerierung text-black-small"&gt;2&lt;/span&gt;&lt;span class="text-black-bold"&gt;Hedwig Ullmann&lt;/span&gt;&amp;nbsp;&lt;span class="text-darkgrey-bold"&gt;Frankfurt/Main &amp;amp; Melbourne • 1912–1954 &lt;/span&gt;Widow of the above, AStEGB, Letter from Dr. Arthur Kauffmann, London, to Dr. Walter Drack [curator of the Bührle collection], 17 September 1952, with copies of 2 letters to Hedwig Ullmann, Frankfurt, given to Dr. Kauffmann from the estate of Mrs. Hedwig Ullmann (aka Ullin) in Australia. One letter is from Theodor Demmler at the Staatliche Museen zu&amp;nbsp;Berlin, 14 May 1927, the other is from the Provinzial-Museum, Hannover, 25 February 1931; both regard sculptures from the Ullmann collection, apparently by then still in Frankfurt with Ullmann's widow. As to Kauffmann's role in bringing sculptures from the Ullmann collection to London when he was forced into emigration and left Frankfurt, see the obituary, written by his two sons and privately printed (1983). Kauffmann's Inventory documents continuous sales from the holdings of the Ullmann (aka Ullin) family from 1939 to 1973, which were dealt with as commissions.&lt;/p&gt;
&lt;p class="Body"&gt;&lt;span class="nummerierung text-black-small"&gt;3&lt;/span&gt;&lt;span class="text-black-bold"&gt;Dr. Arthur Kauffmann&lt;/span&gt;&amp;nbsp;&lt;span class="text-darkgrey-bold"&gt;Frankfurt/Main &amp;amp; London • 1954 &lt;/span&gt;Kauffmann Inventory, Journal 4, no. 1353, 9/1/1954, stating a debt of £ 4.100 to "Ullin" for wood carvings, against a credit owed by Emil Bührle of £ 5.200, registered the same day; AStEGB, Entry Book II, 13 January 1954, listing a group of 8 sculptures (all from the former Ullmann collection).&lt;/p&gt;
&lt;p class="Body"&gt;&lt;span class="nummerierung text-black-small"&gt;4&lt;/span&gt;&lt;span class="text-black-bold"&gt;Emil Bührle&lt;/span&gt;&amp;nbsp;&lt;span class="text-darkgrey-bold"&gt;Zurich •&amp;nbsp;16 February 1954 until [d.] 28 November 1956&amp;nbsp;&lt;/span&gt;Acquired from the above as part of a group of 8 sculptures for £ 6.000 altogether, AStEGB, Summary of account for various purchases from Dr.&amp;nbsp;Arthur Kauffmann, including 8 wood sculptures, dated 16 February 1954 and initialed by Emil Bührle; the amount was to be paid via Clearing (£ 500) and via Special Swiss Account (£ 4.700), with an additional £ 800 being paid in Swiss Francs.&lt;/p&gt;
&lt;p class="Body"&gt;&lt;span class="nummerierung text-black-small"&gt;5&lt;/span&gt;&lt;span class="text-black-bold"&gt;Given by the heirs of Emil Bührle to the Foundation E.G. Bührle Collection&lt;/span&gt;&amp;nbsp;&lt;span class="text-darkgrey-bold"&gt;Zurich&amp;nbsp;• 1960&lt;/span&gt;&amp;nbsp;Inv. P18.&lt;/p&gt;</t>
  </si>
  <si>
    <t>&lt;p&gt;&lt;span class="nummerierung text-black-small"&gt;1921&lt;/span&gt;&lt;span class="text-black-bold"&gt;Mittelalterliche Bildwerke aus Frankfurter Privatbesitz&lt;/span&gt;&amp;nbsp;&lt;span class="text-darkgrey-bold"&gt;Kunstverein Frankfurt/Main • 1921&lt;/span&gt;&amp;nbsp;no. 82.&lt;/p&gt;
&lt;p&gt;&lt;span class="nummerierung text-black-small"&gt;2010&lt;/span&gt;&lt;span class="text-black-bold"&gt;Van Gogh, Cézanne, Monet, Die Sammlung Bührle zu Gast im Kunsthaus Zürich&lt;/span&gt;&amp;nbsp;&lt;span class="text-darkgrey-bold"&gt;Kunsthaus Zurich • 2010&lt;/span&gt;&amp;nbsp;no. P18.&lt;/p&gt;
&lt;p&gt;&lt;span class="nummerierung text-black-small"&gt;2016&lt;/span&gt;&lt;span class="text-black-bold"&gt;Heiliger Besuch, Gotische Skulpturen der Sammlung E.G. Bührle und Madonnenbilder von Annelies Štrba&lt;/span&gt;&amp;nbsp;&lt;span class="text-darkgrey-bold"&gt;Museum zu Allerheiligen • Schaffhausen • 2016&lt;/span&gt;&amp;nbsp;no. 10.&lt;/p&gt;</t>
  </si>
  <si>
    <t>&lt;p&gt;&lt;span class="nummerierung text-black-small"&gt;1916&lt;/span&gt;&lt;span class="text-black-bold"&gt;Friedrich Lübbecke&lt;/span&gt;&amp;nbsp;&lt;span class="text-darkgrey-bold"&gt;«Die Sammlung Ullmann zu Frankfurt a. M.»&lt;/span&gt; in &lt;span class="text-darkgrey-bold"&gt;&lt;em&gt;Cicerone&lt;/em&gt;&lt;/span&gt; (8) • 1916 • p. 395, fig. 14 (right).&lt;/p&gt;
&lt;p&gt;&lt;span class="nummerierung text-black-small"&gt;1921&lt;/span&gt;&lt;span class="text-black-bold"&gt;Otto Schmitt • Georg Swarzenski&lt;/span&gt;&amp;nbsp;&lt;span class="text-darkgrey-bold"&gt;&lt;em&gt;Meisterwerke der Bildhauerkunst in Frankfurter Privatbesitz&amp;nbsp;&lt;/em&gt;&lt;/span&gt;&amp;nbsp;vol. 1 • &lt;em&gt;Deutsche und französische Plastik des Mittelalters&lt;/em&gt; • Frankfurt/Main • 1921 • no. 150 (ill.).&lt;/p&gt;
&lt;p&gt;&lt;span class="nummerierung text-black-small"&gt;1923&lt;/span&gt;&lt;span class="text-black-bold"&gt;Hubert Wilm&lt;/span&gt;&amp;nbsp;&lt;span class="text-darkgrey-bold"&gt;&lt;em&gt;Die gotische Holzfigur, Ihr Wesen und ihre Technik&amp;nbsp;&lt;/em&gt;&lt;/span&gt;&amp;nbsp;Leipzig • 1923 • pp. 77 (fig. 55), 153.&amp;nbsp;&lt;/p&gt;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190 (ill.;&lt;sup&gt;2&lt;/sup&gt;1986).&lt;/p&gt;
&lt;p&gt;&lt;span class="nummerierung text-black-small"&gt;2005&lt;/span&gt;&lt;span class="text-black-bold"&gt;Lukas Gloor, Marco Goldin (ed.)&lt;/span&gt;&amp;nbsp;&lt;em&gt;&lt;span class="text-darkgrey-bold"&gt;Foundation E.G. Bührle Collection, Zurich, Catalogue&amp;nbsp;&lt;/span&gt;&lt;/em&gt;&amp;nbsp;vol. 1 • Conegliano &amp;amp; Zurich • 2005 • no. S21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600&amp;nbsp;(ill.).&lt;/p&gt;</t>
  </si>
  <si>
    <t>Umkreis Niklaus Weckmann</t>
  </si>
  <si>
    <t>BU P.19</t>
  </si>
  <si>
    <t>115 cm</t>
  </si>
  <si>
    <t>&lt;p class="Body"&gt;&lt;span class="nummerierung text-black-small"&gt;1&lt;/span&gt;&lt;span class="text-black-bold"&gt;Albert Ullmann&lt;/span&gt;&amp;nbsp;&lt;span class="text-darkgrey-bold"&gt;Frankfurt/Main •&amp;nbsp;until [d.] 1912&amp;nbsp;&lt;/span&gt;Friedrich Lübbecke, «Die Sammlung Ullmann zu Frankfurt a. M.», in &lt;em&gt;Cicerone&lt;/em&gt; (8) 1916, p. 395, fig. 14 (right).&lt;/p&gt;
&lt;p class="Body"&gt;&lt;span class="nummerierung text-black-small"&gt;2&lt;/span&gt;&lt;span class="text-black-bold"&gt;Hedwig Ullmann&lt;/span&gt;&amp;nbsp;&lt;span class="text-darkgrey-bold"&gt;Frankfurt/Main &amp;amp; Melbourne&amp;nbsp;• 1912–1954&lt;/span&gt; Widow of the above, AStEGB, Letter from Dr. Arthur Kauffmann, London, to Dr. Walter Drack [curator of the Bührle collection], 17 September 1952, with copies of 2 letters to Hedwig Ullmann, Frankfurt, given to Dr. Kauffmann from the estate of Mrs. Hedwig Ullmann (aka Ullin) in Australia. One letter is from Theodor Demmler at the Staatliche Museen zu&amp;nbsp;Berlin, 14 May 1927, the other is from the Provinzial-Museum, Hannover, 25 February 1931; both regard sculptures from the Ullmann collection, apparently by then still in Frankfurt with Ullmann's widow. As to Kauffmann's role in bringing sculptures from the Ullmann collection to London when he was forced into emigration and left Frankfurt, see the obituary, written by his two sons and privately printed (1983). Kauffmann's Inventory documents continuous sales from the holdings of the Ullmann (aka Ullin)&amp;nbsp;family from 1939 to 1973, which were dealt with as commissions.&lt;/p&gt;
&lt;p class="Body"&gt;&lt;span class="nummerierung text-black-small"&gt;3&lt;/span&gt;&lt;span class="text-black-bold"&gt;Dr. Arthur Kauffmann&lt;/span&gt;&amp;nbsp;&lt;span class="text-darkgrey-bold"&gt;Frankfurt/Main &amp;amp; London&amp;nbsp;• 1954 &lt;/span&gt;Kauffmann Inventory, Journal 4, no. 1353, 9/1/1954, stating a debt of £ 4.100 to «Ullin» for wood carvings, against a credit owed by Emil Bührle of £ 5.200, registered the same day; AStEGB, Entry Book II, 13 January 1954, listing a group of 8 sculptures (all from the former Ullmann collection).&lt;/p&gt;
&lt;p class="Body"&gt;&lt;span class="nummerierung text-black-small"&gt;4&lt;/span&gt;&lt;span class="text-black-bold"&gt;Emil Bührle&lt;/span&gt;&amp;nbsp;&lt;span class="text-darkgrey-bold"&gt;Zurich •&amp;nbsp;16 February 1954 until [d.] 28 November 1956&amp;nbsp;&lt;/span&gt;Acquired from the above as part of a group of 8 sculptures for £ 6.000 altogether, AStEGB, Summary of account for various purchases from Dr.&amp;nbsp;Arthur Kauffmann, including 8 wood sculptures, dated 16 February 1954 and initialed by Emil Bührle; the amount was to be paid via Clearing (£ 500) and via Special Swiss Account (£ 4.700), with an additional £ 800 being paid in Swiss Francs.&lt;/p&gt;
&lt;p class="Body"&gt;&lt;span class="nummerierung text-black-small"&gt;5&lt;/span&gt;&lt;span class="text-black-bold"&gt;Given by the heirs of Emil Bührle to the Foundation E.G. Bührle Collection&lt;/span&gt;&amp;nbsp;&lt;span class="text-darkgrey-bold"&gt;Zurich&amp;nbsp;• 1960&lt;/span&gt;&amp;nbsp;Inv. P18&lt;/p&gt;</t>
  </si>
  <si>
    <t>&lt;p&gt;&lt;span class="nummerierung text-black-small"&gt;1921&lt;/span&gt;&lt;span class="text-black-bold"&gt;Mittelalterliche Bildwerke aus Frankfurter Privatbesitz&lt;/span&gt;&amp;nbsp;&lt;span class="text-darkgrey-bold"&gt;Kunstverein Frankfurt/Main • 1921&lt;/span&gt;&amp;nbsp;no. 82.&lt;/p&gt;
&lt;p&gt;&lt;span class="nummerierung text-black-small"&gt;2010&lt;/span&gt;&lt;span class="text-black-bold"&gt;Van Gogh, Cézanne, Monet, Die Sammlung Bührle zu Gast im Kunsthaus Zürich&lt;/span&gt;&amp;nbsp;&lt;span class="text-darkgrey-bold"&gt;Kunsthaus Zurich • 2010&lt;/span&gt;&amp;nbsp;no. P18.&lt;/p&gt;
&lt;p&gt;&lt;span class="nummerierung text-black-small"&gt;2016&lt;/span&gt;&lt;span class="text-black-bold"&gt;Heiliger Besuch, Gotische Skulpturen der Sammlung E.G. Bührle und Madonnenbilder von Annelies Štrba&lt;/span&gt;&amp;nbsp;&lt;span class="text-darkgrey-bold"&gt;Museum zu Allerheiligen, Schaffhausen • 2016&lt;/span&gt;&amp;nbsp;no. 10.&lt;/p&gt;</t>
  </si>
  <si>
    <t>&lt;p&gt;&lt;span class="nummerierung text-black-small"&gt;1916&lt;/span&gt;&lt;span class="text-black-bold"&gt;Friedrich Lübbecke&lt;/span&gt;&amp;nbsp;&lt;span class="text-darkgrey-bold"&gt;«Die Sammlung Ullmann zu Frankfurt a. M.»&lt;/span&gt; in &lt;span class="text-darkgrey-bold"&gt;&lt;em&gt;Cicerone&lt;/em&gt;&lt;/span&gt; (8) • 1916 • p. 395, fig. 14 (right).&lt;/p&gt;
&lt;p&gt;&lt;span class="nummerierung text-black-small"&gt;1921&lt;/span&gt;&lt;span class="text-black-bold"&gt;Otto Schmitt • Georg Swarzenski&lt;/span&gt;&amp;nbsp;&lt;span class="text-darkgrey-bold"&gt;&lt;em&gt;Meisterwerke der Bildhauerkunst in Frankfurter Privatbesitz&lt;/em&gt;&lt;/span&gt;&amp;nbsp; vol. 1&amp;nbsp;&lt;em&gt;&lt;span class="text-darkgrey-bold"&gt;Deutsche und französische Plastik des Mittelalters&amp;nbsp;&lt;/span&gt;&lt;/em&gt;&amp;nbsp;Frankfurt/Main • 1921 • no. 150 (ill.).&lt;/p&gt;
&lt;p&gt;&lt;span class="nummerierung text-black-small"&gt;1923&lt;/span&gt;&lt;span class="text-black-bold"&gt;Hubert Wilm&lt;/span&gt;&amp;nbsp;&lt;span class="text-darkgrey-bold"&gt;&lt;em&gt;Die gotische Holzfigur, Ihr Wesen und ihre Technik&amp;nbsp;&lt;/em&gt;&lt;/span&gt;&amp;nbsp;Leipzig • 1923 • pp. 77 (fig. 55), 153.&lt;/p&gt;
&lt;p&gt;&lt;span class="nummerierung text-black-small"&gt;1973&lt;/span&gt;&lt;span class="text-black-bold"&gt;Leopold Reidemeister etc.&lt;/span&gt;&amp;nbsp;&lt;span class="text-darkgrey-bold"&gt;&lt;em&gt;Stiftung Sammlung Emil G. Bührle&amp;nbsp;•&lt;/em&gt;&amp;nbsp;&lt;em&gt;Fondation Collection Emil G. Bührle • Foundation Emil G. Bührle Collection&amp;nbsp;&lt;/em&gt;&lt;/span&gt;&amp;nbsp;Zurich &amp;amp; Munich • 1973 • no. 190 (ill.;&lt;sup&gt;2&lt;/sup&gt;1986).&lt;/p&gt;
&lt;p&gt;&lt;span class="nummerierung text-black-small"&gt;2005&lt;/span&gt;&lt;span class="text-black-bold"&gt;Lukas Gloor • Marco Goldin (ed.)&lt;/span&gt;&amp;nbsp;&lt;em&gt;&lt;span class="text-darkgrey-bold"&gt;Foundation E.G. Bührle Collection, Zurich, Catalogue&amp;nbsp;&lt;/span&gt;&lt;/em&gt;&amp;nbsp;vol. 1 • Conegliano &amp;amp; Zurich • 2005 • no. S21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601&amp;nbsp;(ill.).&lt;/p&gt;</t>
  </si>
  <si>
    <t>BU P.14</t>
  </si>
  <si>
    <t>Schutzmantelmadonna</t>
  </si>
  <si>
    <t>&lt;p class="Body"&gt;&lt;span class="nummerierung text-black-small"&gt;1&lt;/span&gt;&lt;span class="text-black-bold"&gt;Private Collection&lt;/span&gt;&amp;nbsp;&lt;span class="text-darkgrey-bold"&gt;Ravensburg&amp;nbsp;&lt;/span&gt;AStEGB, Inventory Card &lt;em&gt;The Virgin of Mercy&lt;/em&gt;.&lt;/p&gt;
&lt;p class="Body"&gt;&lt;span class="nummerierung text-black-small"&gt;2&lt;/span&gt;&lt;span class="text-black-bold"&gt;Dr. Benno Griebert&lt;/span&gt;&amp;nbsp;&lt;span class="text-darkgrey-bold"&gt;Meersburg •&amp;nbsp;by 1953 until 1954&amp;nbsp;&lt;/span&gt;AStEGB, Entry Book II, 23 May 1953.&lt;/p&gt;
&lt;p class="Body"&gt;&lt;span class="nummerierung text-black-small"&gt;3&lt;/span&gt;&lt;span class="text-black-bold"&gt;Emil Bührle&lt;/span&gt;&amp;nbsp;&lt;span class="text-darkgrey-bold"&gt;Zurich •&amp;nbsp;10 July 1954 until [d.] 28 November 1956&amp;nbsp;&lt;/span&gt;Acquired from the above for ca. CHF 40.000, AStEGB, Handwritten note from Emil Bührle, attached to 2 receipts signed by Dr. Benno Griebert regarding purchase of a painting, dated 14 January 1954 and 24 June 1954. On this note Emil Bührle records that the present sculpture enters his possession against a credit he has given Griebert, plus interests; AStEGB, Loan Contract between Emil Bührle, Zurich, and Dr. B. Griebert, Meersburg, confirming loan of CHF 39.500 from&amp;nbsp;the former to the latter; Internal Note of 5 July 1954, Werkzeugmaschinenfabrik Oerlikon Bührle &amp;amp; Co., signed by Bührle, confirming that the above loan had been settled by acquisition. The exact date of the transaction in Entry Book as above, n. (2), and Entry Book II, 1 July 1953, and Inventory Card as above, n. (1), with the final date of the purchase.&lt;/p&gt;
&lt;p class="Body"&gt;&lt;span class="nummerierung text-black-small"&gt;4&lt;/span&gt;&lt;span class="text-black-bold"&gt;Given by the heirs of Emil Bührle to the Foundation E.G. Bührle Collection&lt;/span&gt;&amp;nbsp;&lt;span class="text-darkgrey-bold"&gt;Zurich&amp;nbsp;• 1960&lt;/span&gt;&amp;nbsp;Inv. P14&lt;/p&gt;</t>
  </si>
  <si>
    <t>&lt;p&gt;&lt;span class="nummerierung text-black-small"&gt;2010&lt;/span&gt;&lt;span class="text-black-bold"&gt;Van Gogh, Cézanne, Monet, Die Sammlung Bührle zu Gast im Kunsthaus Zürich&lt;/span&gt;&amp;nbsp;&lt;span class="text-darkgrey-bold"&gt;Kunsthaus Zurich • 2010&lt;/span&gt;&amp;nbsp;no. P14.&lt;/p&gt;
&lt;p&gt;&lt;span class="nummerierung text-black-small"&gt;2016&lt;/span&gt;&lt;span class="text-black-bold"&gt;Heiliger Besuch, Gotische Skulpturen der Sammlung E.G. Bührle und Madonnenbilder von Annelies Štrba&lt;/span&gt;&amp;nbsp;&lt;span class="text-darkgrey-bold"&gt;Museum zu Allerheiligen&amp;nbsp;•&amp;nbsp;Schaffhausen • 2016&lt;/span&gt;&amp;nbsp;no. 1.&lt;/p&gt;
&lt;p&gt;&lt;span class="nummerierung text-black-small"&gt;2017&lt;/span&gt;&lt;span class="text-black-bold"&gt;Luther! 95 Schätze – 95 Menschen&lt;/span&gt;&amp;nbsp;&lt;span class="text-darkgrey-bold"&gt;Stiftung Luthergedenkstätten in Sachsen-Anhalt&amp;nbsp;(Augusteum) • Wittenberg • 2017&lt;/span&gt;&amp;nbsp;no. 65.&lt;/p&gt;
&lt;p&gt;&lt;span class="nummerierung text-black-small"&gt;2019&lt;/span&gt;&lt;span class="text-black-bold"&gt;Verehrt, Geliebt, Vergessen, Maria zwischen den Konfessionen &lt;/span&gt;&lt;span class="text-darkgrey-bold"&gt;Stiftung Luthergedenkstätten in Sachsen-Anhalt (Augusteum) • Wittenberg • 2019 &lt;/span&gt;no. 28.&lt;/p&gt;
&lt;p&gt;&lt;span class="nummerierung text-black-small"&gt;2020&lt;/span&gt;&lt;span class="text-black-bold"&gt;Nonnen, Starke Frauen im Mittelalter&lt;/span&gt; &lt;span class="text-darkgrey-bold"&gt;Schweizerisches Nationalmuseum&amp;nbsp;• Zürich&amp;nbsp;• 2020&lt;/span&gt; no. 34.&lt;/p&gt;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</si>
  <si>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 • 1973&amp;nbsp;• no. 187 (ill.;&lt;sup&gt;2&lt;/sup&gt;1986).&lt;/p&gt;
&lt;p&gt;&lt;span class="nummerierung text-black-small"&gt;2005&lt;/span&gt;&lt;span class="text-black-bold"&gt;Lukas Gloor, Marco Goldin (ed.)&amp;nbsp;&lt;/span&gt;&lt;em&gt;&lt;span class="text-darkgrey-bold"&gt;Foundation E.G. Bührle Collection, Zurich, Catalogue&amp;nbsp;&lt;/span&gt;&lt;/em&gt;vol. 1&amp;nbsp;• Conegliano &amp;amp; Zurich • 2005&amp;nbsp;• no. S12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602&amp;nbsp;(ill.).&lt;/p&gt;</t>
  </si>
  <si>
    <t>Oberschwaben</t>
  </si>
  <si>
    <t>BU P.28</t>
  </si>
  <si>
    <t>100 cm</t>
  </si>
  <si>
    <t>&lt;p class="Body"&gt;&lt;span class="nummerierung text-black-small"&gt;1&lt;/span&gt;&lt;span class="text-black-bold"&gt;Dr. Ludwig Gerngross&lt;/span&gt;&amp;nbsp;&lt;span class="text-darkgrey-bold"&gt;Munich&amp;nbsp;&lt;/span&gt;AStEGB, Invoice from Henri Heilbronner, Lucerne, made out to Emil Bührle, 13 July 1954; Matthias Weniger, «Die Sammlungen Siegfried Lämmle und Ludwig Gerngross im Bayerischen Nationalmuseum 1938–1953», in &lt;em&gt;Entehrt, ausgeplündert, arisiert, Entrechtung und Enteignung der Juden, &lt;/em&gt;Koordinierungsstelle für Kulturgutverluste (ed.), Magdeburg 2005, pp. 291–307.&lt;/p&gt;
&lt;p class="Body"&gt;&lt;span class="nummerierung text-black-small"&gt;2&lt;/span&gt;&lt;span class="text-black-bold"&gt;Confiscated from Dr. Ludwig Gerngross by the Gestapo Munich&amp;nbsp;&lt;/span&gt;&lt;span class="text-black-bold"&gt;and sold to Bayerisches Nationalmuseum Inv. (Inv. 41/28) &lt;/span&gt;&lt;span class="text-darkgrey-bold"&gt;Munich&amp;nbsp;•&amp;nbsp;28 November 1938 &amp;amp;&amp;nbsp;27 June 1941&amp;nbsp;&lt;/span&gt;Weniger, as above, n. (1).&lt;/p&gt;
&lt;p class="Body"&gt;&lt;span class="nummerierung text-black-small"&gt;3&lt;/span&gt;&lt;span class="text-black-bold"&gt;Restituted to the heirs of Dr. Ludwig Gerngross&lt;/span&gt; &lt;span class="text-darkgrey-bold"&gt;1952&amp;nbsp;&lt;/span&gt;Weniger, as above, n. (1).&lt;/p&gt;
&lt;p class="Body"&gt;&lt;span class="nummerierung text-black-small"&gt;4&lt;/span&gt;&lt;span class="text-black-bold"&gt;Henri Heilbronner&lt;/span&gt;&amp;nbsp;&lt;span class="text-darkgrey-bold"&gt;Lucerne&amp;nbsp;• by 1954&amp;nbsp;&lt;/span&gt;AStEGB, Entry Book II, 15 July 1954.&lt;/p&gt;
&lt;p class="Body"&gt;&lt;span class="nummerierung text-black-small"&gt;5&lt;/span&gt;&lt;span class="text-black-bold"&gt;Emil Bührle&lt;/span&gt;&amp;nbsp;&lt;span class="text-darkgrey-bold"&gt;Zurich • 20 July 1954 until [d.] 28 November 1956&amp;nbsp;&lt;/span&gt;Acquired from the above for CHF 22.000, AStEGB, Invoice as above, n. (1), with handwritten note by Bührle authorizing payment, for the date of acquisition AStEGB, Inventory Card &lt;em&gt;Pietà&lt;/em&gt;.&lt;/p&gt;
&lt;p class="Body"&gt;&lt;span class="nummerierung text-black-small"&gt;6&lt;/span&gt;&lt;span class="text-black-bold"&gt;Given by the heirs of Emil Bührle to the Foundation E.G. Bührle Collection&lt;/span&gt;&amp;nbsp;&lt;span class="text-darkgrey-bold"&gt;Zurich&amp;nbsp;• 1960&lt;/span&gt;&amp;nbsp;Inv. P28.&lt;/p&gt;</t>
  </si>
  <si>
    <t>&lt;p&gt;&lt;span class="nummerierung text-black-small"&gt;2016&lt;/span&gt;&lt;span class="text-black-bold"&gt;Heiliger Besuch, Gotische Skulpturen der Sammlung E.G. Bührle und Madonnenbilder von Annelies Štrba&lt;/span&gt;&amp;nbsp;&lt;span class="text-darkgrey-bold"&gt;Museum zu Allerheiligen • Schaffhausen • 2016&lt;/span&gt;&amp;nbsp;no. 6.&lt;/p&gt;
&lt;p&gt;&lt;span class="nummerierung text-black-small"&gt;2019&lt;/span&gt;&lt;span class="text-black-bold"&gt;Verehrt, Geliebt, Vergessen, Maria zwischen den Konfessionen &lt;/span&gt;&lt;span class="text-darkgrey-bold"&gt;Stiftung Luthergedenkstätten in Sachsen-Anhalt (Augusteum) • Wittenberg • 2019 &lt;/span&gt;no. 32.&lt;/p&gt;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</si>
  <si>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no.184&amp;nbsp; (ill.; &lt;sup&gt;2&lt;/sup&gt;1986).&lt;/p&gt;
&lt;p&gt;&lt;span class="nummerierung text-black-small"&gt;2005&lt;/span&gt;&lt;span class="text-black-bold"&gt;Lukas Gloor • Marco Goldin (ed.)&lt;/span&gt;&amp;nbsp;&lt;em&gt;&lt;span class="text-darkgrey-bold"&gt;Foundation E.G. Bührle Collection, Zurich, Catalogue&amp;nbsp;&lt;/span&gt;&lt;/em&gt;&amp;nbsp;vol. 1 • Conegliano &amp;amp; Zurich • 2005 • no. S15 (ill.; German edition: &lt;em&gt;Stiftung Sammlung E.G. Bührle, Katalog&lt;/em&gt; • Italian edition: &lt;em&gt;Fondazione Collezione E.G. Bührle, Catalogo&lt;/em&gt;).&lt;/p&gt;
&lt;p&gt;&lt;span class="nummerierung text-black-small"&gt;2005&lt;/span&gt;&lt;span class="text-black-bold"&gt;Matthias Weniger&lt;/span&gt;&amp;nbsp;&lt;span class="text-darkgrey-bold"&gt;«Die Sammlungen Siegfried Lämmle und Ludwig Gerngross im Bayerischen Nationalmuseum 1938–1953»&lt;/span&gt; in &lt;span class="text-darkgrey-bold"&gt;&lt;em&gt;Entehrt, ausgeplündert, arisiert, Entrechtung und Enteignung der Juden&amp;nbsp;&lt;/em&gt;&lt;/span&gt;&amp;nbsp;Koordinierungsstelle für Kulturgüterverluste (ed.) • Magdeburg • 2005 • p. 302.&lt;/p&gt;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603&amp;nbsp;(ill.).&lt;/p&gt;</t>
  </si>
  <si>
    <t>BU P.11</t>
  </si>
  <si>
    <t>128 cm</t>
  </si>
  <si>
    <t>&lt;p class="Body"&gt;&lt;span class="nummerierung text-black-small"&gt;1&lt;/span&gt;&lt;span class="text-black-bold"&gt;Dr. Benno Griebert&lt;/span&gt;&amp;nbsp;&lt;span class="text-darkgrey-bold"&gt;Meersburg •&amp;nbsp;by 1954&amp;nbsp;&lt;/span&gt;AStEGB, Invoice from Galerie Dr. Griebert, Schloss Meersburg, made out to Emil Bührle, 28 August 1954.&lt;/p&gt;
&lt;p class="Body"&gt;&lt;span class="nummerierung text-black-small"&gt;2&lt;/span&gt;&lt;span class="text-black-bold"&gt;Emil Bührle&lt;/span&gt;&amp;nbsp;&lt;span class="text-darkgrey-bold"&gt;Zurich •&amp;nbsp;28 August 1954 until [d.] 28 November 1956&amp;nbsp;&lt;/span&gt;Acquired from the above for CHF 9.000, Invoice as above, n. (1), with stamp «Gut zur Zahlung», initialed by Bührle.&lt;/p&gt;
&lt;p class="Body"&gt;&lt;span class="nummerierung text-black-small"&gt;3&lt;/span&gt;&lt;span class="text-black-bold"&gt;Given by the heirs of Emil Bührle to the Foundation E.G. Bührle Collection&lt;/span&gt;&amp;nbsp;&lt;span class="text-darkgrey-bold"&gt;Zurich • 1960&lt;/span&gt;&amp;nbsp;Inv. P11.&lt;/p&gt;</t>
  </si>
  <si>
    <t>&lt;p&gt;&lt;span class="nummerierung text-black-small"&gt;2010&lt;/span&gt;&lt;span class="text-black-bold"&gt;Van Gogh, Cézanne, Monet, Die Sammlung Bührle zu Gast im Kunsthaus Zürich&lt;/span&gt;&amp;nbsp;&lt;span class="text-darkgrey-bold"&gt;Kunsthaus Zurich • 2010&lt;/span&gt;&amp;nbsp;no. P11.&lt;/p&gt;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</si>
  <si>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188 (ill.;&lt;sup&gt;2&lt;/sup&gt;1986).&lt;/p&gt;
&lt;p&gt;&lt;span class="nummerierung text-black-small"&gt;2005&lt;/span&gt;&lt;span class="text-black-bold"&gt;Lukas Gloor, Marco Goldin (ed.)&lt;/span&gt;&amp;nbsp;&lt;span class="text-darkgrey-bold"&gt;&lt;em&gt;Foundation E.G. Bührle Collection, Zurich, Catalogue&amp;nbsp;&lt;/em&gt;&lt;/span&gt;&amp;nbsp;vol. 1 • Conegliano &amp;amp; Zurich • 2005 • no. S14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605&amp;nbsp;(ill.).&lt;/p&gt;</t>
  </si>
  <si>
    <t>Schwaben (Ulm?)</t>
  </si>
  <si>
    <t>BU P.6</t>
  </si>
  <si>
    <t>um 1350</t>
  </si>
  <si>
    <t>Sandstein</t>
  </si>
  <si>
    <t>174 cm</t>
  </si>
  <si>
    <t>&lt;p class="Body"&gt;&lt;span class="nummerierung text-black-small"&gt;1&lt;/span&gt;&lt;span class="text-black-bold"&gt;Art market or private collection&lt;/span&gt;&amp;nbsp;&lt;span class="text-darkgrey-bold"&gt;Graz •&amp;nbsp;until ca. 1937&amp;nbsp;&lt;/span&gt;AStEGB, Letter from Lubomira Hédlová, Brno, to Foundation E.G. Bührle Collection, 23 November 2001.&lt;/p&gt;
&lt;p class="Body"&gt;&lt;span class="nummerierung text-black-small"&gt;2&lt;/span&gt;&lt;span class="text-black-bold"&gt;Johannes Hinrichsen&lt;/span&gt;&amp;nbsp;&lt;span class="text-darkgrey-bold"&gt;Alt-Aussee •&amp;nbsp;ca. 1937–1954&amp;nbsp;&lt;/span&gt;Acquired by Johann Hinrichsen in Graz in 1937, Letter as above, n. (1); this information is not corroborated by AStEGB, Inventory Card &lt;em&gt;The Virgin and Child&lt;/em&gt;, which indicates an acquisition by Hinrichsen in Vienna in 1938; AStEGB, Letter from Heinrich Hinrichsen, Alt-Aussee, to Emil Bührle, 11 February 1954, with a reference to the «Steinmadonna» which he offers together with 2 other sculptures for CHF 136.000.&lt;/p&gt;
&lt;p class="Body"&gt;&lt;span class="nummerierung text-black-small"&gt;3&lt;/span&gt;&lt;span class="text-black-bold"&gt;Emil Bührle&lt;/span&gt;&amp;nbsp;&lt;span class="text-darkgrey-bold"&gt;Zurich •&amp;nbsp;22 September 1954 until [d.] 28 November 1956&amp;nbsp;&lt;/span&gt;Acquired from the above for CHF 55.000, AStEGB, Letter from Johannes Hinrichsen, Alt-Aussee, to Emil Bührle, 29 July 1954, referring to Bührle's acquisition of the sculpture which he sends to the Zurich Kunsthaus, together with an invoice for CHF 20.000, covering a part of the purchase price; Copy of the above invoice, with handwritten note by Bührle regarding the composition of the total purchase price of CHF 55.000 «Clearing 20'000 / 34'277.10 / 722.90 / Fr. 55'000», and Receipt for the amount of CHF 34'277.10, dated 22 September 1954 and signed by Hinrichsen.&lt;/p&gt;
&lt;p class="Body"&gt;&lt;span class="nummerierung text-black-small"&gt;4&lt;/span&gt;&lt;span class="text-black-bold"&gt;Given by the heirs of Emil Bührle to the Foundation E.G. Bührle Collection&lt;/span&gt;&amp;nbsp;&lt;span class="text-darkgrey-bold"&gt;Zurich&amp;nbsp;• 1960&lt;/span&gt;&amp;nbsp;Inv. P6.&lt;/p&gt;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</si>
  <si>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 Zurich • 1958&lt;/span&gt;&amp;nbsp;no. 24.&lt;/p&gt;</t>
  </si>
  <si>
    <t>&lt;p&gt;&lt;span class="nummerierung text-black-small"&gt;1962&lt;/span&gt;&lt;span class="text-black-bold"&gt;Albert Kutal&lt;/span&gt;&amp;nbsp;&lt;span class="text-darkgrey-bold"&gt;&lt;em&gt;České Gotické Sochařství 1350–1450&amp;nbsp;&lt;/em&gt;&lt;/span&gt;&amp;nbsp;Prague • 1962.&lt;/p&gt;
&lt;p&gt;&lt;span class="nummerierung text-black-small"&gt;1963&lt;/span&gt;&lt;span class="text-black-bold"&gt;Theodor Müller&lt;/span&gt;&amp;nbsp;&lt;span class="text-darkgrey-bold"&gt;«Albert Kutal, 'České Gotické Sochařství' [review]»&lt;/span&gt; in &lt;em&gt;&lt;span class="text-darkgrey-bold"&gt;Kunstchronik&lt;/span&gt; &lt;/em&gt;(16) • 1963 • p. 284.&lt;/p&gt;
&lt;p&gt;&lt;span class="nummerierung text-black-small"&gt;1969&lt;/span&gt;&lt;span class="text-black-bold"&gt;Hilde Bachmann&lt;/span&gt;&amp;nbsp;&lt;span class="text-darkgrey-bold"&gt;«Plastik bis zu den Hussitenkriegen»&lt;/span&gt; in &lt;span class="text-darkgrey-bold"&gt;&lt;em&gt;Gotik in Böhmen, Geschichte, Gesellschaftsgeschichte, Architektur, Plastik und Malerei&amp;nbsp;&lt;/em&gt;&lt;/span&gt;&amp;nbsp;Karl M. Swoboda (ed.) • Munich • 1969 • p. 419, n. 9.&lt;/p&gt;
&lt;p&gt;&lt;span class="nummerierung text-black-small"&gt;1971&lt;/span&gt;&lt;span class="text-black-bold"&gt;Albert Kutal&lt;/span&gt;&amp;nbsp;&lt;em&gt;&lt;span class="text-darkgrey-bold"&gt;Gotische Kunst in Böhmen&amp;nbsp;&lt;/span&gt;&lt;/em&gt;&amp;nbsp;Prague • 1971 • p. 31 • (French edition: &lt;em&gt;L'art gothique de Bohême&lt;/em&gt; • English edition: &lt;em&gt;Gothic Art in Bohemia and Moravia&lt;/em&gt;, London 1971).&lt;/p&gt;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175 (ill.;&lt;sup&gt;2&lt;/sup&gt;1986).&lt;/p&gt;
&lt;p&gt;&lt;span class="nummerierung text-black-small"&gt;2005&lt;/span&gt;&lt;span class="text-black-bold"&gt;Lukas Gloor, Marco Goldin (ed.)&lt;/span&gt;&amp;nbsp;&lt;span class="text-darkgrey-bold"&gt;&lt;em&gt;Foundation E.G. Bührle Collection, Zurich, Catalogue&amp;nbsp;&lt;/em&gt;&lt;/span&gt;&amp;nbsp;vol. 1 • Conegliano &amp;amp; Zurich • 2005 • no. S4 (ill.; German edition: &lt;em&gt;Stiftung Sammlung E.G. Bührle, Katalog&lt;/em&gt; • Italian edition: &lt;em&gt;Fondazione Collezione E.G. Bührle, Catalogo&lt;/em&gt;).&lt;/p&gt;
&lt;p&gt;&lt;span class="nummerierung text-black-small"&gt;2021&lt;/span&gt;&lt;span class="text-black-bold"&gt;Lukas Gloor&amp;nbsp;&lt;/span&gt;&lt;span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608&amp;nbsp;(ill.).&lt;/p&gt;</t>
  </si>
  <si>
    <t>BU VO.P2</t>
  </si>
  <si>
    <t>BU P.2</t>
  </si>
  <si>
    <t>Stehende Muttergottes mit Taube</t>
  </si>
  <si>
    <t>um 1300</t>
  </si>
  <si>
    <t>75 cm</t>
  </si>
  <si>
    <t>&lt;p class="Body"&gt;&lt;span class="nummerierung text-black-small"&gt;1&lt;/span&gt;&lt;span class="text-black-bold"&gt;Walter (?) Schnackenberg&lt;/span&gt;&amp;nbsp;&lt;span class="text-darkgrey-bold"&gt;Munich •&amp;nbsp;until 1932&amp;nbsp;&lt;/span&gt;AStEGB, Inventory Card &lt;em&gt;The Virgin and Child with Dove&lt;/em&gt;, with mention «1932 vom Maler Schnackenberg, München, erworben».&lt;/p&gt;
&lt;p class="Body"&gt;&lt;span class="nummerierung text-black-small"&gt;2&lt;/span&gt;&lt;span class="text-black-bold"&gt;Johannes Hinrichsen&lt;/span&gt;&amp;nbsp;&lt;span class="text-darkgrey-bold"&gt;Alt-Aussee •&amp;nbsp;1932–1954&amp;nbsp;&lt;/span&gt;Acquired from the above, Inventory Card as above, n. (1).&lt;/p&gt;
&lt;p class="Body"&gt;&lt;span class="nummerierung text-black-small"&gt;3&lt;/span&gt;&lt;span class="text-black-bold"&gt;Emil Bührle&lt;/span&gt;&lt;span class="text-darkgrey-bold"&gt;&amp;nbsp;Zurich •&amp;nbsp;1 January 1955 until [d.] 28 November 1956&amp;nbsp;&lt;/span&gt;Acquired from the above, Inventory Card as above, n. (1).&lt;/p&gt;
&lt;p class="Body"&gt;&lt;span class="nummerierung text-black-small"&gt;4&lt;/span&gt;&lt;span class="text-black-bold"&gt;Given by the heirs of Emil Bührle to the Foundation E.G. Bührle Collection&lt;/span&gt;&amp;nbsp;&lt;span class="text-darkgrey-bold"&gt;Zurich&amp;nbsp;• 1960&lt;/span&gt;&amp;nbsp;Inv. P2.&lt;/p&gt;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</si>
  <si>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21.&lt;/p&gt;
&lt;p&gt;&lt;span class="nummerierung text-black-small"&gt;2016&lt;/span&gt;&lt;span class="text-black-bold"&gt;Heiliger Besuch, Gotische Skulpturen der Sammlung E.G. Bührle und Madonnenbilder von Annelies Štrba&lt;/span&gt;&amp;nbsp;&lt;span class="text-darkgrey-bold"&gt;Museum zu Allerheiligen • Schaffhausen • 2016&lt;/span&gt;&amp;nbsp;no. 14.&lt;/p&gt;
&lt;p&gt;&lt;span class="nummerierung text-black-small"&gt;2019&lt;/span&gt;&lt;span class="text-black-bold"&gt;Verehrt, Geliebt, Vergessen, Maria zwischen den Konfessionen &lt;/span&gt;&lt;span class="text-darkgrey-bold"&gt;Stiftung Luthergedenkstätten in Sachsen-Anhalt (Augusteum) • Wittenberg • 2019 &lt;/span&gt;no. 23.&lt;/p&gt;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</si>
  <si>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173 (ill.;&lt;sup&gt;2&lt;/sup&gt;1986).&lt;/p&gt;
&lt;p&gt;&lt;span class="nummerierung text-black-small"&gt;2005&lt;/span&gt;&lt;span class="text-black-bold"&gt;Lukas Gloor, Marco Goldin (ed.)&lt;/span&gt; &lt;em&gt;&lt;span class="text-darkgrey-bold"&gt;Foundation E.G. Bührle Collection, Zurich, Catalogue&amp;nbsp;&lt;/span&gt;&lt;/em&gt;&amp;nbsp;vol. 1 • Conegliano &amp;amp; Zurich • 2005 • no. S3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611&amp;nbsp;(ill.).&lt;/p&gt;</t>
  </si>
  <si>
    <t>Madrid</t>
  </si>
  <si>
    <t>Rhein/Mosel</t>
  </si>
  <si>
    <t>BU P.12</t>
  </si>
  <si>
    <t>Heilige Sippe</t>
  </si>
  <si>
    <t>um 1515</t>
  </si>
  <si>
    <t>160 x 110 cm x 29 cm</t>
  </si>
  <si>
    <t>&lt;p class="Body"&gt;&lt;span class="nummerierung text-black-small"&gt;1&lt;/span&gt;&lt;span class="text-black-bold"&gt;Archive of the City of Ulm&amp;nbsp; &lt;/span&gt;&lt;span class="text-darkgrey-bold"&gt;by 1833?&lt;/span&gt;&amp;nbsp;&lt;em&gt;Meisterwerke massenhaft&lt;/em&gt;, (exh. cat.) Württembergisches Landesmuseum, Stuttgart 1993, no. 61.&lt;/p&gt;
&lt;p class="Body"&gt;&lt;span class="nummerierung text-black-small"&gt;2&lt;/span&gt;&lt;span class="text-black-bold"&gt;Private collection&lt;/span&gt;&amp;nbsp;&lt;span class="text-darkgrey-bold"&gt;New Orleans (Louisiana)&amp;nbsp;• until 1891&lt;/span&gt; Exh. cat. as above, n. (1).&lt;/p&gt;
&lt;p class="Body"&gt;&lt;span class="nummerierung text-black-small"&gt;3&lt;/span&gt;&lt;span class="text-black-bold"&gt;Kaiser-Friedrich-Museum&lt;/span&gt;&amp;nbsp;&lt;span class="text-darkgrey-bold"&gt;Berlin • 1891–1931&lt;/span&gt;&amp;nbsp;Acquired from the above, Wilhelm Vöge&lt;em&gt;, Königliche Museen zu Berlin&lt;/em&gt;, &lt;em&gt;Beschreibung der Bildwerke der christlichen Epochen, &lt;/em&gt;vol. 4,&lt;em&gt; Die deutschen Bildwerke der christlichen Epochen und die der anderen cisalpinen Länder&lt;/em&gt;, Berlin 1910, p. 53, no. 106 (ill.); Theodor Demmler, &lt;em&gt;Staatliche Museen zu Berlin, Die Bildwerke des Deutschen Museums&lt;/em&gt;, vol. 3, &lt;em&gt;Die Bildwerke in Holz, Stein und Ton, Grossplastik, &lt;/em&gt;Berlin &amp;amp; Leipzig 1930, pp. 218–219, no. 1842 (ill.).&lt;/p&gt;
&lt;p class="Body"&gt;&lt;span class="nummerierung text-black-small"&gt;4&lt;/span&gt;&lt;span class="text-black-bold"&gt;A syndicate of art dealers&lt;/span&gt; Deaccessioned in 1931 as part of a group of 12 works by way of exchange, Lothar Lambacher, «Johannes evangelista und die heilige Katharina von Alexandrien, Zwei Leihgaben aus einer Berliner Privatsammlung», in &lt;em&gt;Museums-Journal&lt;/em&gt; (5) 1991, p. 58.&lt;/p&gt;
&lt;p class="Body"&gt;&lt;span class="nummerierung text-black-small"&gt;5&lt;/span&gt;&lt;span class="text-black-bold"&gt;Private collection&lt;/span&gt;&amp;nbsp;&lt;span class="text-darkgrey-bold"&gt;Copenhagen&lt;/span&gt; &lt;em&gt;Sammlung Emil G. Bührle, &lt;/em&gt;(exh. cat.) Kunsthaus Zurich 1958, no. 45.&lt;/p&gt;
&lt;p class="Body"&gt;&lt;span class="nummerierung text-black-small"&gt;6&lt;/span&gt;&lt;span class="text-black-bold"&gt;Dr. Benno Griebert&lt;/span&gt;&amp;nbsp;&lt;span class="text-darkgrey-bold"&gt;Constance&lt;/span&gt; AStEGB, Entry Book II, 15 April 1955.&lt;/p&gt;
&lt;p class="Body"&gt;&lt;span class="nummerierung text-black-small"&gt;7&lt;/span&gt;&lt;span class="text-black-bold"&gt;Emil Bührle&lt;/span&gt;&amp;nbsp;&lt;span class="text-darkgrey-bold"&gt;Zurich • 21 April 1955 until [d.] 28 November 1956&lt;/span&gt;&amp;nbsp;Acquired from the above for CHF 45.000, AStEGB, Typewritten note with composition of price, and 2 Receipts, 1 from Werkzeugmaschinenfabrik Oerlikon, Bührle &amp;amp; Co. for the amount of CHF 22.500, dated 19 April 1955 and signed by Griebert, 1 from Industrie- und Handelsbank, Zurich for the amount of CHF 20.000 and dated 21 April 1955, the additional CHF 2.500 being interest for a credit given by&amp;nbsp;Bührle to Griebert.&lt;/p&gt;
&lt;p class="Body"&gt;&lt;span class="nummerierung text-black-small"&gt;8&lt;/span&gt;&lt;span class="text-black-bold"&gt;Given by the heirs of Emil Bührle to the Foundation E.G. Bührle Collection&lt;/span&gt;&amp;nbsp;&lt;span class="text-darkgrey-bold"&gt;Zurich&amp;nbsp;• 1960&lt;/span&gt;&amp;nbsp;Inv. P12.&lt;/p&gt;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</si>
  <si>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45.&lt;/p&gt;
&lt;p&gt;&lt;span class="nummerierung text-black-small"&gt;1993&lt;/span&gt;&lt;span class="text-black-bold"&gt;Meisterwerke massenhaft&lt;/span&gt;&amp;nbsp;&lt;span class="text-darkgrey-bold"&gt;Württembergisches Landesmuseum&amp;nbsp;•&amp;nbsp;Stuttgart&amp;nbsp;• 1993&lt;/span&gt;&amp;nbsp;no. 61.&lt;/p&gt;
&lt;p&gt;&lt;span class="nummerierung text-black-small"&gt;2010&lt;/span&gt;&lt;span class="text-black-bold"&gt;Van Gogh, Cézanne, Monet, Die Sammlung Bührle zu Gast im Kunsthaus Zürich&lt;/span&gt;&amp;nbsp;&lt;span class="text-darkgrey-bold"&gt;Kunsthaus Zurich&amp;nbsp;• 2010&lt;/span&gt;&amp;nbsp;no. P12.&lt;/p&gt;
&lt;p&gt;&lt;span class="nummerierung text-black-small"&gt;2016&lt;/span&gt;&lt;span class="text-black-bold"&gt;Heiliger Besuch, Gotische Skulpturen der Sammlung E.G. Bührle und Madonnenbilder von Annelies Štrba&lt;/span&gt;&amp;nbsp;&lt;span class="text-darkgrey-bold"&gt;Museum zu Allerheiligen&amp;nbsp;•&amp;nbsp;Schaffhausen&amp;nbsp;• 2016&lt;/span&gt;&amp;nbsp;no. 4.&lt;/p&gt;
&lt;p&gt;&lt;span class="nummerierung text-black-small"&gt;2016&lt;/span&gt;&lt;span class="text-black-bold"&gt;Von Dürer bis van Gogh, Sammlung Bührle trifft Wallraf&lt;/span&gt;&amp;nbsp;&lt;span class="text-darkgrey-bold"&gt;Wallraf-Richartz-Museum &amp;amp; Fondation Corboud&amp;nbsp;•&amp;nbsp;Cologne&amp;nbsp;• 2016–17&lt;/span&gt;&amp;nbsp;no. 6.&lt;/p&gt;
&lt;p&gt;&lt;span class="nummerierung text-black-small"&gt;2019&lt;/span&gt;&lt;span class="text-black-bold"&gt;Verehrt, Geliebt, Vergessen, Maria zwischen den Konfessionen &lt;/span&gt;&lt;span class="text-darkgrey-bold"&gt;Stiftung Luthergedenkstätten in Sachsen-Anhalt (Augusteum) • Wittenberg • 2019 &lt;/span&gt;no. 33.&lt;/p&gt;</t>
  </si>
  <si>
    <t>&lt;p&gt;&lt;span class="nummerierung text-black-small"&gt;1907&lt;/span&gt;&lt;span class="text-black-bold"&gt;Marie Schuette&lt;/span&gt;&amp;nbsp;&lt;span class="text-darkgrey-bold"&gt;&lt;em&gt;Der schwäbische Schnitzaltar&lt;/em&gt;&lt;/span&gt;&amp;nbsp;Strasbourg&amp;nbsp;• 1907&amp;nbsp;•&amp;nbsp;p. 121, no. I.4.&lt;/p&gt;
&lt;p&gt;&lt;span class="nummerierung text-black-small"&gt;1910&lt;/span&gt;&lt;span class="text-black-bold"&gt;Wilhelm Vöge&lt;/span&gt;&lt;em&gt;&amp;nbsp;&lt;span class="text-darkgrey-bold"&gt;Königliche Museen zu Berlin&lt;/span&gt;&lt;/em&gt;&lt;span class="text-darkgrey-bold"&gt;, &lt;/span&gt;&lt;em&gt;&lt;span class="text-darkgrey-bold"&gt;Beschreibung der Bildwerke der christlichen Epochen&lt;/span&gt;&amp;nbsp;&lt;/em&gt;vol. 4,&lt;em&gt; Die deutschen Bildwerke der christlichen Epochen und die der anderen cisalpinen Länder&amp;nbsp;&lt;/em&gt;•&amp;nbsp;Berlin&amp;nbsp;• 1910&amp;nbsp;•&amp;nbsp;p. 53, no. 106 (ill.).&lt;/p&gt;
&lt;p&gt;&lt;span class="nummerierung text-black-small"&gt;1911&lt;/span&gt;&lt;span class="text-black-bold"&gt;Julius Baum&lt;/span&gt;&amp;nbsp;&lt;span class="text-darkgrey-bold"&gt;&lt;em&gt;Die Ulmer Plastik um 1500&lt;/em&gt;&lt;/span&gt;&amp;nbsp;Stuttgart&amp;nbsp;• 1911&amp;nbsp;•&amp;nbsp;pp. 116–117, fig. 53.&lt;/p&gt;
&lt;p&gt;&lt;span class="nummerierung text-black-small"&gt;1923&lt;/span&gt;&lt;span class="text-black-bold"&gt;Julius Baum&lt;/span&gt;&amp;nbsp;&lt;span class="text-darkgrey-bold"&gt;&lt;em&gt;Altschwäbische Kunst&lt;/em&gt;&lt;/span&gt;&amp;nbsp;Augsburg&amp;nbsp;• 1923&amp;nbsp;•&amp;nbsp;p. 90, n. 2.&lt;/p&gt;
&lt;p&gt;&lt;span class="nummerierung text-black-small"&gt;1929&lt;/span&gt;&lt;span class="text-black-bold"&gt;Wilhelm Pinder&lt;/span&gt;&amp;nbsp;&lt;em&gt;&lt;span class="text-darkgrey-bold"&gt;Die deutsche Plastik vom ausgehenden Mittelalter bis zum Ende der Renaissance&lt;/span&gt;&amp;nbsp;&lt;/em&gt;vol. 2,&lt;em&gt; Die deutsche Plastik der Hochrenaissance&amp;nbsp;&lt;/em&gt;•&amp;nbsp;Potsdam&amp;nbsp;• 1929&amp;nbsp;•&amp;nbsp;p. 401.&lt;/p&gt;
&lt;p&gt;&lt;span class="nummerierung text-black-small"&gt;1927&lt;/span&gt;&lt;span class="text-black-bold"&gt;Gertrud Otto&lt;/span&gt;&amp;nbsp;&lt;span class="text-darkgrey-bold"&gt;&lt;em&gt;Die Ulmer Plastik der Spätgotik&lt;/em&gt;&lt;/span&gt;&amp;nbsp;Reutlingen&amp;nbsp;• 1927&amp;nbsp;•&amp;nbsp;p. 168, fig. 183.&lt;/p&gt;
&lt;p&gt;&lt;span class="nummerierung text-black-small"&gt;1930&lt;/span&gt;&lt;span class="text-black-bold"&gt;Theodor Demmler&lt;/span&gt;&amp;nbsp;&lt;em&gt;&lt;span class="text-darkgrey-bold"&gt;Staatliche Museen zu Berlin, Die Bildwerke des Deutschen Museums, Die Bildwerke in Holz, Stein und Ton, Grossplastik&lt;/span&gt;&amp;nbsp;&lt;/em&gt;Berlin &amp;amp; Leipzig&amp;nbsp;• 1930&amp;nbsp;•&amp;nbsp;pp. 218–219, no. 1842 (ill.).&lt;/p&gt;
&lt;p&gt;&lt;span class="nummerierung text-black-small"&gt;1968&lt;/span&gt;&lt;span class="text-black-bold"&gt;Wolfgang Deutsch&lt;/span&gt;&amp;nbsp;&lt;span class="text-darkgrey-bold"&gt;«Jörg Syrlin der Jüngere und der Bildhauer Niklaus Weckmann»&lt;/span&gt;&amp;nbsp;in&amp;nbsp;&lt;span class="text-darkgrey-bold"&gt;&lt;em&gt;Zeitschrift für Württembergische Landesgeschichte&lt;/em&gt;&lt;/span&gt; (27) • 1968&amp;nbsp;•&amp;nbsp;pp. 71 (n. 98), 75.&lt;/p&gt;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Collection&lt;/em&gt;&lt;/span&gt;&amp;nbsp;Zurich &amp;amp; Munich&amp;nbsp;• 1973&amp;nbsp;•&amp;nbsp;no. 189 (ill.;&lt;sup&gt;2&lt;/sup&gt;1986).&lt;/p&gt;
&lt;p&gt;&lt;span class="nummerierung text-black-small"&gt;1991&lt;/span&gt;&lt;span class="text-black-bold"&gt;Lothar Lambacher&lt;/span&gt;&amp;nbsp;&lt;span class="text-darkgrey-bold"&gt;«Joannes evangelista und die heilige Katharina von Alexandrien, Zwei Leihgaben aus einer Berliner Privatsammlung»&lt;/span&gt;&amp;nbsp;in &lt;span class="text-darkgrey-bold"&gt;&lt;em&gt;Museums-Journal&lt;/em&gt;&lt;/span&gt; (5)&amp;nbsp;• 1991&amp;nbsp;•&amp;nbsp;p. 58.&lt;/p&gt;
&lt;p&gt;&lt;span class="nummerierung text-black-small"&gt;1992&lt;/span&gt;&lt;span class="text-black-bold"&gt;Alfred Schädler&lt;/span&gt;&amp;nbsp;&lt;span class="text-darkgrey-bold"&gt;«Niclaus Weckmann, Bildhauer zu Ulm»&lt;/span&gt;&amp;nbsp;in &lt;span class="text-darkgrey-bold"&gt;&lt;em&gt;Münchner Jahrbuch für bildende Kunst&lt;/em&gt;&lt;/span&gt; (43) • 1992&amp;nbsp;•&amp;nbsp;pp. 69, 90 (n. 96), fig. 14.&lt;/p&gt;
&lt;p&gt;&lt;span class="nummerierung text-black-small"&gt;2005&lt;/span&gt;&lt;span class="text-black-bold"&gt;Lukas Gloor, Marco Goldin (ed.)&lt;/span&gt;&amp;nbsp;&lt;em&gt;&lt;span class="text-darkgrey-bold"&gt;Foundation E.G. Bührle Collection, Zurich, Catalogue&lt;/span&gt;&lt;/em&gt;&amp;nbsp;vol. 1 • Conegliano &amp;amp; Zurich&amp;nbsp;• 2005&amp;nbsp;•&amp;nbsp;no. S23 (ill.; German edition: &lt;em&gt;Stiftung Sammlung E.G. Bührle, Katalog&lt;/em&gt;&amp;nbsp;•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&lt;em&gt;T&lt;span class="text-darkgrey-bold"&gt;he Emil Bührle Collection:&amp;nbsp;History, Full Catalogue&amp;nbsp;and 70 Masterpieces&lt;/span&gt;&lt;/em&gt;&amp;nbsp;Swiss Institute for Art Research, Zurich (ed.)&amp;nbsp;•&amp;nbsp;Munich • 2021 • no. 615&amp;nbsp;(ill.).&lt;/p&gt;</t>
  </si>
  <si>
    <t>Werkstatt Niklaus Weckmann</t>
  </si>
  <si>
    <t>BU P.26</t>
  </si>
  <si>
    <t>67 cm</t>
  </si>
  <si>
    <t>&lt;p class="Body"&gt;&lt;span class="nummerierung text-black-small"&gt;1&lt;/span&gt;&lt;span class="text-black-bold"&gt;Siegfried Lämmle&lt;/span&gt;&amp;nbsp;&lt;span class="text-darkgrey-bold"&gt;Munich &amp;amp; Los Angeles •&amp;nbsp;by 1924&amp;nbsp;&lt;/span&gt;Willi Burger, Franz Wolter, &lt;em&gt;Die mittelalterliche Holzplastik in Deutschland&lt;/em&gt;, Munich 1924, p. 27, fig. 38; Philipp Maria Halm, Georg Lill, Die Bildwerke des bayerischen Nationalmuseums, 1. Abteilung, &lt;em&gt;Die Bildwerke in Holz und Stein vom XII. Jahrhundert bis 1450&lt;/em&gt;, Augsburg 1924, p. 38 (entry for cat. no. 155); Matthias Weniger, «Die Sammlungen Siegfried Lämmle und Ludwig Gerngross im Bayerischen Nationalmuseum 1938–1953», in &lt;em&gt;Entehrt, ausgeplündert, arisiert, Entrechtung und Enteignung der Juden&lt;/em&gt;, Koordinierungsstelle für Kulturgutverluste (ed.), Magdeburg 2005, pp. 291–307.&lt;/p&gt;
&lt;p class="Body"&gt;&lt;span class="nummerierung text-black-small"&gt;2&lt;/span&gt;&lt;span class="text-black-bold"&gt;Confiscated from Siegfried Lämmle by the Gestapo Munich and sold to Bayerisches Nationalmuseum (Inv. 41/44) &lt;span class="text-darkgrey-bold"&gt;Munich&lt;/span&gt;&lt;/span&gt;&lt;span class="text-darkgrey-bold"&gt;&amp;nbsp;•&amp;nbsp;23&amp;nbsp;November 1938 &amp;amp;&amp;nbsp;27 June 1941&amp;nbsp;&lt;/span&gt;Weniger, as above, n. (1).&lt;/p&gt;
&lt;p class="Body"&gt;&lt;span class="nummerierung text-black-small"&gt;3&lt;/span&gt;&lt;span class="text-black-bold"&gt;Restituted to Siegfried Lämmle&lt;/span&gt;&amp;nbsp;&lt;span class="text-darkgrey-bold"&gt;Los Angeles •&amp;nbsp;18 March 1950 &lt;/span&gt;Weniger, as above, n. (1).&lt;/p&gt;
&lt;p class="Body"&gt;&lt;span class="nummerierung text-black-small"&gt;4&lt;/span&gt;&lt;span class="text-black-bold"&gt;The estate of Siegfried Lämmle&lt;/span&gt;&amp;nbsp;&lt;span class="text-darkgrey-bold"&gt;Los Angeles •&amp;nbsp;by 1955 &lt;/span&gt;AStEGB, List of 5 sculptures, including the present one, from Walter Laemmle, Los Angeles, son of Siegfried Lämmle and executor for his estate, made out to Emil Bührle to accompany shipment of these sculptures to Zurich, 2 February 1955; Copy of this list complemented with prices for the 5 sculptures, handwritten by Emil Bührle.&lt;/p&gt;
&lt;p class="Body"&gt;&lt;span class="nummerierung text-black-small"&gt;5&lt;/span&gt;&lt;span class="text-black-bold"&gt;Henri Heilbronner&lt;/span&gt;&amp;nbsp;&lt;span class="text-darkgrey-bold"&gt;Lucerne •&amp;nbsp;1955&amp;nbsp;&lt;/span&gt;AStEGB, Letters from Henri Heilbronner, Lucerne, to Emil Bührle, 14 February and 4 &amp;nbsp; March 1955, announcing the shipment of the Lämmle sculptures.&lt;/p&gt;
&lt;p class="Body"&gt;&lt;span class="nummerierung text-black-small"&gt;6&lt;/span&gt;&lt;span class="text-black-bold"&gt;Emil Bührle&lt;/span&gt;&amp;nbsp;&lt;span class="text-darkgrey-bold"&gt;Zurich •&amp;nbsp;14 September 1955 until [d.] 28 November 1956&amp;nbsp;&lt;/span&gt;Acquired from the above for CHF 15.000, AStEGB, Copy of the list quoted above, n. (4), complemented with prices and payment instructions, handwritten by Emil Bührle; Letter from Dr. O. Maurer [Secretary General of Oerlikon Bührle &amp;amp; Co.], Zurich to Henri Heilbronner, Lucerne, 29 April 1955, confirming transfer of CHF 120.000 for the 5 sculptures of Walter Laemmle, Los Angeles, the remaining CHF 10.000 will be transferred as soon as the sculptures are in Bührle's possession; Letter from Industrie- und Handelsbank, Zurich, to Emil Bührle, 30 April 1955, confirming transfer of CHF 120.000 to Henri Heilbronner; Letter from Industrie- und Handelsbank, Zurich, to Emil Bührle, confirming transfer of CHF&amp;nbsp;10.000 to Henri Heilbronner, Lucerne, 14 September 1955.&lt;/p&gt;
&lt;p class="Body"&gt;&lt;span class="nummerierung text-black-small"&gt;7&lt;/span&gt;&lt;span class="text-black-bold"&gt;Given by the heirs of Emil Bührle to the Foundation E.G. Bührle Collection&lt;/span&gt;&amp;nbsp;&lt;span class="text-darkgrey-bold"&gt;Zurich&amp;nbsp;• 1960&lt;/span&gt;&amp;nbsp;Inv. P26.&lt;/p&gt;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</si>
  <si>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32.&lt;/p&gt;
&lt;p&gt;&lt;span class="nummerierung text-black-small"&gt;2010&lt;/span&gt;&lt;span class="text-black-bold"&gt;Van Gogh, Cézanne, Monet, Die Sammlung Bührle zu Gast im Kunsthaus Zürich&lt;/span&gt;&amp;nbsp;&lt;span class="text-darkgrey-bold"&gt;Kunsthaus Zurich • 2010&lt;/span&gt;&amp;nbsp;no. P26.&lt;/p&gt;
&lt;p&gt;&lt;span class="nummerierung text-black-small"&gt;2016&lt;/span&gt;&lt;span class="text-black-bold"&gt;Heiliger Besuch, Gotische Skulpturen der Sammlung E.G. Bührle und Madonnenbilder von Annelies Štrba&lt;/span&gt;&amp;nbsp;&lt;span class="text-darkgrey-bold"&gt;Museum zu Allerheiligen • Schaffhausen • 2016&lt;/span&gt;&amp;nbsp;no. 9.&lt;/p&gt;</t>
  </si>
  <si>
    <t>&lt;p&gt;&lt;span class="nummerierung text-black-small"&gt;1914&lt;/span&gt;&lt;span class="text-black-bold"&gt;Franz Wolter&lt;/span&gt;&amp;nbsp;&lt;span class="text-darkgrey-bold"&gt;«Bayerische Plastik des 15. und 16. Jahrhunderts»&lt;/span&gt; in &lt;span class="text-darkgrey-bold"&gt;&lt;em&gt;Festschrift des Münchner Altertumsvereins&lt;/em&gt;&lt;/span&gt;&amp;nbsp; Munich • 1914 • p. 35, fig. 15.&lt;/p&gt;
&lt;p&gt;&lt;span class="nummerierung text-black-small"&gt;1924&lt;/span&gt;&lt;span class="text-black-bold"&gt;Willi Burger&amp;nbsp;• Franz Wolter&lt;/span&gt;&amp;nbsp;&lt;span class="text-darkgrey-bold"&gt;&lt;em&gt;Die mittelalterliche Holzplastik in Deutschland&amp;nbsp;&lt;/em&gt;&lt;/span&gt;&amp;nbsp;Munich • 1924 • p. 27, fig. 38.&lt;/p&gt;
&lt;p&gt;&lt;span class="nummerierung text-black-small"&gt;1924&lt;/span&gt;&lt;span class="text-black-bold"&gt;Philipp Maria Halm&amp;nbsp;• Georg Lill&lt;/span&gt;&amp;nbsp;&lt;em&gt;&lt;span class="text-darkgrey-bold"&gt;Die Bildwerke des bayerischen Nationalmuseums&amp;nbsp;&lt;/span&gt;&amp;nbsp;&lt;/em&gt;vol. 13&lt;em&gt;&amp;nbsp;&lt;span class="text-darkgrey-bold"&gt;Die Bildwerke in Holz und Stein vom XII. &lt;/span&gt;&lt;/em&gt;&lt;span class="text-darkgrey-bold"&gt;&lt;em&gt;Jahrhundert bis 1450&amp;nbsp;&lt;/em&gt;&lt;/span&gt;&amp;nbsp;Augsburg • 1924 • p. 38 (entry for cat. no. 155).&lt;/p&gt;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179 (ill.; &lt;sup&gt;2&lt;/sup&gt;1986).&lt;/p&gt;
&lt;p&gt;&lt;span class="nummerierung text-black-small"&gt;2005&lt;/span&gt;&lt;span class="text-black-bold"&gt;Lukas Gloor • Marco Goldin (ed.)&lt;/span&gt; &lt;span class="text-darkgrey-bold"&gt;&lt;em&gt;Foundation E.G. Bührle Collection, Zurich, Catalogue&amp;nbsp;&lt;/em&gt;&lt;/span&gt;&amp;nbsp;vol. 1 • Conegliano &amp;amp; Zurich • 2005 • no. S11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616&amp;nbsp;(ill.).&lt;/p&gt;</t>
  </si>
  <si>
    <t>Christuskind mit Reh</t>
  </si>
  <si>
    <t>BU P.21</t>
  </si>
  <si>
    <t>112 cm</t>
  </si>
  <si>
    <t>&lt;p class="Body"&gt;&lt;span class="nummerierung text-black-small"&gt;1&lt;/span&gt;&lt;span class="text-black-bold"&gt;Siegfried Lämmle&lt;/span&gt;&amp;nbsp;&lt;span class="text-darkgrey-bold"&gt;Munich &amp;amp; Los Angeles&lt;/span&gt; Matthias Weniger, «Die Sammlungen Siegfried Lämmle und Ludwig Gerngross im Bayerischen Nationalmuseum 1938–1953», in &lt;em&gt;Entehrt, ausgeplündert, arisiert, Entrechtung und Enteignung der Juden, &lt;/em&gt;Koordinierungsstelle für Kulturgutverluste (ed.), Magdeburg 2005, pp. 291–307.&lt;/p&gt;
&lt;p class="Body"&gt;&lt;span class="nummerierung text-black-small"&gt;2&lt;/span&gt;&lt;span class="text-black-bold"&gt;Confiscated from Siegfried Lämmle by the Gestapo Munich and sold to&amp;nbsp;&lt;/span&gt;&lt;span class="text-black-bold"&gt;Bayerisches Nationalmuseum (Inv. 41/311) &lt;/span&gt;&lt;span class="text-darkgrey-bold"&gt;Munich&amp;nbsp;• 23&amp;nbsp;November 1938&amp;nbsp; 6 27 June 1941&lt;/span&gt;&amp;nbsp;Weniger, as above, n. (1).&lt;/p&gt;
&lt;p class="Body"&gt;&lt;span class="nummerierung text-black-small"&gt;3&lt;/span&gt;&lt;span class="text-black-bold"&gt;Restituted to Siegfried Lämmle&lt;/span&gt;&amp;nbsp;&lt;span class="text-darkgrey-bold"&gt;Los Angeles&amp;nbsp;• 18 March 1950&lt;/span&gt;&amp;nbsp;Weniger, as above, n. (1).&lt;/p&gt;
&lt;p class="Body"&gt;&lt;span class="nummerierung text-black-small"&gt;4&lt;/span&gt;&lt;span class="text-black-bold"&gt;The estate of Siegfried Lämmle&lt;/span&gt;&amp;nbsp;&lt;span class="text-darkgrey-bold"&gt;Los Angeles • by 1955 &lt;/span&gt;AStEGB, List of 5 sculptures, including the present one, from Walter Laemmle, Los Angeles, son of Siegfried Lämmle and executor for his estate, made out to Emil Bührle to accompany shipment of these sculptures to Zurich, 2 February 1955; Copy of this list complemented with prices for the 5 sculptures, handwritten by Emil Bührle.&lt;/p&gt;
&lt;p class="Body"&gt;&lt;span class="nummerierung text-black-small"&gt;5&lt;/span&gt;&lt;span class="text-black-bold"&gt;Henri Heilbronner&lt;/span&gt;&amp;nbsp;&lt;span class="text-darkgrey-bold"&gt;Lucerne • 1955&lt;/span&gt;&amp;nbsp;AStEGB, Letters from Henri Heilbronner, Lucerne, to Emil Bührle, 14 February and 4 March 1955, announcing the shipment of the Lämmle sculptures.&lt;/p&gt;
&lt;p class="Body"&gt;&lt;span class="nummerierung text-black-small"&gt;6&lt;/span&gt;&lt;span class="text-black-bold"&gt;Emil Bührle&lt;/span&gt;&amp;nbsp;&lt;span class="text-darkgrey-bold"&gt;Zurich • 30 April 1955 until [d.] 28 November 1956&lt;/span&gt;&amp;nbsp;Acquired from the above for CHF 30.000, AStEGB, Copy of the list quoted above, n. (4), complemented with prices and payment instructions,&amp;nbsp;handwritten by Emil Bührle; Letter from Dr. O. Maurer [Secretary General of Oerlikon Bührle &amp;amp; Co.], Zurich, to Henri Heilbronner, Lucerne, 29 April 1955, confirming transfer of CHF 120.000 for the 5 sculptures of Walter Laemmle, Los Angeles, the remaining CHF 10.000 will be transferred as soon as the sculptures are in Bührle's possession; Letter from Industrie- und Handelsbank, Zurich, to Emil Bührle, 30 April 1955, confirming transfer of CHF 120'000 to Henri Heilbronner; Letter from Industrie- und Handelsbank, Zurich, to Emil Bührle, confirming transfer of CHF 10'000 to Henri Heilbronner, Lucerne, 14 September 1955.&lt;/p&gt;
&lt;p class="Body"&gt;&lt;span class="nummerierung text-black-small"&gt;7&lt;/span&gt;&lt;span class="text-black-bold"&gt;Given by the heirs of Emil Bührle to the Foundation E.G. Bührle Collection&lt;/span&gt;&amp;nbsp;&lt;span class="text-darkgrey-bold"&gt;Zurich • 1960&lt;/span&gt;&amp;nbsp;Inv. P21.&lt;/p&gt;</t>
  </si>
  <si>
    <t>&lt;p&gt;&lt;span class="nummerierung text-black-small"&gt;2016&lt;/span&gt;&lt;span class="text-black-bold"&gt;Heiliger Besuch, Gotische Skulpturen der Sammlung E.G. Bührle und Madonnenbilder von Annelies Štrba&lt;/span&gt;&amp;nbsp;&lt;span class="text-darkgrey-bold"&gt;Museum zu Allerheiligen&amp;nbsp;•&amp;nbsp;Schaffhausen&amp;nbsp;• 2016&lt;/span&gt;&amp;nbsp;no. 21.&lt;/p&gt;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</si>
  <si>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•1973&amp;nbsp;•&amp;nbsp;no. 193 (ill.;&lt;sup&gt;2&lt;/sup&gt;1986).&lt;/p&gt;
&lt;p&gt;&lt;span class="nummerierung text-black-small"&gt;2005&lt;/span&gt;&lt;span class="text-black-bold"&gt;Lukas Gloor&amp;nbsp;•&amp;nbsp;Marco Goldin (ed.)&lt;/span&gt;&amp;nbsp;&lt;em&gt;&lt;span class="text-darkgrey-bold"&gt;Foundation E.G. Bührle Collection, Zurich, Catalogue&lt;/span&gt;&amp;nbsp;&amp;nbsp;&lt;/em&gt;vol. 1&amp;nbsp;•&amp;nbsp;Conegliano &amp;amp; Zurich&amp;nbsp;• 2005&amp;nbsp;•&amp;nbsp;no. S24 (ill.; German edition: &lt;em&gt;Stiftung Sammlung E.G. Bührle, Katalog&amp;nbsp;&lt;/em&gt;•&amp;nbsp;Italian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618&amp;nbsp;(ill.).&lt;/p&gt;</t>
  </si>
  <si>
    <t>Franken (Umkreis Riemenschneider)</t>
  </si>
  <si>
    <t>BU P.25</t>
  </si>
  <si>
    <t>Heiliger Ritter (Heiliger Wenzel?)</t>
  </si>
  <si>
    <t>121 cm</t>
  </si>
  <si>
    <t>&lt;p class="Body"&gt;&lt;span class="nummerierung text-black-small"&gt;1&lt;/span&gt;&lt;span class="text-black-bold"&gt;Siegfried Lämmle&lt;/span&gt;&amp;nbsp;&lt;span class="text-darkgrey-bold"&gt;Munich &amp;amp; Los Angeles&amp;nbsp;&lt;/span&gt;Matthias Weniger, «Die Sammlungen Siegfried Lämmle und Ludwig Gerngross im Bayerischen Nationalmuseum 1938–1953», in &lt;em&gt;Entehrt, ausgeplündert, arisiert, Entrechtung und Enteignung der Juden, &lt;/em&gt;Koordinierungsstelle für Kulturgutverluste (ed.), Magdeburg 2005, pp. 291–307.&lt;/p&gt;
&lt;p class="Body"&gt;&lt;span class="nummerierung text-black-small"&gt;2&lt;/span&gt;&lt;span class="text-black-bold"&gt;Confiscated from Siegfried Lämmle by the Gestapo&amp;nbsp;Munich&amp;nbsp;and sold to Bayerisches Nationalmuseum (Inv. 41/42)&lt;/span&gt;&amp;nbsp;&lt;span class="text-darkgrey-bold"&gt;Munich&amp;nbsp;• 23&amp;nbsp;November 1938 &amp;amp;&amp;nbsp;27 June 1941&amp;nbsp;&lt;/span&gt;Weniger, as above, n. (1).&lt;/p&gt;
&lt;p class="Body"&gt;&lt;span class="nummerierung text-black-small"&gt;3&lt;/span&gt;&lt;span class="text-black-bold"&gt;Restituted to Siegfried Lämmle&lt;/span&gt;&amp;nbsp;&lt;span class="text-darkgrey-bold"&gt;Los Angeles&lt;/span&gt;&lt;span class="text-darkgrey-bold"&gt;&amp;nbsp;• &lt;/span&gt;&lt;span class="text-darkgrey-bold"&gt;18 March 1950&amp;nbsp;&lt;/span&gt;Weniger, as above, n. (1).&lt;/p&gt;
&lt;p class="Body"&gt;&lt;span class="nummerierung text-black-small"&gt;4&lt;/span&gt;&lt;span class="text-black-bold"&gt;The estate of Siegfried Lämmle&lt;/span&gt;&amp;nbsp;&lt;span class="text-darkgrey-bold"&gt;Los Angeles&amp;nbsp;• by 1955 &lt;/span&gt;AStEGB, List of 5 sculptures, including the present one, from Walter Laemmle, Los Angeles, son of Siegfried Lämmle and executor for his estate, made out to Emil Bührle to accompany shipment of these sculptures to Zurich, 2 February 1955; Copy of this list complemented with prices for the 5 sculptures, handwritten by Emil Bührle.&lt;/p&gt;
&lt;p class="Body"&gt;&lt;span class="nummerierung text-black-small"&gt;5&lt;/span&gt;&lt;span class="text-black-bold"&gt;Henri Heilbronner&lt;/span&gt;&amp;nbsp;&lt;span class="text-darkgrey-bold"&gt;Lucerne&amp;nbsp;• 1955&amp;nbsp;&lt;/span&gt;AStEGB, Letters from Henri Heilbronner, Lucerne, to Emil Bührle, 14 February and 4 &amp;nbsp; March 1955, announcing the shipment of the Lämmle sculptures.&lt;/p&gt;
&lt;p class="Body"&gt;&lt;span class="nummerierung text-black-small"&gt;6&lt;/span&gt;&lt;span class="text-black-bold"&gt;Emil Bührle&lt;/span&gt;&amp;nbsp;&lt;span class="text-darkgrey-bold"&gt;Zurich&amp;nbsp;• 14 September 1955 until [d.] 28 November 1956&amp;nbsp;&lt;/span&gt;Acquired from the above for CHF 25.000, AStEGB, Copy of the list quoted above, n. (4), complemented with prices and payment instructions, handwritten by Emil Bührle; Letter from Dr. O. Maurer [Secretary General of Oerlikon Bührle &amp;amp; Co.], Zurich, to Henri Heilbronner, Lucerne, 29 April 1955, confirming transfer of CHF 120.000 for the 5 sculptures of Walter Laemmle, Los Angeles, and asserting that the remaining CHF 10.000 will be transferred as soon as the sculptures are in Bührle's possession; Letter from Industrie- und Handelsbank, Zurich, to Emil Bührle, 30 April 1955, confirming transfer of CHF 120.000 to Henri Heilbronner; Letter from Industrie- und Handelsbank, Zurich, to Emil Bührle, confirming transfer of CHF 10.000 to Henri Heilbronner, Lucerne, 14 September 1955.&lt;/p&gt;
&lt;p class="Body"&gt;&lt;span class="nummerierung text-black-small"&gt;7&lt;/span&gt;&lt;span class="text-black-bold"&gt;Given by the heirs of Emil Bührle to the Foundation E.G. Bührle Collection&lt;/span&gt;&amp;nbsp;&lt;span class="text-darkgrey-bold"&gt;Zurich&amp;nbsp;• 1960&lt;/span&gt;&amp;nbsp;Inv. P25.&lt;/p&gt;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</si>
  <si>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29.&lt;/p&gt;
&lt;p&gt;&lt;span class="nummerierung text-black-small"&gt;2010&lt;/span&gt;&lt;span class="text-black-bold"&gt;Van Gogh, Cézanne, Monet, Die Sammlung Bührle zu Gast im Kunsthaus Zürich&lt;/span&gt;&amp;nbsp;&lt;span class="text-darkgrey-bold"&gt;Kunsthaus Zurich • 2010&lt;/span&gt;&amp;nbsp;no. P25.&lt;/p&gt;
&lt;p&gt;&lt;span class="nummerierung text-black-small"&gt;2016&lt;/span&gt;&lt;span class="text-black-bold"&gt;Heiliger Besuch, Gotische Skulpturen der Sammlung E.G. Bührle und Madonnenbilder von Annelies Štrba&lt;/span&gt;&amp;nbsp;&lt;span class="text-darkgrey-bold"&gt;Museum zu Allerheiligen • Schaffhausen • 2016&lt;/span&gt;&amp;nbsp;no. 13.&lt;/p&gt;</t>
  </si>
  <si>
    <t>&lt;p&gt;&lt;span class="nummerierung text-black-small"&gt;1939&lt;/span&gt;&lt;span class="text-black-bold"&gt;Carl Theodor Müller&lt;/span&gt;&amp;nbsp;&lt;span class="text-darkgrey-bold"&gt;«Zur monumentalen Salzburger Plastik des frühen fünfzehnten Jahrhunderts»&lt;/span&gt; in &lt;span class="text-darkgrey-bold"&gt;&lt;em&gt;Zeitschrift des Deutschen Vereins für Kunstwissenschaft&lt;/em&gt;&lt;/span&gt; (6) • 1939 • p. 239 (n. 7).&lt;/p&gt;
&lt;p&gt;&lt;span class="nummerierung text-black-small"&gt;1941&lt;/span&gt;&lt;span class="text-black-bold"&gt;Carl Theodor Müller&lt;/span&gt;&amp;nbsp;&lt;span class="text-darkgrey-bold"&gt;«Karl Garzarolli von Thurnlackh, 'Mittelalterliche Plasik in Steiermark', Graz 1941 [review]»&lt;/span&gt;&amp;nbsp;in &lt;span class="text-darkgrey-bold"&gt;&lt;em&gt;Zeitschrift für Kunstgeschichte&lt;/em&gt;&lt;/span&gt; (11) • 1943/44 • p. 61, fig. 1.&lt;/p&gt;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177 (ill.; &lt;sup&gt;2&lt;/sup&gt;1986).&lt;/p&gt;
&lt;p&gt;&lt;span class="nummerierung text-black-small"&gt;2005&lt;/span&gt;&lt;span class="text-black-bold"&gt;Lukas Gloor, Marco Goldin (ed.)&lt;/span&gt; &lt;em&gt;&lt;span class="text-darkgrey-bold"&gt;Foundation E.G. Bührle Collection, Zurich, Catalogue&amp;nbsp;&lt;/span&gt;&lt;/em&gt;&amp;nbsp;vol. 1 • Conegliano &amp;amp; Zurich • 2005 • no.&amp;nbsp; S7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620&amp;nbsp;(ill.).&lt;/p&gt;</t>
  </si>
  <si>
    <t>Sippenaltar</t>
  </si>
  <si>
    <t>Muttergottes mit Engeln</t>
  </si>
  <si>
    <t>BU P.17</t>
  </si>
  <si>
    <t>Auferstehungs-Christus</t>
  </si>
  <si>
    <t>106 cm</t>
  </si>
  <si>
    <t>&lt;p class="Body"&gt;&lt;span class="nummerierung text-black-small"&gt;1&lt;/span&gt;&lt;span class="text-black-bold"&gt;Henri Heilbronner&lt;/span&gt;&amp;nbsp;&lt;span class="text-darkgrey-bold"&gt;Lucerne •&amp;nbsp;by 1955&amp;nbsp;&lt;/span&gt;AStEGB, Letter from Henri Heilbronner, Lucerne, to Emil Bührle, 25 August 1955, recommending the purchase of the sculpture and offering a price reduction.&lt;/p&gt;
&lt;p class="Body"&gt;&lt;span class="nummerierung text-black-small"&gt;2&lt;/span&gt;&lt;span class="text-black-bold"&gt;Emil Bührle&lt;/span&gt;&amp;nbsp;&lt;span class="text-darkgrey-bold"&gt;Zurich •&amp;nbsp;7 September 1955 until [d.] 28 November 1956&amp;nbsp;&lt;/span&gt;Acquired from the above, for CHF 15.000, AStEGB, Invoice from Henri Heilbronner, Lucerne, made out to Emil Bührle, 31 August 1955; Letter from Industrie- und Handelsbank, Zurich, to Emil Bührle, 7 September 1955, confirming transfer of this amount.&lt;/p&gt;
&lt;p class="Body"&gt;&lt;span class="nummerierung text-black-small"&gt;3&lt;/span&gt;&lt;span class="text-black-bold"&gt;Given by the heirs of Emil Bührle to the Foundation E.G. Bührle Collection&lt;/span&gt;&amp;nbsp;&lt;span class="text-darkgrey-bold"&gt;Zurich&amp;nbsp;• 1960&lt;/span&gt;&amp;nbsp;Inv. P17.&lt;/p&gt;</t>
  </si>
  <si>
    <t>&lt;p&gt;&lt;span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 • 1958&lt;/span&gt;&amp;nbsp;no. 37.&lt;/p&gt;
&lt;p&gt;&lt;span class="nummerierung text-black-small"&gt;2016&lt;/span&gt;&lt;span class="text-black-bold"&gt;Heiliger Besuch, Gotische Skulpturen der Sammlung E.G. Bührle und Madonnenbilder von Annelies Štrba&lt;/span&gt;&amp;nbsp;&lt;span class="text-darkgrey-bold"&gt;Museum zu Allerheiligen • Schaffhausen • 2016&lt;/span&gt;&amp;nbsp;no. 7.&lt;/p&gt;
&lt;p&gt;&lt;span class="nummerierung text-black-small"&gt;2016&lt;/span&gt;&lt;span class="text-black-bold"&gt;Von Dürer bis van Gogh, Sammlung Bührle trifft Wallraf&lt;/span&gt;&amp;nbsp;&lt;span class="text-darkgrey-bold"&gt;Wallraf-Richartz-Museum &amp;amp; Fondation Corboud • Cologne • 2016–17&lt;/span&gt;&amp;nbsp;no. 13.&lt;/p&gt;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</si>
  <si>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182 (ill.;&lt;sup&gt;2&lt;/sup&gt;1986).&lt;/p&gt;
&lt;p&gt;&lt;span class="nummerierung text-black-small"&gt;2005&lt;/span&gt;&lt;span class="text-black-bold"&gt;Lukas Gloor, Marco Goldin (ed.)&lt;/span&gt;&amp;nbsp;&lt;span class="text-darkgrey-bold"&gt;&lt;em&gt;Foundation E.G. Bührle Collection, Zurich, Catalogue&amp;nbsp;&lt;/em&gt;&lt;/span&gt;&amp;nbsp;vol. 1 • Conegliano &amp;amp; Zurich • 2005 • no. S17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Masterpieces&lt;/em&gt;&amp;nbsp;&lt;/span&gt;Swiss Institute for Art Research, Zurich (ed.)&amp;nbsp;•&amp;nbsp;Munich • 2021 • no. 624&amp;nbsp;(ill.).&lt;/p&gt;</t>
  </si>
  <si>
    <t>BU P.15</t>
  </si>
  <si>
    <t>164 cm</t>
  </si>
  <si>
    <t>&lt;p class="Body"&gt;&lt;span class="nummerierung text-black-small"&gt;1&lt;/span&gt;&lt;span class="text-black-bold"&gt;Private property (Jacquaz family?)&lt;/span&gt;&amp;nbsp;&lt;span class="text-darkgrey-bold"&gt;Rechthalten/Dirlaret (Canton of Fribourg) • by 1862&amp;nbsp;&lt;/span&gt;Stephan Gasser, Alain Fretz, "Das spätmittelalterliche Vesperbild der Sammlung Emil Bührle in Zürich", in: &lt;em&gt;Zeitschrift für Schweizerische Archäologie und Kunstgeschichte&lt;/em&gt; (76)&amp;nbsp;• 2019, Heft 4&amp;nbsp;• p. 5.&lt;/p&gt;
&lt;p class="Body"&gt;&lt;span class="nummerierung text-black-small"&gt;2&lt;/span&gt;&lt;span class="text-black-bold"&gt;Tinguely family&lt;/span&gt;&amp;nbsp;&lt;span class="text-darkgrey-bold"&gt;Rechthalten/Dirlaret (Canton of Fribourg) • by 1930&amp;nbsp;&lt;/span&gt;Stephan Gasser, Alain Fretz, as above, n. (1).&lt;/p&gt;
&lt;p class="Body"&gt;&lt;span class="nummerierung text-black-small"&gt;3&lt;/span&gt;&lt;span class="text-black-bold"&gt;Prof. Dr. Heribert Reiners&lt;/span&gt;&amp;nbsp;&lt;span class="text-darkgrey-bold"&gt;Fribourg &amp;amp;&amp;nbsp;Constance •&amp;nbsp;1930 until ca. 1950&amp;nbsp;&lt;/span&gt;Acquired from the above, via Reiners's student Joseph Martin&amp;nbsp;Lusser&amp;nbsp;and Joseph Tinguely, Stephan Gasser, Alain Fretz, as above, n. (1).&lt;/p&gt;
&lt;p class="Body"&gt;&lt;span class="nummerierung text-black-small"&gt;4&lt;/span&gt;&lt;span class="text-black-bold"&gt;Heinz Kisters &lt;span class="text-darkgrey-bold"&gt;Meers&lt;/span&gt;&lt;/span&gt;&lt;span class="text-darkgrey-bold"&gt;burg • ca. 1950 until 1955&amp;nbsp;&lt;/span&gt;Acquired from the above, AStEGB, Letter from Dr. Hans Wendland, Paris, to Emil Bührle, 10 June 1956.&lt;/p&gt;
&lt;p class="Body"&gt;&lt;span class="nummerierung text-black-small"&gt;5&lt;/span&gt;&lt;span class="text-black-bold"&gt;Dr. Benno Griebert&lt;/span&gt;&amp;nbsp;&lt;span class="text-darkgrey-bold"&gt;Meersburg/Constance •&amp;nbsp;by 1955&amp;nbsp;&lt;/span&gt;AStEGB, Receipt, signed by Dr. Benno Griebert, 10 September 1955.&lt;/p&gt;
&lt;p class="Body"&gt;&lt;span class="nummerierung text-black-small"&gt;6&lt;/span&gt;&lt;span class="text-black-bold"&gt;Emil Bührle&lt;/span&gt;&amp;nbsp;&lt;span class="text-darkgrey-bold"&gt;Zurich •&amp;nbsp;10 September 1955 until [d.] 28 November 1956&amp;nbsp;&lt;/span&gt;Acquired from the above for CHF 150.000, Receipt as above, n. (5). The acquisition was followed by a dispute between Dr. Hans Wendland, Paris, who had offered the sculpture to Emil Bührle in April 1955 for the first time, and the Kunstmuseum Basel and its director, Dr. Georg Schmidt, to whom the sculpture had been offered (via Dr. Wendland's brother-in-law, H. F. Fankhauser, Basel), as well. Schmidt considered the planned purchase as the museum's decisive purchase of the year 1955&amp;nbsp;and took deep offense when the offer was withdrawn, AStEGB, Correspondence between Dr. Hans Wendland, Paris, H. F. Fankhauser, Basel, and Emil Bührle, 13 April 1955–14 July 1956; Letter from Kunstmuseum Basel, Georg Schmidt, to H. F. Fankhauser, Basel, 22 June 1956, summarizing the course of events.&lt;/p&gt;
&lt;p class="Body"&gt;&lt;span class="nummerierung text-black-small"&gt;6&lt;/span&gt;&lt;span class="text-black-bold"&gt;Given by the heirs of Emil Bührle to the Foundation E.G. Bührle Collection&lt;/span&gt;&amp;nbsp;&lt;span class="text-darkgrey-bold"&gt;Zurich&amp;nbsp;• 1960&lt;/span&gt;&amp;nbsp;no. P15.&lt;/p&gt;</t>
  </si>
  <si>
    <t>&lt;p&gt;&lt;span class="nummerierung text-black-small"&gt;1957&lt;/span&gt;&lt;span class="text-black-bold"&gt;Expositions du huitième centenaire de la fondation de Fribourg 1157–1957, Huit siècles d'art fribourgeois&lt;/span&gt;&amp;nbsp;&lt;span class="text-darkgrey-bold"&gt;Musée d'art et d'histoire&amp;nbsp;• Fribourg&amp;nbsp;• 1957&lt;/span&gt;&amp;nbsp;no. 80.&lt;/p&gt;
&lt;p&gt;&lt;span class="nummerierung text-black-small"&gt;1958&lt;/span&gt;&lt;span class="text-black-bold"&gt;Sammlung Emil G. Bührle, Festschrift zu Ehren von Emil G. Bührle zur Eröffnung des Kunsthaus-Neubaus und Katalog der Sammlung Emil G. Bührle&lt;/span&gt;&amp;nbsp;&lt;span class="text-darkgrey-bold"&gt;Kunsthaus Zurich&amp;nbsp;• 1958&lt;/span&gt;&amp;nbsp;no. 25.&lt;/p&gt;
&lt;p&gt;&lt;span class="nummerierung text-black-small"&gt;2010&lt;/span&gt;&lt;span class="text-black-bold"&gt;Van Gogh, Cézanne, Monet, Die Sammlung Bührle zu Gast im Kunsthaus Zürich&lt;/span&gt;&amp;nbsp;&lt;span class="text-darkgrey-bold"&gt;Kunsthaus Zurich&amp;nbsp;• 2010&lt;/span&gt;&amp;nbsp;no. P15.&lt;/p&gt;
&lt;p&gt;&lt;span class="nummerierung text-black-small"&gt;2019&lt;/span&gt;&lt;span class="text-black-bold"&gt;Eine vergessene Zeit, Freiburg im 14. Jahrhundert&lt;/span&gt; &lt;span class="text-darkgrey-bold"&gt;Museum für Kunst und Geschichte • Freiburg • 2019–20&lt;/span&gt; no. 11.&lt;/p&gt;</t>
  </si>
  <si>
    <t>&lt;p&gt;&lt;span class="nummerierung text-black-small"&gt;1931&lt;/span&gt;&lt;span class="text-black-bold"&gt;Heribert Reiners&lt;/span&gt;&amp;nbsp;"Gotische Schweizer Plastik in Freiburger Privatbesitz", in &lt;span class="text-darkgrey-bold"&gt;&lt;em&gt;Anzeiger für Schweizerische Altertumskunde&lt;/em&gt; &lt;/span&gt;(33) • 1931 • pp. 299–300, fig. 22.&lt;/p&gt;
&lt;p&gt;&lt;span class="nummerierung text-black-small"&gt;1939&lt;/span&gt;&lt;span class="text-black-bold"&gt;Elisabeth Reiners-Ernst&lt;/span&gt;&amp;nbsp;&lt;em&gt;&lt;span class="text-darkgrey-bold"&gt;Das freudvolle Vesperbild und die Anfänge der Pietàvorstellung&amp;nbsp;&lt;/span&gt;&lt;/em&gt;&amp;nbsp;Munich • 1939 • pp. 1–4, fig. 1–4 (&lt;sup&gt;2&lt;/sup&gt;1949).&lt;/p&gt;
&lt;p&gt;&lt;span class="nummerierung text-black-small"&gt;1943&lt;/span&gt;&lt;span class="text-black-bold"&gt;Heribert Reiners&lt;/span&gt;&amp;nbsp;&lt;span class="text-darkgrey-bold"&gt;&lt;em&gt;Burgundisch-Alemannische Plastik&amp;nbsp;&lt;/em&gt;&lt;/span&gt;Strasbourg • 1943 • pp. 53, 316, n. 73, fig. 364, 365 (detail).&lt;/p&gt;
&lt;p&gt;&lt;span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176 (ill.;&lt;sup&gt;2&lt;/sup&gt;1986).&lt;/p&gt;
&lt;p&gt;&lt;span class="nummerierung text-black-small"&gt;2003&lt;/span&gt;&lt;span class="text-black-bold"&gt;Rainer C. Schwinges (ed.)&lt;/span&gt; &lt;span class="text-darkgrey-bold"&gt;&lt;em&gt;Berns mutige Zeit, Das 13. und 14. Jahrhundert neu entdeckt&amp;nbsp;&lt;/em&gt;&lt;/span&gt;&amp;nbsp;Bern • 2003 • p. 427, fig. 466.&lt;/p&gt;
&lt;p&gt;&lt;span class="nummerierung text-black-small"&gt;2005&lt;/span&gt;&lt;span class="text-black-bold"&gt;Lukas Gloor, Marco Goldin (ed.)&lt;/span&gt; &lt;em&gt;&lt;span class="text-darkgrey-bold"&gt;Foundation E.G. Bührle Collection, Zurich, Catalogue&amp;nbsp;&lt;/span&gt;&lt;/em&gt;&amp;nbsp;vol. 1 • Conegliano &amp;amp; Zurich • 2005 • no. S5 (ill.; German edition: &lt;em&gt;Stiftung Sammlung E.G. Bührle, Katalog&lt;/em&gt; • Italian edition: &lt;em&gt;Fondazione Collezione E.G. Bührle, Catalogo&lt;/em&gt;).&lt;/p&gt;
&lt;p&gt;&lt;span class="nummerierung text-black-small"&gt;2015&lt;/span&gt;&lt;span class="text-black-bold"&gt;Stephan Gasser&lt;/span&gt;, "Des saints en balade", in &lt;em&gt;&lt;span class="text-darkgrey-bold"&gt;L'image des saints dans les alpes occidentales à la fin du Moyen Âge&lt;/span&gt;&lt;/em&gt; •&amp;nbsp;S. Abballéa, F. Elsig (ed.) • Lausanne • 2015 • p. 210, fig. 8.&lt;/p&gt;
&lt;p&gt;&lt;span class="nummerierung text-black-small"&gt;2019&lt;/span&gt;&lt;span class="text-black-bold"&gt;Lukas Gloor&lt;/span&gt;, "Emil Bührle als Sammler mittelalterlicher Skulptur", in&amp;nbsp;&lt;span class="text-darkgrey-bold"&gt;&lt;em&gt;Verehrt, Geliebt, Vergessen, Maria zwischen den Konfessionen&lt;/em&gt;&amp;nbsp;&lt;/span&gt;(exh.cat.) Stiftung Luthergedenkstätten in Sachsen-Anhalt (Augusteum) • Wittenberg • 2019 • pp. 100 (ill.)–103.&lt;/p&gt;
&lt;p&gt;&lt;span class="nummerierung text-black-small"&gt;2019&lt;/span&gt;&lt;span class="text-black-bold"&gt;Stephan Gasser, Alain Fretz,&lt;/span&gt;&amp;nbsp;"Das spätmittelalterliche Vesperbild der Sammlung Emil Bührle in Zürich", in&amp;nbsp;&lt;em&gt;&lt;span class="text-darkgrey-bold"&gt;Zeitschrift für Schweizerische Archäologie und Kunstgeschichte&lt;/span&gt;&lt;/em&gt;&lt;em&gt;&amp;nbsp;&lt;/em&gt;(76)&amp;nbsp;•&amp;nbsp;2019, Heft 4 • pp. 5–18.&lt;/p&gt;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625&amp;nbsp;(ill.).&lt;/p&gt;</t>
  </si>
  <si>
    <t>BU P.5</t>
  </si>
  <si>
    <t>66.5 cm</t>
  </si>
  <si>
    <t>&lt;p&gt;&lt;span class="nummerierung text-black-small"&gt;1&lt;/span&gt;&lt;span class="text-black-bold"&gt;B. Pardo&lt;/span&gt;&amp;nbsp;&lt;span class="text-darkgrey-bold"&gt;Paris •&amp;nbsp;by 1956&amp;nbsp;&lt;/span&gt;AStEGB, Letter from B. Pardo, Galerie Pardo, Paris, to Emil Bührle, 16 May 1956, offering the sculpture for 3 mio. FF, and expressing some concern about the French export licence.&lt;/p&gt;
&lt;p&gt;&lt;span class="nummerierung text-black-small"&gt;2&lt;/span&gt;&lt;span class="text-black-bold"&gt;Emil Bührle&lt;/span&gt;&amp;nbsp;&lt;span class="text-darkgrey-bold"&gt;Zurich •&amp;nbsp;19 June 1956 until [d.] 28 November 1956&amp;nbsp;&lt;/span&gt;Acquired from the above, for FF 3.000.000, AStEGB, Entry Book II, 19 June 1956.&lt;/p&gt;
&lt;p&gt;&lt;span class="nummerierung text-black-small"&gt;3&lt;/span&gt;&lt;span class="text-black-bold"&gt;Given by the heirs of Emil Bührle to the Foundation E.G. Bührle Collection&lt;/span&gt;&amp;nbsp;&lt;span class="text-darkgrey-bold"&gt;Zurich&amp;nbsp;• 1960&lt;/span&gt;&amp;nbsp;Inv. P5.&lt;/p&gt;</t>
  </si>
  <si>
    <t>&lt;p&gt;&lt;span class="nummerierung text-black-small"&gt;2010&lt;/span&gt;&lt;span class="text-black-bold"&gt;Van Gogh, Cézanne, Monet, Die Sammlung Bührle zu Gast im Kunsthaus Zürich&lt;/span&gt;&amp;nbsp;&lt;span class="text-darkgrey-bold"&gt;Kunsthaus Zurich • 2010&lt;/span&gt;&amp;nbsp;no. P5.&lt;/p&gt;</t>
  </si>
  <si>
    <t>&lt;p&gt;&lt;span class="nummerierung text-black-small"&gt;1958&lt;/span&gt;&lt;span class="text-black-bold"&gt;Doris Wild&lt;/span&gt;&amp;nbsp;&lt;span class="text-darkgrey-bold"&gt;«Zur Ausstellung der Sammlung Bührle»&lt;/span&gt; in &lt;span class="text-darkgrey-bold"&gt;&lt;em&gt;Alte und neue Kunst&lt;/em&gt;&lt;/span&gt; (9, no. 1/2)&amp;nbsp;• 1958&amp;nbsp;• p. 11, fig. 1.&lt;/p&gt;
&lt;p&gt;&lt;span class="nummerierung text-black-small"&gt;1973&lt;/span&gt;&lt;span class="text-black-bold"&gt;Leopold Reidemeister etc.&lt;/span&gt;&amp;nbsp;&lt;span class="text-darkgrey-bold"&gt;&lt;em&gt;Stiftung Sammlung Emil G. Bührle • Fondation Collection Emil G. Bührle • Foundation Emil G. Bührle Collection&lt;/em&gt;&lt;/span&gt;&amp;nbsp; Zurich &amp;amp; Munich&amp;nbsp;• 1973&amp;nbsp;• no. 171 (ill.;&lt;sup&gt;2&lt;/sup&gt;1986).&lt;/p&gt;
&lt;p&gt;&lt;span class="nummerierung text-black-small"&gt;2005&lt;/span&gt;&lt;span class="text-black-bold"&gt;Lukas Gloor • Marco Goldin (ed.)&lt;/span&gt; &lt;em&gt;&lt;span class="text-darkgrey-bold"&gt;Foundation E.G. Bührle Collection, Zurich, Catalogue&amp;nbsp;&lt;/span&gt;&lt;/em&gt;&amp;nbsp;vol. 1&amp;nbsp;• Conegliano &amp;amp; Zurich&amp;nbsp;• 2005&amp;nbsp;• no. S1 (ill.; German edition: &lt;em&gt;Stiftung Sammlung E.G. Bührle, Katalog&lt;/em&gt;&amp;nbsp;•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627&amp;nbsp;(ill.).&lt;/p&gt;</t>
  </si>
  <si>
    <t>3 Mio. A</t>
  </si>
  <si>
    <t>BU P.30</t>
  </si>
  <si>
    <t>Eichenholz</t>
  </si>
  <si>
    <t>&lt;p&gt;&lt;span class="nummerierung text-black-small"&gt;1&lt;/span&gt;&lt;span class="text-black-bold"&gt;Henri Heilbronner&lt;/span&gt;&amp;nbsp;&lt;span class="text-darkgrey-bold"&gt;Lucerne • by 1956&amp;nbsp;&lt;/span&gt;AStEGB, Entry Book II, 28 August 1956.&lt;/p&gt;
&lt;p&gt;&lt;span class="nummerierung text-black-small"&gt;2&lt;/span&gt;&lt;span class="text-black-bold"&gt;Emil Bührle&lt;/span&gt;&amp;nbsp;&lt;span class="text-darkgrey-bold"&gt;Zurich •&amp;nbsp;28 August 1956 until [d.] 28 November 1956&amp;nbsp;&lt;/span&gt;Acquired from the above for CHF 12.000, Entry Book as above, n. (1), with mention «gekauft 28. 8. 56».&lt;/p&gt;
&lt;p&gt;&lt;span class="nummerierung text-black-small"&gt;3&lt;/span&gt;&lt;span class="text-black-bold"&gt;Given by the heirs of Emil Bührle to the Foundation E.G. Bührle Collection&lt;/span&gt;&amp;nbsp;&lt;span class="text-darkgrey-bold"&gt;Zurich&amp;nbsp;• 1960&lt;/span&gt;&amp;nbsp;Inv. P30.&lt;/p&gt;</t>
  </si>
  <si>
    <t>&lt;p&gt;&lt;span class="nummerierung text-black-small"&gt;2016&lt;/span&gt;&lt;span class="text-black-bold"&gt;Heiliger Besuch, Gotische Skulpturen der Sammlung E.G. Bührle und Madonnenbilder von Annelies Štrba&lt;/span&gt;&amp;nbsp;&lt;span class="text-darkgrey-bold"&gt;Museum zu Allerheiligen&amp;nbsp;• Schaffhausen • 2016&lt;/span&gt;&amp;nbsp;no. 15.&lt;/p&gt;</t>
  </si>
  <si>
    <t>&lt;p&gt;&lt;span class="nummerierung text-black-small"&gt;1973&lt;/span&gt;&lt;span class="text-black-bold"&gt;Leopold Reidemeister etc.&lt;/span&gt;&amp;nbsp;&lt;span class="text-darkgrey-bold"&gt;&lt;em&gt;Stiftung Sammlung Emil G. Bührle • Fondation Collection Emil G. Bührle • Foundation Emil G. Bührle Collection&amp;nbsp;&lt;/em&gt;&lt;/span&gt;&amp;nbsp;Zurich &amp;amp; Munich • 1973 • no. 174 (ill.; &lt;sup&gt;2&lt;/sup&gt;1986).&lt;/p&gt;
&lt;p&gt;&lt;span class="nummerierung text-black-small"&gt;2005&lt;/span&gt;&lt;span class="text-black-bold"&gt;Lukas Gloor, Marco Goldin (ed.)&lt;/span&gt; &lt;em&gt;&lt;span class="text-darkgrey-bold"&gt;Foundation E.G. Bührle Collection, Zurich, Catalogue&amp;nbsp;&lt;/span&gt;&lt;/em&gt;&amp;nbsp;vol. 1 • Conegliano &amp;amp; Zurich • 2005 • no. S6 (ill.; German edition: &lt;em&gt;Stiftung Sammlung E.G. Bührle, Katalog&lt;/em&gt; • Italian edition: &lt;em&gt;Fondazione Collezione E.G. Bührle, Catalogo&lt;/em&gt;).&lt;/p&gt;
&lt;p&gt;&lt;span class="nummerierung text-black-small"&gt;2021&lt;/span&gt;&lt;span class="text-black-bold"&gt;Lukas Gloor&lt;/span&gt;&amp;nbsp;&lt;span class="text-darkgrey-bold"&gt;«The Holdings of the Emil Bührle Collection: Illustrated List of All 633 Purchases»&lt;/span&gt; in &lt;span class="text-darkgrey-bold"&gt;&lt;em&gt;The Emil Bührle Collection:&amp;nbsp;History, Full Catalogue&amp;nbsp;and 70 Masterpieces&lt;/em&gt;&lt;/span&gt;&amp;nbsp;Swiss Institute for Art Research, Zurich (ed.)&amp;nbsp;•&amp;nbsp;Munich • 2021 • no. 630&amp;nbsp;(ill.).&lt;/p&gt;</t>
  </si>
  <si>
    <t>Ostfrankreich</t>
  </si>
  <si>
    <t>NS-Raubkunst (0, 1, USA, CH, FR)</t>
  </si>
  <si>
    <t>Pichet, raisins</t>
  </si>
  <si>
    <t>Restitution</t>
  </si>
  <si>
    <t>Marlborough Fine Art Ltd.</t>
  </si>
  <si>
    <t>Kaiser-Friedrich-Museum</t>
  </si>
  <si>
    <t>Verkündigungsengel</t>
  </si>
  <si>
    <t>Verkündigungsmaria</t>
  </si>
  <si>
    <t>Hl. Georg</t>
  </si>
  <si>
    <t>Hl. Joh. Ev.</t>
  </si>
  <si>
    <t>Hl. Michael</t>
  </si>
  <si>
    <t>um 1450</t>
  </si>
  <si>
    <t>Nonne</t>
  </si>
  <si>
    <t>D. Katz</t>
  </si>
  <si>
    <t xml:space="preserve">W. L. Semcesen </t>
  </si>
  <si>
    <t>Auguste Renoir</t>
  </si>
  <si>
    <t>Edgar Degas</t>
  </si>
  <si>
    <t>Erich Heckel</t>
  </si>
  <si>
    <t>Paul Gauguin</t>
  </si>
  <si>
    <t>Camille Corot</t>
  </si>
  <si>
    <t>Claude Monet</t>
  </si>
  <si>
    <t>Gustave Courbet</t>
  </si>
  <si>
    <t>Paul Cézanne</t>
  </si>
  <si>
    <t>Maurice Utrillo</t>
  </si>
  <si>
    <t>Amedeo Modigliani</t>
  </si>
  <si>
    <t>Camille Pissarro</t>
  </si>
  <si>
    <t>Maurice de Vlaminck</t>
  </si>
  <si>
    <t>Charles-François Daubigny</t>
  </si>
  <si>
    <t>Henri Rousseau</t>
  </si>
  <si>
    <t>Théodore Rousseau</t>
  </si>
  <si>
    <t>Aristide Maillol</t>
  </si>
  <si>
    <t>Jean-Honoré Fragonard</t>
  </si>
  <si>
    <t>Giovanni Segantini</t>
  </si>
  <si>
    <t>Edouard Manet</t>
  </si>
  <si>
    <t>Hans Thoma</t>
  </si>
  <si>
    <t>Lovis Corinth</t>
  </si>
  <si>
    <t>Karl Hofer</t>
  </si>
  <si>
    <t>Marc Chagall</t>
  </si>
  <si>
    <t>Franz Marc</t>
  </si>
  <si>
    <t>Albert Marquet</t>
  </si>
  <si>
    <t>Carl Blechen</t>
  </si>
  <si>
    <t>David Teniers der Jüngere</t>
  </si>
  <si>
    <t>Carl Gustav Carus</t>
  </si>
  <si>
    <t>Theodor Hosemann</t>
  </si>
  <si>
    <t>Raoul Dufy</t>
  </si>
  <si>
    <t>Georges Braque</t>
  </si>
  <si>
    <t>Pierre Bonnard</t>
  </si>
  <si>
    <t>Gerrit Adriaenszoon Berckheyde</t>
  </si>
  <si>
    <t>François Boucher</t>
  </si>
  <si>
    <t>Eugène Boudin</t>
  </si>
  <si>
    <t>Othon Friesz</t>
  </si>
  <si>
    <t>Vincent van Gogh</t>
  </si>
  <si>
    <t>Henri de Toulouse-Lautrec</t>
  </si>
  <si>
    <t>Caspar David Friedrich</t>
  </si>
  <si>
    <t>Gustav Adolf Friedrich</t>
  </si>
  <si>
    <t>Franz Krüger</t>
  </si>
  <si>
    <t>Adolph Menzel</t>
  </si>
  <si>
    <t>Max Slevogt</t>
  </si>
  <si>
    <t>Auguste Rodin</t>
  </si>
  <si>
    <t>André Derain</t>
  </si>
  <si>
    <t>Henri Matisse</t>
  </si>
  <si>
    <t>Paul Signac</t>
  </si>
  <si>
    <t>Eugène Delacroix</t>
  </si>
  <si>
    <t>Pablo Picasso</t>
  </si>
  <si>
    <t>August Gaul</t>
  </si>
  <si>
    <t>Jan van Goyen</t>
  </si>
  <si>
    <t>Frans Hals</t>
  </si>
  <si>
    <t>Adolphe Monticelli</t>
  </si>
  <si>
    <t>Honoré Daumier</t>
  </si>
  <si>
    <t>Jean-Auguste-Dominique Ingres</t>
  </si>
  <si>
    <t>Wilhelm Lehmbruck</t>
  </si>
  <si>
    <t>Georges Seurat</t>
  </si>
  <si>
    <t>Georges Rouault</t>
  </si>
  <si>
    <t>Berthe Morisot</t>
  </si>
  <si>
    <t>Oskar Kokoschka</t>
  </si>
  <si>
    <t>Anthony van Dyck</t>
  </si>
  <si>
    <t>Jean-Auguste-Dominique
Ingres</t>
  </si>
  <si>
    <t>Francesco Guardi</t>
  </si>
  <si>
    <t>Edouard Vuillard</t>
  </si>
  <si>
    <t>Camille Bombois</t>
  </si>
  <si>
    <t>Johan Barthold Jongkind</t>
  </si>
  <si>
    <t>Aert van der Neer</t>
  </si>
  <si>
    <t>Henri Fantin-Latour</t>
  </si>
  <si>
    <t>Théodore Chassériau</t>
  </si>
  <si>
    <t>Antonio Canal (Il Canaletto)</t>
  </si>
  <si>
    <t>Pierre Puvis de Chavannes</t>
  </si>
  <si>
    <t>Peter Paul Rubens</t>
  </si>
  <si>
    <t>Constantin Guys</t>
  </si>
  <si>
    <t>Théodore Géricault</t>
  </si>
  <si>
    <t>Odilon Redon</t>
  </si>
  <si>
    <t>Jean Baptiste Siméon Chardin</t>
  </si>
  <si>
    <t>Mary Cassatt</t>
  </si>
  <si>
    <t>Meindert Hobbema</t>
  </si>
  <si>
    <t>Salomon van Ruysdael</t>
  </si>
  <si>
    <t>Emanuel de Witte</t>
  </si>
  <si>
    <t>Jan van der Heyden</t>
  </si>
  <si>
    <t>Philips Koninck</t>
  </si>
  <si>
    <t>Willem Kalf</t>
  </si>
  <si>
    <t>Aelbert Cuyp</t>
  </si>
  <si>
    <t>Juan Gris</t>
  </si>
  <si>
    <t>Giovanni Battista Tiepolo</t>
  </si>
  <si>
    <t>Paul Klee</t>
  </si>
  <si>
    <t>Caspar Netscher</t>
  </si>
  <si>
    <t>Francisco de Goya y Lucientes</t>
  </si>
  <si>
    <t>Pieter de Hooch</t>
  </si>
  <si>
    <t>Chaïm Soutine</t>
  </si>
  <si>
    <t>Tintoretto (und Werkstatt)</t>
  </si>
  <si>
    <t>Edvard Munch</t>
  </si>
  <si>
    <t>Roelant Savery</t>
  </si>
  <si>
    <t>André Dunoyer de Ségonzac</t>
  </si>
  <si>
    <t>Jan Steen</t>
  </si>
  <si>
    <t>Francisco José de Goya y Lucientes (Atelier)</t>
  </si>
  <si>
    <t>Jacob Ochtervelt</t>
  </si>
  <si>
    <t>Gerard ter Borch</t>
  </si>
  <si>
    <t>August Macke</t>
  </si>
  <si>
    <t>Isack van Ostade</t>
  </si>
  <si>
    <t>Francisco José de Goya y Lucientes</t>
  </si>
  <si>
    <t>Jacob van Ruisdael</t>
  </si>
  <si>
    <t>Wassily Kandinsky</t>
  </si>
  <si>
    <t>Antonio Guardi</t>
  </si>
  <si>
    <t>Pieter Jansz Saenredam</t>
  </si>
  <si>
    <t>Nicolas Lancret</t>
  </si>
  <si>
    <t>Willem van Aelst</t>
  </si>
  <si>
    <t>Stanislas Lépine</t>
  </si>
  <si>
    <t>Simon de Vlieger</t>
  </si>
  <si>
    <t>Roger de La Fresnaye</t>
  </si>
  <si>
    <t>Willem van de Velde</t>
  </si>
  <si>
    <t>James Ensor</t>
  </si>
  <si>
    <t>Bernardo Strozzi</t>
  </si>
  <si>
    <t>Max Pechstein</t>
  </si>
  <si>
    <t>Ernst Ludwig Kirchner</t>
  </si>
  <si>
    <t>Tilman Riemenschneider</t>
  </si>
  <si>
    <t>Umkreis Hans Leinberger</t>
  </si>
  <si>
    <t>Johann Georg Greiff</t>
  </si>
  <si>
    <t>Umkreis Claus Sluter</t>
  </si>
  <si>
    <t>Justus Glesker</t>
  </si>
  <si>
    <t>S.A. de Banque &amp; Placements</t>
  </si>
  <si>
    <t>um 1750</t>
  </si>
  <si>
    <t>Hl. Christoph</t>
  </si>
  <si>
    <t>Hl. Wenzeslaus</t>
  </si>
  <si>
    <t>Hl. Michel</t>
  </si>
  <si>
    <t xml:space="preserve">um 1600  </t>
  </si>
  <si>
    <t>um 1410</t>
  </si>
  <si>
    <t>um 1480</t>
  </si>
  <si>
    <t xml:space="preserve">um 1460  </t>
  </si>
  <si>
    <t>Hl. Johannes</t>
  </si>
  <si>
    <t>Heilige mit Buch</t>
  </si>
  <si>
    <t>Dornenkrönung</t>
  </si>
  <si>
    <t>Kopf einer Heiligen</t>
  </si>
  <si>
    <t>Knappe mit Löwe</t>
  </si>
  <si>
    <t>Hl. Genoveva</t>
  </si>
  <si>
    <t>Maria lactans</t>
  </si>
  <si>
    <t>um 1360</t>
  </si>
  <si>
    <t xml:space="preserve">um 1500 </t>
  </si>
  <si>
    <t xml:space="preserve">um 1520 </t>
  </si>
  <si>
    <t>Alpsee</t>
  </si>
  <si>
    <t>Bucht</t>
  </si>
  <si>
    <t xml:space="preserve">Deux danseuses </t>
  </si>
  <si>
    <t xml:space="preserve">Bords de fleuve </t>
  </si>
  <si>
    <t>Die Krönung der Jungfrau</t>
  </si>
  <si>
    <t xml:space="preserve">um 1450  </t>
  </si>
  <si>
    <t>Hl. Petrus</t>
  </si>
  <si>
    <t>Govaert Flinck</t>
  </si>
  <si>
    <t>Veräusserung</t>
  </si>
  <si>
    <t>Adolphe Monticelli (Fälschung)</t>
  </si>
  <si>
    <t>Vincent van Gogh (Fälschung)</t>
  </si>
  <si>
    <t>Camille Corot (Fälschung)</t>
  </si>
  <si>
    <t>Paul Cézanne (Fälschung)</t>
  </si>
  <si>
    <t>Paul Gauguin (Fälschung)</t>
  </si>
  <si>
    <t>Edgar Degas (Fälschung)</t>
  </si>
  <si>
    <t>Auguste Rodin (Fälschung)</t>
  </si>
  <si>
    <t>Gustave Courbet (Fälschung)</t>
  </si>
  <si>
    <t>Francesco Guardi (Fälschung)</t>
  </si>
  <si>
    <t>Henri Matisse (Fälschung)</t>
  </si>
  <si>
    <t>Maison à bord de l’eau</t>
  </si>
  <si>
    <t>Les Quatre Arbres en bordure de plaine</t>
  </si>
  <si>
    <t>Au bord de l’étang</t>
  </si>
  <si>
    <t>Près de Barbizon</t>
  </si>
  <si>
    <t>Olive Trees</t>
  </si>
  <si>
    <t>Porte St-Martin</t>
  </si>
  <si>
    <t>Flowers in a Vase</t>
  </si>
  <si>
    <t>Cattive madri</t>
  </si>
  <si>
    <t>Il castigio</t>
  </si>
  <si>
    <t>Prairies de Bazincourt, automne</t>
  </si>
  <si>
    <t>Andrée en turban jaune et jupe rouge</t>
  </si>
  <si>
    <t>Route de Fontainebleau à Juvisy</t>
  </si>
  <si>
    <t>Olivenhain</t>
  </si>
  <si>
    <t>Vénus et L’Amour (Le Jour)</t>
  </si>
  <si>
    <t>Blumenvase</t>
  </si>
  <si>
    <t>Die bösen Mütter</t>
  </si>
  <si>
    <t>Die Strafe der Wollüstigen</t>
  </si>
  <si>
    <t>Madonna im Sternenkranz</t>
  </si>
  <si>
    <t>Etude d’arbres</t>
  </si>
  <si>
    <t>La Lecture sous les arbres</t>
  </si>
  <si>
    <t>La Rue Mosnier au drapeaux</t>
  </si>
  <si>
    <t>La Place Pigalle</t>
  </si>
  <si>
    <t>Blumenstillleben</t>
  </si>
  <si>
    <t>Flieder, Anemonen und Kätzchen</t>
  </si>
  <si>
    <t>Badende Frauen (Badende Mädchen)</t>
  </si>
  <si>
    <t>Apricot Trees</t>
  </si>
  <si>
    <t>Blühende Aprikosenbäume</t>
  </si>
  <si>
    <t>Die Borromäischen Inseln</t>
  </si>
  <si>
    <t>La Cabane du douanier</t>
  </si>
  <si>
    <t>Portrait de Mademoiselle G.</t>
  </si>
  <si>
    <t>Chaumières au Valhermeil, Auvers-sur-Oise</t>
  </si>
  <si>
    <t>Marine, la vague</t>
  </si>
  <si>
    <t>Bords de rivière</t>
  </si>
  <si>
    <t>Paysage de rivière bordée de saules</t>
  </si>
  <si>
    <t>Bildnis eines Herrn mit Hund</t>
  </si>
  <si>
    <t>Le Pont-Neuf à Paris</t>
  </si>
  <si>
    <t>Contadina con vitello</t>
  </si>
  <si>
    <t>Bäuerin mit Kalb</t>
  </si>
  <si>
    <t>Eté à Bougival</t>
  </si>
  <si>
    <t>Dudelsackpfeifer</t>
  </si>
  <si>
    <t>Der Golf von La Spezia</t>
  </si>
  <si>
    <t>Die Faraglioni im Mondschein</t>
  </si>
  <si>
    <t>Italienische Vigna</t>
  </si>
  <si>
    <t>Stehender Pifferaro</t>
  </si>
  <si>
    <t>Hofmusikanten in Greifswald</t>
  </si>
  <si>
    <t>Die tanzenden Rehberger</t>
  </si>
  <si>
    <t>House</t>
  </si>
  <si>
    <t>Garten mit Sonnenblumen</t>
  </si>
  <si>
    <t>Vase</t>
  </si>
  <si>
    <t>Fleurs dans un vase</t>
  </si>
  <si>
    <t>Nu assis</t>
  </si>
  <si>
    <t>Deux nus</t>
  </si>
  <si>
    <t>Deux Femmes nues, debout et vues de profil</t>
  </si>
  <si>
    <t>Tulipes et Anémones</t>
  </si>
  <si>
    <t>Trois Nymphes se baignant</t>
  </si>
  <si>
    <t>Odalisque au tambourin</t>
  </si>
  <si>
    <t>Tête de paysanne</t>
  </si>
  <si>
    <t>Jeune fille</t>
  </si>
  <si>
    <t>Jeune Femme couchée dans l’herbe</t>
  </si>
  <si>
    <t>Jean et Gabrielle</t>
  </si>
  <si>
    <t>Jean Renoir et Gabrielle</t>
  </si>
  <si>
    <t>Femme noire portant une cruche sur la tête</t>
  </si>
  <si>
    <t>Bouquet de fleurs (anémones)</t>
  </si>
  <si>
    <t>La Butte Pinson</t>
  </si>
  <si>
    <t>Les Mannequins de Poiret à Deauville</t>
  </si>
  <si>
    <t>Vue de la Tour Montalban, Amsterdam</t>
  </si>
  <si>
    <t>Port de Rouen</t>
  </si>
  <si>
    <t>Déchargement de tonneaux, Quai de la Bourse, Rouen, Effet de pluie</t>
  </si>
  <si>
    <t>Rue Hippolyte-Jamot, Sannois</t>
  </si>
  <si>
    <t>La Fruitière</t>
  </si>
  <si>
    <t>Les Meules à Giverny</t>
  </si>
  <si>
    <t>Les Courses à Auteuil</t>
  </si>
  <si>
    <t>Berges de la Seine à Chatou</t>
  </si>
  <si>
    <t>Victor Choquet, d’après une photographie</t>
  </si>
  <si>
    <t>Mademoiselle Legouvé</t>
  </si>
  <si>
    <t>Portrait d’Alice Legouvé</t>
  </si>
  <si>
    <t>La Seine près d’Argenteuil</t>
  </si>
  <si>
    <t>Les Bords de la Zaan</t>
  </si>
  <si>
    <t>Femme accoudée au sein nu</t>
  </si>
  <si>
    <t>Castle of Monfoort</t>
  </si>
  <si>
    <t>Schloss Montfoort</t>
  </si>
  <si>
    <t>Bildnis eines Offiziers</t>
  </si>
  <si>
    <t>Portrait of a Man</t>
  </si>
  <si>
    <t>“Self-Portrait”</t>
  </si>
  <si>
    <t>Faisans et Pommes</t>
  </si>
  <si>
    <t>Zimmer des Künstlers</t>
  </si>
  <si>
    <t>Das Wohnzimmer des Künstlers an der Ritterstrasse</t>
  </si>
  <si>
    <t>Etaples, les bords de la Canche</t>
  </si>
  <si>
    <t>A Fontainebleau, chênes et sables au soleil</t>
  </si>
  <si>
    <t>Les Régates à Hampton Court</t>
  </si>
  <si>
    <t>Jeune Femme au turban</t>
  </si>
  <si>
    <t>Bataille de Poitiers (d’après Delacroix)</t>
  </si>
  <si>
    <t>Fumeur et Buveur d’absinthe</t>
  </si>
  <si>
    <t>Garden of Saint-Paul Hospital</t>
  </si>
  <si>
    <t>Der Park des Spitals St-Paul in St-Rémy</t>
  </si>
  <si>
    <t>«Selbstbildnis 1888»</t>
  </si>
  <si>
    <t>Falaises de Pourville</t>
  </si>
  <si>
    <t>Nu couché</t>
  </si>
  <si>
    <t>Dame au chapeau de plumes</t>
  </si>
  <si>
    <t>Soleil couchant, temps brumeux, Pourville</t>
  </si>
  <si>
    <t>Jeune Femme au chapeau à plumes, étude pour la Place Clichy</t>
  </si>
  <si>
    <t>Portrait de l’artiste au chapeau à large bord</t>
  </si>
  <si>
    <t>Porcheuse</t>
  </si>
  <si>
    <t>Wheat Field with Cypress</t>
  </si>
  <si>
    <t>Le Port de Bordeaux</t>
  </si>
  <si>
    <t>La Laveuse</t>
  </si>
  <si>
    <t>La Seine à St-Cloud</t>
  </si>
  <si>
    <t>Stehender weiblicher Akt</t>
  </si>
  <si>
    <t>Paysage près de Cagnes</t>
  </si>
  <si>
    <t>Kornfeld mit Zypressen</t>
  </si>
  <si>
    <t>Canal de la Giudecca, matin</t>
  </si>
  <si>
    <t>Nature morte au pichet</t>
  </si>
  <si>
    <t>Nu (bras levés)</t>
  </si>
  <si>
    <t>Etude pour "La Parade"</t>
  </si>
  <si>
    <t>Flügelaltar mit Kreuzigung und vier weiteren Szenen</t>
  </si>
  <si>
    <t>The Family of Cornelis de Vos</t>
  </si>
  <si>
    <t>Ponte Rialto, Canal Grande</t>
  </si>
  <si>
    <t>Rebhühner</t>
  </si>
  <si>
    <t>Etude pour «La Grande Jatte»</t>
  </si>
  <si>
    <t>Die Familie des Cornelis de Vos</t>
  </si>
  <si>
    <t>Nu sur le canapé</t>
  </si>
  <si>
    <t>Cheval au trot, les pieds ne touchant pas le sol</t>
  </si>
  <si>
    <t>Danseuse regardant la plante de son pied droit (3 ème étude)</t>
  </si>
  <si>
    <t>Le Château de Chillon</t>
  </si>
  <si>
    <t>«Hubert Robert»</t>
  </si>
  <si>
    <t>Portrait de la comtesse de La Rue</t>
  </si>
  <si>
    <t>Les Moissonneurs</t>
  </si>
  <si>
    <t>Rialtobrücke mit Riva del Vin</t>
  </si>
  <si>
    <t>Paysannes portant de la paille, Montfoucault</t>
  </si>
  <si>
    <t>Paysage</t>
  </si>
  <si>
    <t>La plage</t>
  </si>
  <si>
    <t>Nymphéas</t>
  </si>
  <si>
    <t>Jeune Fille sur une chaise longue</t>
  </si>
  <si>
    <t>Perlhühner</t>
  </si>
  <si>
    <t>Kerhor, pêcheuses assises devant la mer</t>
  </si>
  <si>
    <t>La Partie de pêche I</t>
  </si>
  <si>
    <t>Paysage avec baigneuses</t>
  </si>
  <si>
    <t>Bord de mer</t>
  </si>
  <si>
    <t>Nature morte bleue</t>
  </si>
  <si>
    <t>Nymphéas jaunes et lilas</t>
  </si>
  <si>
    <t>Villeneuve-sur-Yonne, vue du Relais vers l’entrée du parc</t>
  </si>
  <si>
    <t>Der Hund vor der Welt</t>
  </si>
  <si>
    <t>Les Deux Avocats</t>
  </si>
  <si>
    <t>Les Bégonias</t>
  </si>
  <si>
    <t>Les Maisons du Château d’Ornans</t>
  </si>
  <si>
    <t>L’Orgue de Barbarie</t>
  </si>
  <si>
    <t>Ludovic Lepic et ses Filles</t>
  </si>
  <si>
    <t>Madame Ingres, née Madeleine Chapelle</t>
  </si>
  <si>
    <t>Les Deux Fillettes</t>
  </si>
  <si>
    <t>La Route de Saint-Germain près de Marly</t>
  </si>
  <si>
    <t>Hassan mort</t>
  </si>
  <si>
    <t>Un Officier turc tué dans les montagnes</t>
  </si>
  <si>
    <t>Hafen</t>
  </si>
  <si>
    <t>Kanallandschaft im Winter</t>
  </si>
  <si>
    <t>Roses et Lis dans un vase</t>
  </si>
  <si>
    <t>Le Parc</t>
  </si>
  <si>
    <t>Heiliger Hubertus</t>
  </si>
  <si>
    <t>Le Modèle assis</t>
  </si>
  <si>
    <t>Stute mit Fohlen</t>
  </si>
  <si>
    <t>Deux Avocats</t>
  </si>
  <si>
    <t>Camille au petit chien</t>
  </si>
  <si>
    <t>Der Hafen von Genua</t>
  </si>
  <si>
    <t>Fleurs et Citrons</t>
  </si>
  <si>
    <t>Kerhor, le port</t>
  </si>
  <si>
    <t>Der heilige Augustin</t>
  </si>
  <si>
    <t>Les Mamans</t>
  </si>
  <si>
    <t>Vase de fleurs</t>
  </si>
  <si>
    <t>Fleurs et Fruits</t>
  </si>
  <si>
    <t>La Mort de Lara</t>
  </si>
  <si>
    <t>Kanal in Holland</t>
  </si>
  <si>
    <t>Noix dans un saladier</t>
  </si>
  <si>
    <t>A Grenelle, buveuse d’ absinthe</t>
  </si>
  <si>
    <t>Pape Moe, eau mystérieuse</t>
  </si>
  <si>
    <t>Barque de Dante</t>
  </si>
  <si>
    <t>Gustave Coquiot</t>
  </si>
  <si>
    <t>Musiciens arabes</t>
  </si>
  <si>
    <t>Nature morte à la cruche</t>
  </si>
  <si>
    <t>Julie Manet (L’enfant au chat )</t>
  </si>
  <si>
    <t>Landscape with boats</t>
  </si>
  <si>
    <t>Chèvre et Bacchus</t>
  </si>
  <si>
    <t>Chèvres et Satyres</t>
  </si>
  <si>
    <t>Le Pas battu</t>
  </si>
  <si>
    <t>La Couture</t>
  </si>
  <si>
    <t>Le Sultan du Maroc et son Entourage</t>
  </si>
  <si>
    <t>Le Port de Londres</t>
  </si>
  <si>
    <t>La Neige fondue à l’Estaque</t>
  </si>
  <si>
    <t>Les Deux Confrères</t>
  </si>
  <si>
    <t>Nu debout</t>
  </si>
  <si>
    <t>A la dérive (La Barque aux voiles jaunes)</t>
  </si>
  <si>
    <t>Schloss Goudestein an der Vecht</t>
  </si>
  <si>
    <t>Dr Louis Devraigne</t>
  </si>
  <si>
    <t>Julie Manet au chat</t>
  </si>
  <si>
    <t>Auf der Mare vor Leyden</t>
  </si>
  <si>
    <t>Pyla-sur-Mer, bassin d’Arcachon</t>
  </si>
  <si>
    <t>La Carrière de Bibémus</t>
  </si>
  <si>
    <t>Régates à Deauville</t>
  </si>
  <si>
    <t>Les Régates</t>
  </si>
  <si>
    <t>Das Innere der Oude Kerk in Amsterdam</t>
  </si>
  <si>
    <t>Le Maréchal- ferrant</t>
  </si>
  <si>
    <t>Am Ziehbrunnen im Hof</t>
  </si>
  <si>
    <t>Winter Landscape with Tent</t>
  </si>
  <si>
    <t>Winterlandschaft mit Zelt</t>
  </si>
  <si>
    <t>La Veille</t>
  </si>
  <si>
    <t>L’Allée dans un parc</t>
  </si>
  <si>
    <t>Trouville, scène de plage</t>
  </si>
  <si>
    <t>Groupe de cavaliers dans un paysage</t>
  </si>
  <si>
    <t>Le Casseur de pierres</t>
  </si>
  <si>
    <t>La Fenêtre ouverte</t>
  </si>
  <si>
    <t>Ester e Assuero</t>
  </si>
  <si>
    <t>Esther und Ahasver</t>
  </si>
  <si>
    <t>Tasso à l’hôpital de St-Anne, Ferrare</t>
  </si>
  <si>
    <t>River Landscape</t>
  </si>
  <si>
    <t>Dame au parapluie</t>
  </si>
  <si>
    <t>Promeneuse au parasol, étude pour «La Grande Jatte»</t>
  </si>
  <si>
    <t>L’Atelier du peintre</t>
  </si>
  <si>
    <t>Pivoines et Pêches</t>
  </si>
  <si>
    <t>Portrait de jeune artiste</t>
  </si>
  <si>
    <t>Salière et Huîtres</t>
  </si>
  <si>
    <t>Lady with lemons</t>
  </si>
  <si>
    <t>Die Zitronenkäuferin</t>
  </si>
  <si>
    <t>La Baignade des chevaux à Port-Marly</t>
  </si>
  <si>
    <t>Mère et enfant</t>
  </si>
  <si>
    <t>Femme portant un enfant</t>
  </si>
  <si>
    <t>Die tote Ente</t>
  </si>
  <si>
    <t>Die Kartenspieler</t>
  </si>
  <si>
    <t>Ile-de-France</t>
  </si>
  <si>
    <t>Paysage provençal au toit rouge</t>
  </si>
  <si>
    <t>Les Charlatans</t>
  </si>
  <si>
    <t>Les Marchands de jouets</t>
  </si>
  <si>
    <t>Les Deux Amies</t>
  </si>
  <si>
    <t>Liegender Frauenakt auf weissem Kissen</t>
  </si>
  <si>
    <t>Combat de cavaliers (d’après Giulio Romano)</t>
  </si>
  <si>
    <t>Buste de femme</t>
  </si>
  <si>
    <t>Brustbild einer Frau</t>
  </si>
  <si>
    <t>Faisan et Perdrix</t>
  </si>
  <si>
    <t>Le Père Ubu à cheval II</t>
  </si>
  <si>
    <t>Die Flucht nach Ägypten</t>
  </si>
  <si>
    <t>Petite Danseuse de quatorze ans</t>
  </si>
  <si>
    <t>Deux baigneurs</t>
  </si>
  <si>
    <t>Jeunes Baigneurs</t>
  </si>
  <si>
    <t>Au Cirque, travail de tapis</t>
  </si>
  <si>
    <t>Bauerntanz im Freien</t>
  </si>
  <si>
    <t>Portrait de Félix Fénéon</t>
  </si>
  <si>
    <t>Enfant et Femme s’essuyant</t>
  </si>
  <si>
    <t>Le Salon vert chez Mme Aron, version I</t>
  </si>
  <si>
    <t>Ballspielendes Äffchen</t>
  </si>
  <si>
    <t>Teatro di marionette</t>
  </si>
  <si>
    <t>Marionettentheater</t>
  </si>
  <si>
    <t>Baigneuses</t>
  </si>
  <si>
    <t>Composition de baigneuses (Etude pour les «Grandes Baigneuses»)</t>
  </si>
  <si>
    <t>Tiere in einer Paradieslandschaft</t>
  </si>
  <si>
    <t>Canal Grande</t>
  </si>
  <si>
    <t>Canal Grande mit Kirche des Apostels Simon und Karmeliterkirche</t>
  </si>
  <si>
    <t>Ponte di Rialto</t>
  </si>
  <si>
    <t>Stillleben (im fauvistischen Stil)</t>
  </si>
  <si>
    <t>La Route</t>
  </si>
  <si>
    <t>La Viennoise (Irma Brunner)</t>
  </si>
  <si>
    <t>Grand Nu au canapé</t>
  </si>
  <si>
    <t>Zirkusreiterin</t>
  </si>
  <si>
    <t>Clown und Kunstreiterin</t>
  </si>
  <si>
    <t>Liegender weiblicher Akt</t>
  </si>
  <si>
    <t>Mädchen am Brunnen</t>
  </si>
  <si>
    <t>Kinder am Brunnen</t>
  </si>
  <si>
    <t>María Ana Gräfin de Haro</t>
  </si>
  <si>
    <t>Les Deux Faisans</t>
  </si>
  <si>
    <t>Der «Dam» in Amsterdam</t>
  </si>
  <si>
    <t>Bildnis einer Dame</t>
  </si>
  <si>
    <t>Wooded Landscape</t>
  </si>
  <si>
    <t>Waldlandschaft mit Reitern</t>
  </si>
  <si>
    <t>Chalands à Saint-Mammès</t>
  </si>
  <si>
    <t>Der schlafende Raucher</t>
  </si>
  <si>
    <t>Jeune Fille et Arlequin</t>
  </si>
  <si>
    <t>Pégase</t>
  </si>
  <si>
    <t>La Fantaisie</t>
  </si>
  <si>
    <t>Baptême</t>
  </si>
  <si>
    <t>Les Courses à Deauville</t>
  </si>
  <si>
    <t>Jägerbursche im Wirtshaus</t>
  </si>
  <si>
    <t>L’Eglise de Chatou</t>
  </si>
  <si>
    <t>Nu de jeune fille (et 3 hommes)</t>
  </si>
  <si>
    <t>De l’un à l’autre</t>
  </si>
  <si>
    <t>Von Einem zum Anderen</t>
  </si>
  <si>
    <t>Eucharist</t>
  </si>
  <si>
    <t>Die Verteidiger der Eucharistie</t>
  </si>
  <si>
    <t>Sacra famiglia con santi</t>
  </si>
  <si>
    <t>Die Heilige Familie im Kreis von Heiligen</t>
  </si>
  <si>
    <t>Flusslandschaft</t>
  </si>
  <si>
    <t>Die Speisung der Fünftausend</t>
  </si>
  <si>
    <t>Canéphore</t>
  </si>
  <si>
    <t>Le Grand-duc</t>
  </si>
  <si>
    <t>Waldige Landschaft mit Bauern häusern</t>
  </si>
  <si>
    <t>Weite Flusslandschaft</t>
  </si>
  <si>
    <t>Le Concert</t>
  </si>
  <si>
    <t>Jagdstillleben mit totem Rebhuhn</t>
  </si>
  <si>
    <t>Selbstbildnis mit Strohhut</t>
  </si>
  <si>
    <t>Zwei Akte</t>
  </si>
  <si>
    <t>Zwei stehende Mädchenakte mit grünem Stein</t>
  </si>
  <si>
    <t>Die heilige Katharina</t>
  </si>
  <si>
    <t>Der heilige Laurentius</t>
  </si>
  <si>
    <t>Der heilige Mauritius</t>
  </si>
  <si>
    <t>Ländliches Fest</t>
  </si>
  <si>
    <t>Vue de port</t>
  </si>
  <si>
    <t>Le Guitariste</t>
  </si>
  <si>
    <t>Küstenlandschaft bei Scheveningen</t>
  </si>
  <si>
    <t>Blick auf Haarlem</t>
  </si>
  <si>
    <t>Fruits et Broc</t>
  </si>
  <si>
    <t>Nature morte à l’orange et au citron</t>
  </si>
  <si>
    <t>Strandlandschaft</t>
  </si>
  <si>
    <t>Cortile</t>
  </si>
  <si>
    <t>Im Hof eines Palastes</t>
  </si>
  <si>
    <t>Der Tiber in Rom</t>
  </si>
  <si>
    <t>Petit Théâtre</t>
  </si>
  <si>
    <t>Odalisken</t>
  </si>
  <si>
    <t>Orientalische Frauen</t>
  </si>
  <si>
    <t>Pâtre italien</t>
  </si>
  <si>
    <t>Italienischer Hirt</t>
  </si>
  <si>
    <t>Stillleben mit Kürbissen und Krügen</t>
  </si>
  <si>
    <t>Une Promenade dans le parc</t>
  </si>
  <si>
    <t>Stillleben mit Birnen</t>
  </si>
  <si>
    <t>Spielende Kinder I</t>
  </si>
  <si>
    <t>Spielende Kinder II</t>
  </si>
  <si>
    <t>Die heilige Katharina von Alexandrien</t>
  </si>
  <si>
    <t>Nacim' de la Virgen</t>
  </si>
  <si>
    <t>La Carrosse</t>
  </si>
  <si>
    <t>A cheval dans le parc</t>
  </si>
  <si>
    <t>Promenade à cheval au bois</t>
  </si>
  <si>
    <t>Cavalerie</t>
  </si>
  <si>
    <t>Revue de cavalerie</t>
  </si>
  <si>
    <t>Kreuzigung Christi mit den drei Marien und dem heiligen Johannes</t>
  </si>
  <si>
    <t>Le Vase de fleurs et pommes</t>
  </si>
  <si>
    <t>Reiterschlacht</t>
  </si>
  <si>
    <t>Le Régisseur dans les coulisses</t>
  </si>
  <si>
    <t>Heilige Dorothea</t>
  </si>
  <si>
    <t>Heilige Elisabeth</t>
  </si>
  <si>
    <t>Heiliger Georg mit dem Drachen</t>
  </si>
  <si>
    <t>Heilige Maria Magdalena</t>
  </si>
  <si>
    <t>Jungfrau der Verkündigung</t>
  </si>
  <si>
    <t>Klagender Johannes</t>
  </si>
  <si>
    <t>Heilige Barbara</t>
  </si>
  <si>
    <t>Heilige Katharina</t>
  </si>
  <si>
    <t>Heiliger Georg zu Pferd im Kampf mit dem Drachen</t>
  </si>
  <si>
    <t>Heiliger Ulrich von Augsburg</t>
  </si>
  <si>
    <t>Thronender Christus mit Weltkugel</t>
  </si>
  <si>
    <t>Kruzifix</t>
  </si>
  <si>
    <t>Ein Paar Leuchterengel</t>
  </si>
  <si>
    <t>Geburt Christi</t>
  </si>
  <si>
    <t>Ein Paar stehende Engel</t>
  </si>
  <si>
    <t>Heiliger Bischof</t>
  </si>
  <si>
    <t>Muttergottes auf der Mondsichel</t>
  </si>
  <si>
    <t>Johannes der Täufer</t>
  </si>
  <si>
    <t>Beweinung Christi mit den Heiligen Johannes und Magdalena</t>
  </si>
  <si>
    <t>Heiliger Christophorus</t>
  </si>
  <si>
    <t>Stehender Knappe, zu seinen Füssen ein Löwe</t>
  </si>
  <si>
    <t>Heilige Barbara mit Kelch</t>
  </si>
  <si>
    <t>Heiliger Eligius</t>
  </si>
  <si>
    <t>Heiliger Pantaleon</t>
  </si>
  <si>
    <t>Heiliger Mauritius</t>
  </si>
  <si>
    <t>Heilige Genovefa (?)</t>
  </si>
  <si>
    <t>Heiliger Sebastian</t>
  </si>
  <si>
    <t>Engel der Verkündigung</t>
  </si>
  <si>
    <t>Heilige Theresa</t>
  </si>
  <si>
    <t>Sitzende Muttergottes</t>
  </si>
  <si>
    <t>Heiliger Georg, der Drache zu seinen Füssen</t>
  </si>
  <si>
    <t>Thronender Petrus</t>
  </si>
  <si>
    <t>Muttergottes mit baldachinhaltenden Engeln</t>
  </si>
  <si>
    <t>Kleiner stehender Mann mit Degen</t>
  </si>
  <si>
    <t>Heiliger Michael mit dem Drachen</t>
  </si>
  <si>
    <t>Johannes der Evangelist</t>
  </si>
  <si>
    <t>Heiliger Michael mit dem Schwert</t>
  </si>
  <si>
    <t>Rue du Mont Cenis à Montmartre</t>
  </si>
  <si>
    <t>Les Gorges de la Loue</t>
  </si>
  <si>
    <t>Femmes au lévrier</t>
  </si>
  <si>
    <t>À Moret-sur-Loing</t>
  </si>
  <si>
    <t>Danseuse s’habillant</t>
  </si>
  <si>
    <t>Esquisse de paysage</t>
  </si>
  <si>
    <t>Paysage du nord</t>
  </si>
  <si>
    <t>Ferme en Bretagne</t>
  </si>
  <si>
    <t>Les Deux Jeunes Filles</t>
  </si>
  <si>
    <t>La Montagne Sainte-Victoire</t>
  </si>
  <si>
    <t>La Lessive</t>
  </si>
  <si>
    <t>Richmond</t>
  </si>
  <si>
    <t>Blumenwerfende Mädchen</t>
  </si>
  <si>
    <t>Danseuse au tambourin</t>
  </si>
  <si>
    <t>Verger à Montmorency</t>
  </si>
  <si>
    <t>L’Estaque</t>
  </si>
  <si>
    <t>Danseuses</t>
  </si>
  <si>
    <t>Tahiti</t>
  </si>
  <si>
    <t>Souper</t>
  </si>
  <si>
    <t>Laurent Pécheux</t>
  </si>
  <si>
    <t>Nature morte aux fruits</t>
  </si>
  <si>
    <t>Golf von Neapel</t>
  </si>
  <si>
    <t>Bäume in Wiese</t>
  </si>
  <si>
    <t>Häuser im Schnee</t>
  </si>
  <si>
    <t>Madame Toussaint</t>
  </si>
  <si>
    <t>Schimmel</t>
  </si>
  <si>
    <t>Le modèle</t>
  </si>
  <si>
    <t>Abend</t>
  </si>
  <si>
    <t>Antibes, matin</t>
  </si>
  <si>
    <t>Venise</t>
  </si>
  <si>
    <t>Intérieur de forêt</t>
  </si>
  <si>
    <t>Côte d’Afrique</t>
  </si>
  <si>
    <t>Deux Danseuses</t>
  </si>
  <si>
    <t>Liegender Mann</t>
  </si>
  <si>
    <t>Paysage avec saules</t>
  </si>
  <si>
    <t>Place de la Trinité</t>
  </si>
  <si>
    <t>Pinguine</t>
  </si>
  <si>
    <t>Tête de femme</t>
  </si>
  <si>
    <t>Printemps à Eragny</t>
  </si>
  <si>
    <t>Fête vénitienne</t>
  </si>
  <si>
    <t>Vue des bords de l’Oise</t>
  </si>
  <si>
    <t>Vue des fortifications</t>
  </si>
  <si>
    <t>François Gauzi</t>
  </si>
  <si>
    <t>Camille au jardin</t>
  </si>
  <si>
    <t>Oloron-Sainte-Marie</t>
  </si>
  <si>
    <t>Orée d’un bois</t>
  </si>
  <si>
    <t>Classe de ballet</t>
  </si>
  <si>
    <t>Marée montante</t>
  </si>
  <si>
    <t>Emil Bührle</t>
  </si>
  <si>
    <t>Au lit</t>
  </si>
  <si>
    <t>Confettis</t>
  </si>
  <si>
    <t>Bâteaux à Honfleur</t>
  </si>
  <si>
    <t>Tam O’Shanter</t>
  </si>
  <si>
    <t>Courses à Longchamp</t>
  </si>
  <si>
    <t>Angélique</t>
  </si>
  <si>
    <t>Napoléon</t>
  </si>
  <si>
    <t>Santa Maria della Salute</t>
  </si>
  <si>
    <t>Promenade au bois</t>
  </si>
  <si>
    <t>Tête de chien</t>
  </si>
  <si>
    <t>Arlequin assis à la guitare</t>
  </si>
  <si>
    <t>Baigneuse</t>
  </si>
  <si>
    <t>Paradiesgärtlein</t>
  </si>
  <si>
    <t>Barque à Saint-Jean</t>
  </si>
  <si>
    <t>Flottille</t>
  </si>
  <si>
    <t>Wald-Affen</t>
  </si>
  <si>
    <t>Werbeblatt der Komiker</t>
  </si>
  <si>
    <t>Paysage de Provence</t>
  </si>
  <si>
    <t>Badende am Åsgårdstrand</t>
  </si>
  <si>
    <t>Mädchen auf der Brücke</t>
  </si>
  <si>
    <t>Paysage d’été à Vernonnet</t>
  </si>
  <si>
    <t>Chiens de Constantinople</t>
  </si>
  <si>
    <t>Femme rousse</t>
  </si>
  <si>
    <t>Cupidon masqué</t>
  </si>
  <si>
    <t>Jeu de singes</t>
  </si>
  <si>
    <t>Dr de France</t>
  </si>
  <si>
    <t>Reh</t>
  </si>
  <si>
    <t>Akte am Strand</t>
  </si>
  <si>
    <t>Blick aufs Meer</t>
  </si>
  <si>
    <t>Dünen</t>
  </si>
  <si>
    <t>Aufstieg</t>
  </si>
  <si>
    <t>Blauer Reiter</t>
  </si>
  <si>
    <t>Pont de Paris</t>
  </si>
  <si>
    <t>Saint-Cast</t>
  </si>
  <si>
    <t>Scène de bataille</t>
  </si>
  <si>
    <t>Papageien</t>
  </si>
  <si>
    <t>Ambroise Vollard</t>
  </si>
  <si>
    <t>Ins Meer Schreitende</t>
  </si>
  <si>
    <t>Zwei rote Tänzerinnen</t>
  </si>
  <si>
    <t>Rue de la Lune</t>
  </si>
  <si>
    <t/>
  </si>
  <si>
    <t>2vte286</t>
  </si>
  <si>
    <t>H. suppl. 180</t>
  </si>
  <si>
    <t>F.281</t>
  </si>
  <si>
    <t>D.813</t>
  </si>
  <si>
    <t>P-DR.1055</t>
  </si>
  <si>
    <t>D.4090</t>
  </si>
  <si>
    <t>L.982</t>
  </si>
  <si>
    <t>D.3930</t>
  </si>
  <si>
    <t>R.272</t>
  </si>
  <si>
    <t>W.372</t>
  </si>
  <si>
    <t>D.272</t>
  </si>
  <si>
    <t>R.914</t>
  </si>
  <si>
    <t>F.711</t>
  </si>
  <si>
    <t>F.235a</t>
  </si>
  <si>
    <t>Q.576</t>
  </si>
  <si>
    <t>Q.573</t>
  </si>
  <si>
    <t>D.1138</t>
  </si>
  <si>
    <t>R-W.271</t>
  </si>
  <si>
    <t>B.983</t>
  </si>
  <si>
    <t>W.619</t>
  </si>
  <si>
    <t>H-J.124</t>
  </si>
  <si>
    <t>F.556</t>
  </si>
  <si>
    <t>H.973</t>
  </si>
  <si>
    <t>W.1449</t>
  </si>
  <si>
    <t>L.1281</t>
  </si>
  <si>
    <t>R.-W.-</t>
  </si>
  <si>
    <t>F.746</t>
  </si>
  <si>
    <t>D.P287</t>
  </si>
  <si>
    <t>D.2984</t>
  </si>
  <si>
    <t>D.122</t>
  </si>
  <si>
    <t>D.-</t>
  </si>
  <si>
    <t>Q.418</t>
  </si>
  <si>
    <t>G.257</t>
  </si>
  <si>
    <t>W.243?</t>
  </si>
  <si>
    <t>F.810</t>
  </si>
  <si>
    <t>BS-J.236</t>
  </si>
  <si>
    <t>3vte252</t>
  </si>
  <si>
    <t>K.2084</t>
  </si>
  <si>
    <t>F.1181</t>
  </si>
  <si>
    <t>W.137</t>
  </si>
  <si>
    <t>D.2060</t>
  </si>
  <si>
    <t>P-DR.15</t>
  </si>
  <si>
    <t>D.2702</t>
  </si>
  <si>
    <t>W.1690</t>
  </si>
  <si>
    <t>W.307</t>
  </si>
  <si>
    <t>D.665</t>
  </si>
  <si>
    <t>W.993</t>
  </si>
  <si>
    <t>D.II.32</t>
  </si>
  <si>
    <t>VB.164</t>
  </si>
  <si>
    <t>R.460</t>
  </si>
  <si>
    <t>R-W.242</t>
  </si>
  <si>
    <t>W.174</t>
  </si>
  <si>
    <t>W.1241(?)</t>
  </si>
  <si>
    <t>D.1337</t>
  </si>
  <si>
    <t>D.187</t>
  </si>
  <si>
    <t>D.450</t>
  </si>
  <si>
    <t>V.1576</t>
  </si>
  <si>
    <t>B.691</t>
  </si>
  <si>
    <t>F.797</t>
  </si>
  <si>
    <t>C.232</t>
  </si>
  <si>
    <t>C.129</t>
  </si>
  <si>
    <t>Sch.2781</t>
  </si>
  <si>
    <t>Sch.-D.14</t>
  </si>
  <si>
    <t>B.-R.83</t>
  </si>
  <si>
    <t>F.730</t>
  </si>
  <si>
    <t>F.530</t>
  </si>
  <si>
    <t>K.-</t>
  </si>
  <si>
    <t>W.280</t>
  </si>
  <si>
    <t>R-W.422</t>
  </si>
  <si>
    <t>P-DR.1152</t>
  </si>
  <si>
    <t>W.782</t>
  </si>
  <si>
    <t>R.276</t>
  </si>
  <si>
    <t>D.341</t>
  </si>
  <si>
    <t>J.455</t>
  </si>
  <si>
    <t>R-W.164</t>
  </si>
  <si>
    <t>D.256</t>
  </si>
  <si>
    <t>F.-</t>
  </si>
  <si>
    <t>F.717</t>
  </si>
  <si>
    <t>RWC.606</t>
  </si>
  <si>
    <t>M.1938.35</t>
  </si>
  <si>
    <t>M.1925.44b</t>
  </si>
  <si>
    <t>L.587</t>
  </si>
  <si>
    <t>R-W.196</t>
  </si>
  <si>
    <t>B.I.108</t>
  </si>
  <si>
    <t>C.-</t>
  </si>
  <si>
    <t>W.13</t>
  </si>
  <si>
    <t>D.175</t>
  </si>
  <si>
    <t>P-DR.370</t>
  </si>
  <si>
    <t>Sch.692</t>
  </si>
  <si>
    <t>R.245</t>
  </si>
  <si>
    <t>D.787</t>
  </si>
  <si>
    <t>L.697</t>
  </si>
  <si>
    <t>VB.209</t>
  </si>
  <si>
    <t>W.1804</t>
  </si>
  <si>
    <t>S-C.VI-77</t>
  </si>
  <si>
    <t>H-J.178</t>
  </si>
  <si>
    <t>R.470</t>
  </si>
  <si>
    <t>F.175</t>
  </si>
  <si>
    <t>W.75</t>
  </si>
  <si>
    <t>J.139</t>
  </si>
  <si>
    <t>J.113</t>
  </si>
  <si>
    <t>Sch.100</t>
  </si>
  <si>
    <t>K.1375</t>
  </si>
  <si>
    <t>S.-C.IX-83</t>
  </si>
  <si>
    <t>D.75</t>
  </si>
  <si>
    <t>H-J.194</t>
  </si>
  <si>
    <t>M.I-177</t>
  </si>
  <si>
    <t>W.64</t>
  </si>
  <si>
    <t>E.F.1933/12</t>
  </si>
  <si>
    <t>Sch.815</t>
  </si>
  <si>
    <t>D.67</t>
  </si>
  <si>
    <t>J.328</t>
  </si>
  <si>
    <t>R-W.119</t>
  </si>
  <si>
    <t>D.P307</t>
  </si>
  <si>
    <t>W.498</t>
  </si>
  <si>
    <t>W.359</t>
  </si>
  <si>
    <t>W.358</t>
  </si>
  <si>
    <t>L.569</t>
  </si>
  <si>
    <t>K.100</t>
  </si>
  <si>
    <t>J.100-3a</t>
  </si>
  <si>
    <t>R.157</t>
  </si>
  <si>
    <t>M.598</t>
  </si>
  <si>
    <t>W.1930</t>
  </si>
  <si>
    <t>Z.-</t>
  </si>
  <si>
    <t>D.1481</t>
  </si>
  <si>
    <t>St.288</t>
  </si>
  <si>
    <t>R.838</t>
  </si>
  <si>
    <t>L.888</t>
  </si>
  <si>
    <t>J.391</t>
  </si>
  <si>
    <t>St.11</t>
  </si>
  <si>
    <t>S-C.IV-38</t>
  </si>
  <si>
    <t>C.321</t>
  </si>
  <si>
    <t>L.78</t>
  </si>
  <si>
    <t>G.-P.410</t>
  </si>
  <si>
    <t>J.106</t>
  </si>
  <si>
    <t>D-R.133</t>
  </si>
  <si>
    <t>D.359</t>
  </si>
  <si>
    <t>PKCR3682</t>
  </si>
  <si>
    <t>PKCR8623</t>
  </si>
  <si>
    <t>PKCR7243</t>
  </si>
  <si>
    <t>D.172</t>
  </si>
  <si>
    <t>M.I-241</t>
  </si>
  <si>
    <t>C.344</t>
  </si>
  <si>
    <t>B.340</t>
  </si>
  <si>
    <t>D.-R.2189</t>
  </si>
  <si>
    <t>V.392/ R.-</t>
  </si>
  <si>
    <t>R.378</t>
  </si>
  <si>
    <t>D.4.529</t>
  </si>
  <si>
    <t>W.594</t>
  </si>
  <si>
    <t>D.1129</t>
  </si>
  <si>
    <t>C.211</t>
  </si>
  <si>
    <t>S-C.IX.175</t>
  </si>
  <si>
    <t>M.D201</t>
  </si>
  <si>
    <t>D.1522</t>
  </si>
  <si>
    <t>M.D385</t>
  </si>
  <si>
    <t>D.P353</t>
  </si>
  <si>
    <t>R-W.(P)79</t>
  </si>
  <si>
    <t>S-C.IX-102</t>
  </si>
  <si>
    <t>V.399</t>
  </si>
  <si>
    <t>V.467</t>
  </si>
  <si>
    <t>S.446</t>
  </si>
  <si>
    <t>BP.318</t>
  </si>
  <si>
    <t>L.1287</t>
  </si>
  <si>
    <t>W.80</t>
  </si>
  <si>
    <t>K.173</t>
  </si>
  <si>
    <t>B.Aq936</t>
  </si>
  <si>
    <t>R.82</t>
  </si>
  <si>
    <t>B.Aq1215</t>
  </si>
  <si>
    <t>H.~100</t>
  </si>
  <si>
    <t>M.D20</t>
  </si>
  <si>
    <t>G.97</t>
  </si>
  <si>
    <t>B.576</t>
  </si>
  <si>
    <t>D.1119</t>
  </si>
  <si>
    <t>C.205</t>
  </si>
  <si>
    <t>S.54</t>
  </si>
  <si>
    <t>C.443</t>
  </si>
  <si>
    <t>B.1652</t>
  </si>
  <si>
    <t>M.D516</t>
  </si>
  <si>
    <t>E.458</t>
  </si>
  <si>
    <t>V.293</t>
  </si>
  <si>
    <t>R.-</t>
  </si>
  <si>
    <t>F.59</t>
  </si>
  <si>
    <t>G.262</t>
  </si>
  <si>
    <t>G.391</t>
  </si>
  <si>
    <t>R.660</t>
  </si>
  <si>
    <t>D.P239</t>
  </si>
  <si>
    <t>G.-L.1330</t>
  </si>
  <si>
    <t>G.-L.912</t>
  </si>
  <si>
    <t>M.349</t>
  </si>
  <si>
    <t>RWC.72</t>
  </si>
  <si>
    <t>Meersburg</t>
  </si>
  <si>
    <t>Tiziano Vecellio (zugeschrieben)</t>
  </si>
  <si>
    <t>Jacques-Louis David (zugeschrieben)</t>
  </si>
  <si>
    <t>Carl Blechen (zugeschrieben)</t>
  </si>
  <si>
    <t>Jean-François Millet (zugeschrieben)</t>
  </si>
  <si>
    <t>François Boucher (zugeschrieben)</t>
  </si>
  <si>
    <t>Jean-Honoré Fragonard (zugeschrieben)</t>
  </si>
  <si>
    <t>Jan van de Cappelle (zugeschrieben)</t>
  </si>
  <si>
    <t>Adam Elsheimer (zugeschrieben)</t>
  </si>
  <si>
    <t>Joos de Momper (zugeschrieben)</t>
  </si>
  <si>
    <t>Eugène Delacroix (zugeschrieben)</t>
  </si>
  <si>
    <t>Meister des Braunschweiger Diptychons (zugeschrieben)</t>
  </si>
  <si>
    <t>Joachim Patinir (zugeschrieben)</t>
  </si>
  <si>
    <t>John Constable (zugeschrieben)</t>
  </si>
  <si>
    <t>Meister von Lüneburg (zugeschrieben)</t>
  </si>
  <si>
    <t>Pieter Brueghel d. J. (zugeschrieben)</t>
  </si>
  <si>
    <t>David Teniers der Jüngere (zugeschrieben)</t>
  </si>
  <si>
    <t>Adriaen Brouwer (zugeschrieben)</t>
  </si>
  <si>
    <t>Peter Paul Rubens (zugeschrieben)</t>
  </si>
  <si>
    <t>Jan van Kessel (zugeschrieben)</t>
  </si>
  <si>
    <t>Lucas van Leyden (zugeschrieben)</t>
  </si>
  <si>
    <t>Théodore Géricault (zugeschrieben)</t>
  </si>
  <si>
    <t>Paul Bril (zugeschrieben)</t>
  </si>
  <si>
    <t>Tilman Riemenschneider (zugeschrieben)</t>
  </si>
  <si>
    <t>Jörg Syrlin d. J. (zugeschrieben)</t>
  </si>
  <si>
    <t>Jörg Syrlin d. Ä. (zugeschrieben)</t>
  </si>
  <si>
    <t>Joseph Götsch (zugeschrieben)</t>
  </si>
  <si>
    <t>Antoine-Jean Gros (zugeschrieben)</t>
  </si>
  <si>
    <t>Herri met de Bles (zugeschrieben)</t>
  </si>
  <si>
    <t>Jan Davidsz. de Heem (zugeschrieben)</t>
  </si>
  <si>
    <t>«Rembrandt» bezeichnet</t>
  </si>
  <si>
    <t>M. Bellier, Paris</t>
  </si>
  <si>
    <t>Claude Monet (?)</t>
  </si>
  <si>
    <t>Callisto Piazza (zugeschrieben); Tiziano Vecellio (historische Zuschreibung)</t>
  </si>
  <si>
    <t>Titel</t>
  </si>
  <si>
    <t>Judith Gérard; Vincent van Gogh (historische Zuschreibung)</t>
  </si>
  <si>
    <t>um 1923</t>
  </si>
  <si>
    <t>Aquarell auf Papier</t>
  </si>
  <si>
    <t>58,5 × 46 cm</t>
  </si>
  <si>
    <t>61 × 48,5 cm</t>
  </si>
  <si>
    <t>65 × 81 cm</t>
  </si>
  <si>
    <t>69 × 53 cm</t>
  </si>
  <si>
    <t>38 × 46 cm</t>
  </si>
  <si>
    <t>44,5 × 23 cm</t>
  </si>
  <si>
    <t>55 × 73,5 cm</t>
  </si>
  <si>
    <t>28 × 23 cm (oval)</t>
  </si>
  <si>
    <t>74,5 × 101 cm</t>
  </si>
  <si>
    <t>54 × 41,5 cm</t>
  </si>
  <si>
    <t>46 × 55 cm</t>
  </si>
  <si>
    <t>50 × 40 cm</t>
  </si>
  <si>
    <t>45 × 26,5 cm</t>
  </si>
  <si>
    <t>64 × 45,5 cm</t>
  </si>
  <si>
    <t>33 × 55 cm</t>
  </si>
  <si>
    <t>65 × 92 cm</t>
  </si>
  <si>
    <t>54 × 65 cm</t>
  </si>
  <si>
    <t>167 cm hoch</t>
  </si>
  <si>
    <t>114 × 133 cm</t>
  </si>
  <si>
    <t>75 × 44,5 cm</t>
  </si>
  <si>
    <t>40 × 74 cm</t>
  </si>
  <si>
    <t>65 × 54 cm</t>
  </si>
  <si>
    <t>93 × 74 cm</t>
  </si>
  <si>
    <t>100 × 80 cm</t>
  </si>
  <si>
    <t>21,5 × 35 cm</t>
  </si>
  <si>
    <t>26,5 × 18 cm</t>
  </si>
  <si>
    <t>60 × 73 cm</t>
  </si>
  <si>
    <t>105 × 85 cm</t>
  </si>
  <si>
    <t>120 × 90 cm</t>
  </si>
  <si>
    <t>109 × 142 cm</t>
  </si>
  <si>
    <t>61 × 44 cm</t>
  </si>
  <si>
    <t>46 × 73 cm</t>
  </si>
  <si>
    <t>78 × 106 cm</t>
  </si>
  <si>
    <t>35 × 25 cm</t>
  </si>
  <si>
    <t>90 × 65 cm</t>
  </si>
  <si>
    <t>9 × 13 cm</t>
  </si>
  <si>
    <t>39 × 49 cm</t>
  </si>
  <si>
    <t>50 × 81 cm</t>
  </si>
  <si>
    <t>9,5 × 14,5 cm</t>
  </si>
  <si>
    <t>54 × 45 cm (oval)</t>
  </si>
  <si>
    <t>112,5 × 95,5 cm</t>
  </si>
  <si>
    <t>42 × 31 cm</t>
  </si>
  <si>
    <t>53 × 74,5 cm</t>
  </si>
  <si>
    <t>55 × 48 cm</t>
  </si>
  <si>
    <t>23,5 × 34 cm</t>
  </si>
  <si>
    <t>16,5 × 27 cm</t>
  </si>
  <si>
    <t>21 × 35 cm</t>
  </si>
  <si>
    <t>15 × 20,5 cm</t>
  </si>
  <si>
    <t>29,5 × 22 cm</t>
  </si>
  <si>
    <t>22 × 18,5 cm</t>
  </si>
  <si>
    <t>28 × 25,5 cm</t>
  </si>
  <si>
    <t>9,5 × 11,5 cm</t>
  </si>
  <si>
    <t>14 × 18,5 cm</t>
  </si>
  <si>
    <t>30 × 41,5 cm</t>
  </si>
  <si>
    <t>21,5 × 41 cm</t>
  </si>
  <si>
    <t>24,5 × 19,5 cm</t>
  </si>
  <si>
    <t>18 × 26,5 cm</t>
  </si>
  <si>
    <t>21 × 13,3 cm</t>
  </si>
  <si>
    <t>20 × 20 cm</t>
  </si>
  <si>
    <t>21 × 15 cm</t>
  </si>
  <si>
    <t>31,5 × 41 cm</t>
  </si>
  <si>
    <t>29 cm hoch</t>
  </si>
  <si>
    <t>21,5 × 30,5 cm</t>
  </si>
  <si>
    <t>50 × 33 cm</t>
  </si>
  <si>
    <t>51 × 65 cm</t>
  </si>
  <si>
    <t>33 × 50 cm</t>
  </si>
  <si>
    <t>92 × 65 cm</t>
  </si>
  <si>
    <t>29,5 × 20 cm</t>
  </si>
  <si>
    <t>73 × 60 cm</t>
  </si>
  <si>
    <t>66,5 × 82,5 cm</t>
  </si>
  <si>
    <t>26,5 × 42 cm</t>
  </si>
  <si>
    <t>41 × 32,5 cm</t>
  </si>
  <si>
    <t>33 × 24 cm</t>
  </si>
  <si>
    <t>36 × 31 cm</t>
  </si>
  <si>
    <t>92,5 × 90 cm</t>
  </si>
  <si>
    <t>50 × 67 cm</t>
  </si>
  <si>
    <t>61 × 82 cm</t>
  </si>
  <si>
    <t>60 × 81 cm</t>
  </si>
  <si>
    <t>58 × 80 cm</t>
  </si>
  <si>
    <t>28,8 × 16,2 cm</t>
  </si>
  <si>
    <t>60 × 45 cm</t>
  </si>
  <si>
    <t>47,2 × 62,4 cm</t>
  </si>
  <si>
    <t>69 × 54 cm</t>
  </si>
  <si>
    <t>22 × 27 cm</t>
  </si>
  <si>
    <t>32 × 27,5 cm</t>
  </si>
  <si>
    <t>45 × 37 cm</t>
  </si>
  <si>
    <t>26,5 × 28 cm</t>
  </si>
  <si>
    <t>55 × 65 cm</t>
  </si>
  <si>
    <t>33 × 71 cm</t>
  </si>
  <si>
    <t>78 × 92,5 cm oder 65 × 81 cm (?)</t>
  </si>
  <si>
    <t>24,5 × 16 cm</t>
  </si>
  <si>
    <t>44 × 53 cm</t>
  </si>
  <si>
    <t>20,5 cm hoch</t>
  </si>
  <si>
    <t>17,5 × 14,5 cm</t>
  </si>
  <si>
    <t>24,5 × 33,5 cm</t>
  </si>
  <si>
    <t>65,5 × 98 cm</t>
  </si>
  <si>
    <t>66 × 52 cm</t>
  </si>
  <si>
    <t>32,1 × 27 cm</t>
  </si>
  <si>
    <t>74 × 48,5 cm</t>
  </si>
  <si>
    <t>37 × 58,5 cm</t>
  </si>
  <si>
    <t>35,5 × 49,5 cm</t>
  </si>
  <si>
    <t>50 × 63 cm</t>
  </si>
  <si>
    <t>45 × 35 cm</t>
  </si>
  <si>
    <t>59 × 79,5 cm</t>
  </si>
  <si>
    <t>56 × 35 cm</t>
  </si>
  <si>
    <t>28,3 × 21,4 cm</t>
  </si>
  <si>
    <t>23,5 × 31,5 cm</t>
  </si>
  <si>
    <t>60 × 50 cm</t>
  </si>
  <si>
    <t>45 × 25 cm</t>
  </si>
  <si>
    <t>55 × 38 cm</t>
  </si>
  <si>
    <t>65 × 50 cm</t>
  </si>
  <si>
    <t>65 × 100 cm</t>
  </si>
  <si>
    <t>23 cm hoch</t>
  </si>
  <si>
    <t>63 cm hoch</t>
  </si>
  <si>
    <t>33 × 46,5 cm</t>
  </si>
  <si>
    <t>73 × 92 cm</t>
  </si>
  <si>
    <t>17 × 27 cm</t>
  </si>
  <si>
    <t>49,5 × 60 cm</t>
  </si>
  <si>
    <t>23 × 53 cm</t>
  </si>
  <si>
    <t>61 × 50 cm</t>
  </si>
  <si>
    <t>127 × 111 / 49 cm (offen / geschlossen)</t>
  </si>
  <si>
    <t>28 × 46,5 cm</t>
  </si>
  <si>
    <t>50 × 61 cm</t>
  </si>
  <si>
    <t>117 × 115,5 cm</t>
  </si>
  <si>
    <t>22,4 cm hoch</t>
  </si>
  <si>
    <t>49 cm hoch</t>
  </si>
  <si>
    <t>89 × 116 cm</t>
  </si>
  <si>
    <t>29 × 23,3 cm (oval)</t>
  </si>
  <si>
    <t>31 × 46 cm</t>
  </si>
  <si>
    <t>26 × 40 cm</t>
  </si>
  <si>
    <t>26,5 × 34 cm</t>
  </si>
  <si>
    <t>32 × 40,5 cm</t>
  </si>
  <si>
    <t>200 × 215 cm</t>
  </si>
  <si>
    <t>41 × 29,5 cm</t>
  </si>
  <si>
    <t>111 × 83 cm</t>
  </si>
  <si>
    <t>24 × 33 cm</t>
  </si>
  <si>
    <t>46 × 54 cm</t>
  </si>
  <si>
    <t>96,5 × 122 cm</t>
  </si>
  <si>
    <t>33,5 × 28,5 cm</t>
  </si>
  <si>
    <t>56 × 47 cm</t>
  </si>
  <si>
    <t>48,5 × 60 cm</t>
  </si>
  <si>
    <t>25,5 × 32 cm</t>
  </si>
  <si>
    <t>32,5 × 41 cm</t>
  </si>
  <si>
    <t>58 × 82 cm</t>
  </si>
  <si>
    <t>34 × 54 cm</t>
  </si>
  <si>
    <t>70 × 93 cm</t>
  </si>
  <si>
    <t>27,5 × 27,5 cm</t>
  </si>
  <si>
    <t>49 × 63 cm</t>
  </si>
  <si>
    <t>44 × 37,5 cm</t>
  </si>
  <si>
    <t>47 × 38 cm</t>
  </si>
  <si>
    <t>51 × 38 cm</t>
  </si>
  <si>
    <t>32,5 × 44,5 cm</t>
  </si>
  <si>
    <t>41 × 27 cm</t>
  </si>
  <si>
    <t>76 × 90 cm</t>
  </si>
  <si>
    <t>61 × 47 cm</t>
  </si>
  <si>
    <t>73 × 54 cm</t>
  </si>
  <si>
    <t>80 × 100 cm</t>
  </si>
  <si>
    <t>16 × 24 cm</t>
  </si>
  <si>
    <t>40,5 × 65,5, cm</t>
  </si>
  <si>
    <t>35 × 27 cm</t>
  </si>
  <si>
    <t>66 × 53 cm</t>
  </si>
  <si>
    <t>62 × 50 cm</t>
  </si>
  <si>
    <t>33 × 47 cm</t>
  </si>
  <si>
    <t>27 × 45 cm</t>
  </si>
  <si>
    <t>99 × 75 cm</t>
  </si>
  <si>
    <t>55 × 45,8 cm</t>
  </si>
  <si>
    <t>53 × 91 cm</t>
  </si>
  <si>
    <t>27 × 29,5 cm</t>
  </si>
  <si>
    <t>66 × 99 cm</t>
  </si>
  <si>
    <t>30 × 23 cm</t>
  </si>
  <si>
    <t>42,5 × 58,5 cm</t>
  </si>
  <si>
    <t>118 × 68,5 cm</t>
  </si>
  <si>
    <t>51,5 × 66,5 cm</t>
  </si>
  <si>
    <t>48 × 60 cm</t>
  </si>
  <si>
    <t>41 × 49 cm</t>
  </si>
  <si>
    <t>59 × 46 cm</t>
  </si>
  <si>
    <t>33,5 × 44,5 cm</t>
  </si>
  <si>
    <t>33 × 82 cm</t>
  </si>
  <si>
    <t>24 × 20 cm</t>
  </si>
  <si>
    <t>41 × 33 cm</t>
  </si>
  <si>
    <t>36 × 27,5 cm</t>
  </si>
  <si>
    <t>49 × 71 cm</t>
  </si>
  <si>
    <t>35 × 45 cm</t>
  </si>
  <si>
    <t>17 × 35 cm</t>
  </si>
  <si>
    <t>116 × 89 cm</t>
  </si>
  <si>
    <t>40,5 × 30 cm</t>
  </si>
  <si>
    <t>33 × 42 cm</t>
  </si>
  <si>
    <t>43,5 × 35,5 cm</t>
  </si>
  <si>
    <t>31,5 × 24,5 cm</t>
  </si>
  <si>
    <t>84,5 × 106 cm</t>
  </si>
  <si>
    <t>25 × 15,5 cm</t>
  </si>
  <si>
    <t>45 × 42,5 cm</t>
  </si>
  <si>
    <t>46 × 38 cm</t>
  </si>
  <si>
    <t>50 × 65 cm</t>
  </si>
  <si>
    <t>35 × 49,5 cm</t>
  </si>
  <si>
    <t>21 × 29,5 cm</t>
  </si>
  <si>
    <t>48,5 × 32 cm</t>
  </si>
  <si>
    <t>38 × 34 cm</t>
  </si>
  <si>
    <t>38 × 61 cm</t>
  </si>
  <si>
    <t>36,5 × 45,5 cm</t>
  </si>
  <si>
    <t>40,5 × 32,5 cm</t>
  </si>
  <si>
    <t>44,5 × 62 cm</t>
  </si>
  <si>
    <t>50 × 45,5 cm</t>
  </si>
  <si>
    <t>36 × 30 cm</t>
  </si>
  <si>
    <t>49 × 38,5 cm</t>
  </si>
  <si>
    <t>40,5 × 34 cm</t>
  </si>
  <si>
    <t>60 × 92 cm</t>
  </si>
  <si>
    <t>21,5 × 25 cm</t>
  </si>
  <si>
    <t>73 × 52 cm</t>
  </si>
  <si>
    <t>23 × 18 cm</t>
  </si>
  <si>
    <t>98 cm hoch</t>
  </si>
  <si>
    <t>42,5 × 33 cm</t>
  </si>
  <si>
    <t>36 × 26 cm</t>
  </si>
  <si>
    <t>37 × 56 cm</t>
  </si>
  <si>
    <t>69 × 100 cm</t>
  </si>
  <si>
    <t>41,5 × 54,5 cm</t>
  </si>
  <si>
    <t>58 × 74 cm</t>
  </si>
  <si>
    <t>30 × 37 cm</t>
  </si>
  <si>
    <t>56 × 64 cm</t>
  </si>
  <si>
    <t>11 × 21 cm</t>
  </si>
  <si>
    <t>11 × 24 cm</t>
  </si>
  <si>
    <t>28 × 43,5 cm</t>
  </si>
  <si>
    <t>65 × 97,5 cm</t>
  </si>
  <si>
    <t>57 × 90,5 cm</t>
  </si>
  <si>
    <t>37,5 × 62,5 cm</t>
  </si>
  <si>
    <t>55 × 50 cm</t>
  </si>
  <si>
    <t>50,5 × 52,5 cm</t>
  </si>
  <si>
    <t>57 × 36 cm</t>
  </si>
  <si>
    <t>140 × 125 cm</t>
  </si>
  <si>
    <t>116 × 95 cm</t>
  </si>
  <si>
    <t>81 × 105 cm</t>
  </si>
  <si>
    <t>73 × 116 cm</t>
  </si>
  <si>
    <t>42 × 67 cm</t>
  </si>
  <si>
    <t>52 × 75 cm</t>
  </si>
  <si>
    <t>53 × 36 cm</t>
  </si>
  <si>
    <t>53 × 62 cm</t>
  </si>
  <si>
    <t>60,5 × 51 cm</t>
  </si>
  <si>
    <t>42,5 × 42,5 cm</t>
  </si>
  <si>
    <t>24,5 × 35 cm</t>
  </si>
  <si>
    <t>32 × 24 cm</t>
  </si>
  <si>
    <t>24 × 32 cm</t>
  </si>
  <si>
    <t>47,5 × 31,5 cm</t>
  </si>
  <si>
    <t>23,5 × 20 cm</t>
  </si>
  <si>
    <t>50,5 × 73 cm</t>
  </si>
  <si>
    <t>36,5 × 28,5 cm</t>
  </si>
  <si>
    <t>38,5 × 51 cm</t>
  </si>
  <si>
    <t>43,5 × 58,5 cm</t>
  </si>
  <si>
    <t>49,5 × 62,5 cm</t>
  </si>
  <si>
    <t>48 × 28,5 cm</t>
  </si>
  <si>
    <t>48,5 × 25 cm</t>
  </si>
  <si>
    <t>30 × 23,5 cm</t>
  </si>
  <si>
    <t>48,5 × 57,5 cm</t>
  </si>
  <si>
    <t>76,5 × 100 cm</t>
  </si>
  <si>
    <t>40 × 27,5 cm</t>
  </si>
  <si>
    <t>20 × 27,5 cm</t>
  </si>
  <si>
    <t>138 × 167 cm</t>
  </si>
  <si>
    <t>37 × 46 cm</t>
  </si>
  <si>
    <t>58 × 46 cm</t>
  </si>
  <si>
    <t>97 × 65,5 cm</t>
  </si>
  <si>
    <t>64,7 × 49,2 cm</t>
  </si>
  <si>
    <t>82,5 × 62,5 cm</t>
  </si>
  <si>
    <t>97 × 63 cm</t>
  </si>
  <si>
    <t>97 × 60,5 cm</t>
  </si>
  <si>
    <t>35 × 55,5 cm</t>
  </si>
  <si>
    <t>49 × 58 cm</t>
  </si>
  <si>
    <t>34,5 × 68,5 cm</t>
  </si>
  <si>
    <t>26 × 35 cm</t>
  </si>
  <si>
    <t>72 × 111 cm</t>
  </si>
  <si>
    <t>51 × 63,5 cm</t>
  </si>
  <si>
    <t>36 × 55 cm</t>
  </si>
  <si>
    <t>41 × 46 cm</t>
  </si>
  <si>
    <t>31,5 × 51,5 cm</t>
  </si>
  <si>
    <t>11 × 23 cm</t>
  </si>
  <si>
    <t>27 × 32 cm</t>
  </si>
  <si>
    <t>32 × 44 cm</t>
  </si>
  <si>
    <t>40 × 32,5 cm</t>
  </si>
  <si>
    <t>47 × 74 cm</t>
  </si>
  <si>
    <t>81 × 100 cm</t>
  </si>
  <si>
    <t>80 × 103 cm</t>
  </si>
  <si>
    <t>33 × 25 cm</t>
  </si>
  <si>
    <t>58 × 85 cm</t>
  </si>
  <si>
    <t>100 × 81 cm</t>
  </si>
  <si>
    <t>11 × 17 cm</t>
  </si>
  <si>
    <t>24 × 42 cm</t>
  </si>
  <si>
    <t>30,5 × 43 cm</t>
  </si>
  <si>
    <t>30,5, × 43 cm</t>
  </si>
  <si>
    <t>150 × 200 cm</t>
  </si>
  <si>
    <t>95 × 95 cm</t>
  </si>
  <si>
    <t>45,5 × 55 cm</t>
  </si>
  <si>
    <t>21,5 × 32,5 cm</t>
  </si>
  <si>
    <t>23 × 16,5 cm</t>
  </si>
  <si>
    <t>55 × 47 cm</t>
  </si>
  <si>
    <t>172,5 × 261 cm</t>
  </si>
  <si>
    <t>116 × 72 cm</t>
  </si>
  <si>
    <t>117 cm hoch</t>
  </si>
  <si>
    <t>77,5 cm hoch</t>
  </si>
  <si>
    <t>78,5 cm hoch</t>
  </si>
  <si>
    <t>94 cm hoch</t>
  </si>
  <si>
    <t>59 cm hoch</t>
  </si>
  <si>
    <t>97 cm hoch</t>
  </si>
  <si>
    <t>30 cm hoch</t>
  </si>
  <si>
    <t>30,5 cm hoch</t>
  </si>
  <si>
    <t>35 cm hoch</t>
  </si>
  <si>
    <t>138 cm hoch</t>
  </si>
  <si>
    <t>45 cm hoch</t>
  </si>
  <si>
    <t>125 cm hoch</t>
  </si>
  <si>
    <t>114 cm hoch</t>
  </si>
  <si>
    <t>126 cm hoch</t>
  </si>
  <si>
    <t>88 cm hoch</t>
  </si>
  <si>
    <t>38 × 31,3 cm</t>
  </si>
  <si>
    <t>39 cm hoch</t>
  </si>
  <si>
    <t>78 cm hoch</t>
  </si>
  <si>
    <t>131 cm hoch</t>
  </si>
  <si>
    <t>64 cm hoch</t>
  </si>
  <si>
    <t>52,5 cm hoch</t>
  </si>
  <si>
    <t>107 cm hoch</t>
  </si>
  <si>
    <t>152 cm (Höhe des Christus körpers)</t>
  </si>
  <si>
    <t>je 27 cm hoch</t>
  </si>
  <si>
    <t>51 cm hoch</t>
  </si>
  <si>
    <t>65 cm hoch</t>
  </si>
  <si>
    <t>45,5 × 68 cm</t>
  </si>
  <si>
    <t>57,5 bzw. 59,5 cm hoch</t>
  </si>
  <si>
    <t>170 cm hoch</t>
  </si>
  <si>
    <t>20 cm hoch</t>
  </si>
  <si>
    <t>19 bzw. 20 cm hoch</t>
  </si>
  <si>
    <t>87 cm hoch</t>
  </si>
  <si>
    <t>43 × 60 cm</t>
  </si>
  <si>
    <t>77 cm hoch</t>
  </si>
  <si>
    <t>139 cm hoch</t>
  </si>
  <si>
    <t>82 cm hoch</t>
  </si>
  <si>
    <t>80 cm hoch</t>
  </si>
  <si>
    <t>120 × 105 cm</t>
  </si>
  <si>
    <t>75 cm hoch</t>
  </si>
  <si>
    <t>56 cm hoch</t>
  </si>
  <si>
    <t>33 cm hoch</t>
  </si>
  <si>
    <t>122 cm hoch</t>
  </si>
  <si>
    <t>48 cm hoch</t>
  </si>
  <si>
    <t>57,5 cm hoch</t>
  </si>
  <si>
    <t>54,5 cm hoch</t>
  </si>
  <si>
    <t>101 cm hoch</t>
  </si>
  <si>
    <t>116 cm hoch</t>
  </si>
  <si>
    <t>52 × 28 cm</t>
  </si>
  <si>
    <t>64,5 cm hoch</t>
  </si>
  <si>
    <t>87,5 cm hoch</t>
  </si>
  <si>
    <t>79 cm hoch</t>
  </si>
  <si>
    <t>144 cm hoch</t>
  </si>
  <si>
    <t>28 cm hoch</t>
  </si>
  <si>
    <t>150 cm hoch</t>
  </si>
  <si>
    <t>85 cm hoch</t>
  </si>
  <si>
    <t>50 cm hoch</t>
  </si>
  <si>
    <t>109 cm hoch</t>
  </si>
  <si>
    <t>Kohle auf Papier</t>
  </si>
  <si>
    <t>Cliché verre auf Papier</t>
  </si>
  <si>
    <t>schwarze Kreide, weiss gehöht, auf Papier</t>
  </si>
  <si>
    <t>Feder, aquarelliert, auf Papier</t>
  </si>
  <si>
    <t>Tinte auf Papier</t>
  </si>
  <si>
    <t>Bleistift auf Papier</t>
  </si>
  <si>
    <t>Bleistift, laviert, auf Papier</t>
  </si>
  <si>
    <t>Pastell auf Karton</t>
  </si>
  <si>
    <t>Kohle und Pastell auf Papier</t>
  </si>
  <si>
    <t>Kreide und Feder auf Papier</t>
  </si>
  <si>
    <t>Gouache, Aquarell und Bleistift auf Papier</t>
  </si>
  <si>
    <t>Kohle und Rötel, weiss gehöht, auf Papier</t>
  </si>
  <si>
    <t>Kreide auf Papier</t>
  </si>
  <si>
    <t>Gouache auf Papier, auf Holz</t>
  </si>
  <si>
    <t>Rötel auf Papier</t>
  </si>
  <si>
    <t>Feder auf Papier</t>
  </si>
  <si>
    <t>Öl auf Kupfer</t>
  </si>
  <si>
    <t>Öl und Gouache auf Karton</t>
  </si>
  <si>
    <t>Tusche auf Papier</t>
  </si>
  <si>
    <t>Feder und Aquarell auf Papier</t>
  </si>
  <si>
    <t>Gouache auf Papier</t>
  </si>
  <si>
    <t>Aquarell und Gouache auf Papier</t>
  </si>
  <si>
    <t>Öl auf Karton, auf Leinwand</t>
  </si>
  <si>
    <t>Mischtechnik auf Papier, auf Karton</t>
  </si>
  <si>
    <t>Aquarell und Bleistift auf Papier, auf Karton</t>
  </si>
  <si>
    <t>Bronze, teilweise bemalt, Baumwollrock, Seidenbändel</t>
  </si>
  <si>
    <t>Bleistift und farbige Kreide auf Papier</t>
  </si>
  <si>
    <t>aquarellierte Lithografie</t>
  </si>
  <si>
    <t>Feder, Aquarell und Gouache auf Papier</t>
  </si>
  <si>
    <t>Leimfarbe auf Papier, auf Leinwand</t>
  </si>
  <si>
    <t>Aquarell und Tusche auf Papier</t>
  </si>
  <si>
    <t>Gouache und Rötel auf Papier</t>
  </si>
  <si>
    <t>Öl und Tempera auf Karton</t>
  </si>
  <si>
    <t>Feder und Farbstift auf Papier</t>
  </si>
  <si>
    <t>Bleistift, Tusche und Aquarell auf Papier</t>
  </si>
  <si>
    <t>Tusche und Aquarell auf Papier</t>
  </si>
  <si>
    <t>Stein und Gips</t>
  </si>
  <si>
    <t>Birnbaumholz</t>
  </si>
  <si>
    <t>Stuckrelief</t>
  </si>
  <si>
    <t>Holzrelief</t>
  </si>
  <si>
    <t>Kalkstein</t>
  </si>
  <si>
    <t>1895 / 1898</t>
  </si>
  <si>
    <t>1912 / 1914</t>
  </si>
  <si>
    <t>um 1912</t>
  </si>
  <si>
    <t>um 1860 / 1863</t>
  </si>
  <si>
    <t>1840 / 1850</t>
  </si>
  <si>
    <t>1875 / 1876</t>
  </si>
  <si>
    <t>1902 / 1906</t>
  </si>
  <si>
    <t>um 1755</t>
  </si>
  <si>
    <t>1896 / 1897</t>
  </si>
  <si>
    <t>1909 / 1910</t>
  </si>
  <si>
    <t>um 1915</t>
  </si>
  <si>
    <t>um 1897</t>
  </si>
  <si>
    <t>um 1873</t>
  </si>
  <si>
    <t>um 1933</t>
  </si>
  <si>
    <t>1828 / 1829</t>
  </si>
  <si>
    <t>um 1850</t>
  </si>
  <si>
    <t>1901 / 1902</t>
  </si>
  <si>
    <t>1816 / 1818</t>
  </si>
  <si>
    <t>um 1940</t>
  </si>
  <si>
    <t>um 1896</t>
  </si>
  <si>
    <t>1854 / 1855</t>
  </si>
  <si>
    <t>um 1903</t>
  </si>
  <si>
    <t>um 1874</t>
  </si>
  <si>
    <t>um 1860</t>
  </si>
  <si>
    <t>1880 / 1885</t>
  </si>
  <si>
    <t>um 1910 / 1912</t>
  </si>
  <si>
    <t>um 1888</t>
  </si>
  <si>
    <t>um 1637</t>
  </si>
  <si>
    <t>1865 / 1870</t>
  </si>
  <si>
    <t>1905 / 1906</t>
  </si>
  <si>
    <t>1893 / 1896</t>
  </si>
  <si>
    <t>um 1840</t>
  </si>
  <si>
    <t>um 1821</t>
  </si>
  <si>
    <t>1879 / 1880</t>
  </si>
  <si>
    <t>um 1916</t>
  </si>
  <si>
    <t>1900 / 1906</t>
  </si>
  <si>
    <t>1613 / 1621</t>
  </si>
  <si>
    <t>1780 / 1790</t>
  </si>
  <si>
    <t>1873 / 1874</t>
  </si>
  <si>
    <t>1922 / 1923</t>
  </si>
  <si>
    <t>1914 / 1917</t>
  </si>
  <si>
    <t>1897 / 1899</t>
  </si>
  <si>
    <t>1855 / 1860</t>
  </si>
  <si>
    <t>1936 / 1938</t>
  </si>
  <si>
    <t>um 1819</t>
  </si>
  <si>
    <t>um 1883</t>
  </si>
  <si>
    <t>um 1855</t>
  </si>
  <si>
    <t>um 1930</t>
  </si>
  <si>
    <t>um 1660 / 1665</t>
  </si>
  <si>
    <t>um 1898</t>
  </si>
  <si>
    <t>1852 / 1853</t>
  </si>
  <si>
    <t>um 1655</t>
  </si>
  <si>
    <t>Werkverzeichnis</t>
  </si>
  <si>
    <t>Weitere Titel</t>
  </si>
  <si>
    <t>Dimensionen</t>
  </si>
  <si>
    <t>Medium</t>
  </si>
  <si>
    <t>Entstehungszeit</t>
  </si>
  <si>
    <t>Inventarnummer</t>
  </si>
  <si>
    <t>Gloor-Nummer</t>
  </si>
  <si>
    <t>Signatur</t>
  </si>
  <si>
    <t>Besitz</t>
  </si>
  <si>
    <t>Provenienz</t>
  </si>
  <si>
    <t>Ausstellungen</t>
  </si>
  <si>
    <t>Literatur</t>
  </si>
  <si>
    <t>Lebensdaten</t>
  </si>
  <si>
    <t>Epoche</t>
  </si>
  <si>
    <t>um 1892</t>
  </si>
  <si>
    <t>1860 / 1862</t>
  </si>
  <si>
    <t>um 1884</t>
  </si>
  <si>
    <t>1750 / 1753</t>
  </si>
  <si>
    <t>1884 / 1885</t>
  </si>
  <si>
    <t>1664 / 1665</t>
  </si>
  <si>
    <t>1806 / 1812</t>
  </si>
  <si>
    <t>um 1658</t>
  </si>
  <si>
    <t>1778 / 1780</t>
  </si>
  <si>
    <t>um 1917</t>
  </si>
  <si>
    <t>1929 / 1939</t>
  </si>
  <si>
    <t>um 1922</t>
  </si>
  <si>
    <t>1890 / 1891</t>
  </si>
  <si>
    <t>1911 / 1912</t>
  </si>
  <si>
    <t>um 1780</t>
  </si>
  <si>
    <t>um 1887</t>
  </si>
  <si>
    <t>1770 / 1780</t>
  </si>
  <si>
    <t>1910 / 1911</t>
  </si>
  <si>
    <t>um 1918</t>
  </si>
  <si>
    <t>um 1815</t>
  </si>
  <si>
    <t>späte 1650er Jahre</t>
  </si>
  <si>
    <t>1886 / 1887</t>
  </si>
  <si>
    <t>um 1811</t>
  </si>
  <si>
    <t>um 1740</t>
  </si>
  <si>
    <t>um 1735</t>
  </si>
  <si>
    <t>um 1648</t>
  </si>
  <si>
    <t>1665 / 1670</t>
  </si>
  <si>
    <t>um 1884 / 1885</t>
  </si>
  <si>
    <t>1777 / 1785</t>
  </si>
  <si>
    <t>1889 / 1890</t>
  </si>
  <si>
    <t>um 1440</t>
  </si>
  <si>
    <t>um 1410 / 1420</t>
  </si>
  <si>
    <t>1400 / 1420</t>
  </si>
  <si>
    <t>um 1470 / 1480</t>
  </si>
  <si>
    <t>um 1525</t>
  </si>
  <si>
    <t>Narcisse Virgile Diaz de la Peña (Fälschung)</t>
  </si>
  <si>
    <t>François-André Vincent; Jean-Honoré Fragonard (historische Zuschreibung)</t>
  </si>
  <si>
    <t>Théodore Géricault (historische Zuschreibung)</t>
  </si>
  <si>
    <t>Jean-Baptiste Greuze (historische Zuschreibung)</t>
  </si>
  <si>
    <t>Rembrandt (historische Zuschreibung)</t>
  </si>
  <si>
    <t>nach R.1326</t>
  </si>
  <si>
    <t>nach R.3155</t>
  </si>
  <si>
    <t>Niederlande</t>
  </si>
  <si>
    <t>Konstanz</t>
  </si>
  <si>
    <t>Spanien</t>
  </si>
  <si>
    <t>Salzburg</t>
  </si>
  <si>
    <t>Deutschland</t>
  </si>
  <si>
    <t>Antwerpen</t>
  </si>
  <si>
    <t>Süddeutschland</t>
  </si>
  <si>
    <t>Vorarlberg</t>
  </si>
  <si>
    <t>Elsass</t>
  </si>
  <si>
    <t>Tirol</t>
  </si>
  <si>
    <t>Schwaben</t>
  </si>
  <si>
    <t>Bodensee</t>
  </si>
  <si>
    <t>Nürnberg</t>
  </si>
  <si>
    <t>Sachsen</t>
  </si>
  <si>
    <t>Bayern (Passau)</t>
  </si>
  <si>
    <t>Italien</t>
  </si>
  <si>
    <t>Oberrhein</t>
  </si>
  <si>
    <t>Bayern/Schwaben</t>
  </si>
  <si>
    <t>Augsburg</t>
  </si>
  <si>
    <t>Chiemgau</t>
  </si>
  <si>
    <t>Südtirol (Steiermark)</t>
  </si>
  <si>
    <t>Provence</t>
  </si>
  <si>
    <t>Bayern/Tirol</t>
  </si>
  <si>
    <t>Rüeggisberg</t>
  </si>
  <si>
    <t>Lothringen</t>
  </si>
  <si>
    <t>Le Christ endormi; Christus auf dem See Genezareth</t>
  </si>
  <si>
    <t>Été à Argenteuil (Été à Bougival); Sommer bei Argenteuil (Sommer bei Bougival)</t>
  </si>
  <si>
    <t>Canal de la Giudecca, matin (Santa Maria della Salute); Canal della Giudecca, Morgen (Santa Maria della Salute)</t>
  </si>
  <si>
    <t>Paysage d’hiver; Winterlandschaft</t>
  </si>
  <si>
    <t>Madame Sermicoli; Junge Frau auf einer Chaiselongue</t>
  </si>
  <si>
    <t>Le chapeau épinglé; Zwei Mädchen</t>
  </si>
  <si>
    <t>Route contournant l’Abreuvoir de Marly-le-Roi, temps de neige; Die Strasse entlang der Pferdetränke von Marly-le-Roi bei Schneewetter</t>
  </si>
  <si>
    <t>Roses et lys; Rosen und Lilien in einer Vase</t>
  </si>
  <si>
    <t>Abd-el-Rahman; Der Sultan von Marokko mit seinem Gefolge</t>
  </si>
  <si>
    <t>Oude Kerk; Inneres der Oude Kerk in Amsterdam</t>
  </si>
  <si>
    <t xml:space="preserve"> Portrait de femme; Damenbildnis</t>
  </si>
  <si>
    <t>Nature morte; Zwei Fasane</t>
  </si>
  <si>
    <t>Un chasseur; Bildnis eines Mannes</t>
  </si>
  <si>
    <t>Saint-Mammès pendant le chômage, le 14 juillet; Saint-Mammès während des Streiks am 14. Juli</t>
  </si>
  <si>
    <t>La poire (le journal); Die Birne</t>
  </si>
  <si>
    <t>1856 / 1860</t>
  </si>
  <si>
    <t>1660 / 1666</t>
  </si>
  <si>
    <t>1869 / 1870</t>
  </si>
  <si>
    <t>1899 / 1901</t>
  </si>
  <si>
    <t>1897 / 1898</t>
  </si>
  <si>
    <t>1845 / 1850</t>
  </si>
  <si>
    <t>1888 / 1890</t>
  </si>
  <si>
    <t>1878 / 1880</t>
  </si>
  <si>
    <t>1830 / 1835</t>
  </si>
  <si>
    <t>1896 / 1898</t>
  </si>
  <si>
    <t>1904 / 1906</t>
  </si>
  <si>
    <t>1900 / 1901</t>
  </si>
  <si>
    <t>1951 / 1952</t>
  </si>
  <si>
    <t>1879 / 1888</t>
  </si>
  <si>
    <t>1855 / 1857</t>
  </si>
  <si>
    <t>um 1625</t>
  </si>
  <si>
    <t>1738 / 1742</t>
  </si>
  <si>
    <t>1867 / 1869</t>
  </si>
  <si>
    <t>1872 / 1873</t>
  </si>
  <si>
    <t>1812 / 1816</t>
  </si>
  <si>
    <t>1885 / 1886</t>
  </si>
  <si>
    <t>1880 / 1881; Guss 1932 / 1936</t>
  </si>
  <si>
    <t>1780 / 1785</t>
  </si>
  <si>
    <t>1585 / 1590</t>
  </si>
  <si>
    <t>1885 / 1890</t>
  </si>
  <si>
    <t>1907 / 1908</t>
  </si>
  <si>
    <t>1843 / 1845</t>
  </si>
  <si>
    <t>1861 / 1863</t>
  </si>
  <si>
    <t>1660 / 1670</t>
  </si>
  <si>
    <t>1802 / 1803</t>
  </si>
  <si>
    <t>1924 / 1925</t>
  </si>
  <si>
    <t>1849 / 1850</t>
  </si>
  <si>
    <t>1808 / 1812</t>
  </si>
  <si>
    <t>1667 / 1669</t>
  </si>
  <si>
    <t>1883 / 1887</t>
  </si>
  <si>
    <t>1743 / 1744</t>
  </si>
  <si>
    <t>1618 / 1620</t>
  </si>
  <si>
    <t>1608 / 1620</t>
  </si>
  <si>
    <t>1740 / 1750</t>
  </si>
  <si>
    <t>1859 / 1861</t>
  </si>
  <si>
    <t>1470 / 1475</t>
  </si>
  <si>
    <t>1520 / 1530</t>
  </si>
  <si>
    <t>1868 / 1869</t>
  </si>
  <si>
    <t>1920 / 1926</t>
  </si>
  <si>
    <t>um 1490; Ende 15. Jh.</t>
  </si>
  <si>
    <t>um 1500; Ende 15. Jh.</t>
  </si>
  <si>
    <t>um 1500; Anfang 16. Jh.</t>
  </si>
  <si>
    <t>um 1500; 1. Hälfte 16. Jh.</t>
  </si>
  <si>
    <t>um 1450; Mitte 15. Jh.</t>
  </si>
  <si>
    <t>um 1400; Anfang 15. Jh.</t>
  </si>
  <si>
    <t>um 1400; Ende 14. Jh.</t>
  </si>
  <si>
    <t>Ende 15. Jh.</t>
  </si>
  <si>
    <t>Anfang 16. Jh.</t>
  </si>
  <si>
    <t>um 1350; Mitte 14. Jh.</t>
  </si>
  <si>
    <t>um 1330; Mitte 14. Jh.</t>
  </si>
  <si>
    <t>Mitte 12. Jh.</t>
  </si>
  <si>
    <t>3. Viertel 14. Jh.</t>
  </si>
  <si>
    <t>um 1620; Mitte 17. Jh.</t>
  </si>
  <si>
    <t>2. Hälfte 12. Jh.</t>
  </si>
  <si>
    <t>Anfang 15. Jh.</t>
  </si>
  <si>
    <t>D.125/Brame/Lorenceau 156</t>
  </si>
  <si>
    <t>D.227/Brame/Lorenceau 210</t>
  </si>
  <si>
    <t>D.156/Brame/Lorenceau 204</t>
  </si>
  <si>
    <t>D.627/Brame/Lorenceau 640</t>
  </si>
  <si>
    <t>Z.XII.43/Daix IX.3</t>
  </si>
  <si>
    <t>Isaak Soreau (zugeschrieben); Osias Beert (historische Zuschreibung)</t>
  </si>
  <si>
    <t>Alonso Cano (zugeschrieben); Francisco de Zurbarán (historische Zuschreibung)</t>
  </si>
  <si>
    <t>Jorge Manuel Theotokopouli; El Greco (historische Zuschreibung)</t>
  </si>
  <si>
    <t>Im Stil von «Burgund, 1500»</t>
  </si>
  <si>
    <t>Burgund (Fälschung)</t>
  </si>
  <si>
    <t>Jacob Russ (zugeschrieben)</t>
  </si>
  <si>
    <t>Jörg Lederer (zugeschrieben)</t>
  </si>
  <si>
    <t>Bronze (n° 49/M)</t>
  </si>
  <si>
    <t>Bronze (n° 69/N)</t>
  </si>
  <si>
    <t>S.25</t>
  </si>
  <si>
    <t>Mailand</t>
  </si>
  <si>
    <t>Österreich</t>
  </si>
  <si>
    <t>um 1500 (Gehäuse später)</t>
  </si>
  <si>
    <t>Die Anbetung der Hirten</t>
  </si>
  <si>
    <t>«Self-Portrait»; Kopie nach van Goghs Selbstbildnis für Gauguin</t>
  </si>
  <si>
    <t>1. Hälfte 13. Jh.</t>
  </si>
  <si>
    <t>Mittelalter</t>
  </si>
  <si>
    <t>FR</t>
  </si>
  <si>
    <t>MCO</t>
  </si>
  <si>
    <t>NL</t>
  </si>
  <si>
    <t>Tony Aktuaryus</t>
  </si>
  <si>
    <t xml:space="preserve">Privatbesitz </t>
  </si>
  <si>
    <t>77 cm hoch (mit Sockel)</t>
  </si>
  <si>
    <t>G. Kaspar</t>
  </si>
  <si>
    <t xml:space="preserve">FR </t>
  </si>
  <si>
    <t>Galerie Moos</t>
  </si>
  <si>
    <t>Theodor Fischer</t>
  </si>
  <si>
    <t>Fritz Nathan</t>
  </si>
  <si>
    <t>Carl Montag</t>
  </si>
  <si>
    <t>Aenne Abels</t>
  </si>
  <si>
    <t>Christoph Bernoulli</t>
  </si>
  <si>
    <t>Ernst Beyeler</t>
  </si>
  <si>
    <t>Julius Böhler</t>
  </si>
  <si>
    <t>Walter Feilchenfeldt</t>
  </si>
  <si>
    <t>Benno Griebert</t>
  </si>
  <si>
    <t>Max Kaganovitch</t>
  </si>
  <si>
    <t>Hans Wendland</t>
  </si>
  <si>
    <t>Kunstsalon Wolfsberg</t>
  </si>
  <si>
    <t>Galerie Rosengart</t>
  </si>
  <si>
    <t>Willi Raeber</t>
  </si>
  <si>
    <t>Gottfried Tanner</t>
  </si>
  <si>
    <t>Nathan Katz</t>
  </si>
  <si>
    <t>Paul Vallotton</t>
  </si>
  <si>
    <t xml:space="preserve">J. F. H. Menten </t>
  </si>
  <si>
    <t>Paul Cailleux</t>
  </si>
  <si>
    <t>Paul Rosenberg</t>
  </si>
  <si>
    <t>Gottlieb Friedrich Reber</t>
  </si>
  <si>
    <t>Eduard von der Heydt</t>
  </si>
  <si>
    <t xml:space="preserve">Werner Feuz </t>
  </si>
  <si>
    <t xml:space="preserve">Chichio Haller </t>
  </si>
  <si>
    <t>Hermann Ganz</t>
  </si>
  <si>
    <t>Hugo Perls</t>
  </si>
  <si>
    <t>Germain Seligmann</t>
  </si>
  <si>
    <t>Arthur Kauffmann</t>
  </si>
  <si>
    <t>Alfred Daber</t>
  </si>
  <si>
    <t xml:space="preserve">Michel Monet </t>
  </si>
  <si>
    <t xml:space="preserve">François Daulte </t>
  </si>
  <si>
    <t>Galerie Vömel</t>
  </si>
  <si>
    <t>Eduard Plietzsch</t>
  </si>
  <si>
    <t>Henri Heilbronner</t>
  </si>
  <si>
    <t>B. Pardo</t>
  </si>
  <si>
    <t>Johannes Hinrichsen</t>
  </si>
  <si>
    <t>August Carl</t>
  </si>
  <si>
    <t>Kurt Meissner</t>
  </si>
  <si>
    <t>M. Knoedler &amp; Co., Inc.</t>
  </si>
  <si>
    <t>Maria Möller-Garny</t>
  </si>
  <si>
    <t>Italico Brass</t>
  </si>
  <si>
    <t>Auktion Ketterer</t>
  </si>
  <si>
    <t>A. Kaspar</t>
  </si>
  <si>
    <t>Galerie Wildenstein</t>
  </si>
  <si>
    <t>Georges Wildenstein</t>
  </si>
  <si>
    <t>W. Dünner-Albrecht</t>
  </si>
  <si>
    <t>Hedwig Bopp von Oberstadt</t>
  </si>
  <si>
    <t xml:space="preserve">John Scheidegger </t>
  </si>
  <si>
    <t>Charles Weil</t>
  </si>
  <si>
    <t>César de Hauke</t>
  </si>
  <si>
    <t>Galerie Charpentier</t>
  </si>
  <si>
    <t>Irma Hoenigsberg</t>
  </si>
  <si>
    <t xml:space="preserve">Michael Schwarzkopf </t>
  </si>
  <si>
    <t>E. &amp; A. Silberman, Inc.</t>
  </si>
  <si>
    <t>Peter Nathan</t>
  </si>
  <si>
    <t>Galerie Berggruen</t>
  </si>
  <si>
    <t>Baron R. von Loeffelholz</t>
  </si>
  <si>
    <t>Gustav Kahnweiler</t>
  </si>
  <si>
    <t>Galerie Ferdinand Möller</t>
  </si>
  <si>
    <t>Margarete Kopp</t>
  </si>
  <si>
    <t>Otto Wertheimer</t>
  </si>
  <si>
    <t>Jacob Hirsch</t>
  </si>
  <si>
    <t>Pablo Lindpaintner</t>
  </si>
  <si>
    <t>1855-1860</t>
  </si>
  <si>
    <t xml:space="preserve">CH </t>
  </si>
  <si>
    <t xml:space="preserve">MCO </t>
  </si>
  <si>
    <t>Roger Juvet</t>
  </si>
  <si>
    <t>Walter Andreas Hofer</t>
  </si>
  <si>
    <t>Roman Norbert Ketterer</t>
  </si>
  <si>
    <t>Lucas Lichtenhan</t>
  </si>
  <si>
    <t>Elsa von Kesselstatt (Mendelssohn-Bartholdy)</t>
  </si>
  <si>
    <t xml:space="preserve">Antonio Morassi </t>
  </si>
  <si>
    <t>Richard H. Zinser</t>
  </si>
  <si>
    <t>Rosenberg &amp; Stiebel Inc.</t>
  </si>
  <si>
    <t>Marianne Feilchenfeldt</t>
  </si>
  <si>
    <t>Baron Thankmar von Münchhausen</t>
  </si>
  <si>
    <t>Daniel Wildenstein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</si>
</sst>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CHF&quot;\ #,##0;[Red]&quot;CHF&quot;\ \-#,##0"/>
    <numFmt numFmtId="164" formatCode="0.0"/>
    <numFmt numFmtId="165" formatCode="0.00000"/>
    <numFmt numFmtId="166" formatCode="0.000"/>
    <numFmt numFmtId="167" formatCode="0.0000"/>
  </numFmts>
  <fonts count="4" x14ac:knownFonts="1">
    <font>
      <sz val="10"/>
      <color theme="1"/>
      <name val="KunsthausDINOT-Light"/>
      <family val="2"/>
    </font>
    <font>
      <b/>
      <sz val="10"/>
      <color rgb="FFFF0000"/>
      <name val="KunsthausDINOT-Light"/>
      <family val="2"/>
    </font>
    <font>
      <sz val="10"/>
      <color rgb="FF000000"/>
      <name val="KunsthausDINOT-Light"/>
      <family val="2"/>
    </font>
    <font>
      <sz val="10"/>
      <name val="KunsthausDINOT-Light"/>
      <family val="2"/>
    </font>
  </fonts>
  <fills count="6">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0" fillId="0" borderId="0" xfId="0" applyFont="1" applyFill="1" applyBorder="1"/>
    <xf numFmtId="0" fontId="0" fillId="0" borderId="0" xfId="0" applyNumberFormat="1" applyFont="1" applyFill="1" applyBorder="1"/>
    <xf numFmtId="0" fontId="0" fillId="0" borderId="0" xfId="0" applyBorder="1"/>
    <xf numFmtId="0" fontId="0" fillId="0" borderId="0" xfId="0" applyFont="1" applyFill="1" applyBorder="1" applyAlignment="1">
      <alignment horizontal="left" wrapText="1"/>
    </xf>
    <xf numFmtId="0" fontId="0" fillId="0" borderId="0" xfId="0" applyFont="1" applyBorder="1"/>
    <xf numFmtId="0" fontId="0" fillId="0" borderId="0" xfId="0" applyNumberFormat="1" applyFont="1" applyBorder="1"/>
    <xf numFmtId="0" fontId="0" fillId="0" borderId="0" xfId="0" applyFont="1" applyBorder="1" applyAlignment="1">
      <alignment horizontal="left"/>
    </xf>
    <xf numFmtId="0" fontId="0" fillId="0" borderId="0" xfId="0" applyFont="1" applyFill="1" applyBorder="1" applyAlignment="1">
      <alignment horizontal="left"/>
    </xf>
    <xf numFmtId="0" fontId="1" fillId="2" borderId="0" xfId="0" applyFont="1" applyFill="1" applyBorder="1" applyAlignment="1">
      <alignment horizontal="left" wrapText="1"/>
    </xf>
    <xf numFmtId="164" fontId="1" fillId="2" borderId="0" xfId="0" applyNumberFormat="1" applyFont="1" applyFill="1" applyBorder="1" applyAlignment="1">
      <alignment horizontal="left" wrapText="1"/>
    </xf>
    <xf numFmtId="2" fontId="0" fillId="0" borderId="0" xfId="0" applyNumberFormat="1" applyFont="1" applyFill="1" applyBorder="1" applyAlignment="1">
      <alignment horizontal="left" wrapText="1"/>
    </xf>
    <xf numFmtId="165" fontId="0" fillId="0" borderId="0" xfId="0" applyNumberFormat="1" applyFont="1" applyFill="1" applyBorder="1" applyAlignment="1">
      <alignment horizontal="left" wrapText="1"/>
    </xf>
    <xf numFmtId="0" fontId="2" fillId="0" borderId="0" xfId="0" applyFont="1" applyFill="1" applyBorder="1" applyAlignment="1">
      <alignment horizontal="left" wrapText="1"/>
    </xf>
    <xf numFmtId="164" fontId="0" fillId="0" borderId="0" xfId="0" applyNumberFormat="1" applyFont="1" applyFill="1" applyBorder="1" applyAlignment="1">
      <alignment horizontal="left" wrapText="1"/>
    </xf>
    <xf numFmtId="167" fontId="0" fillId="0" borderId="0" xfId="0" applyNumberFormat="1" applyFont="1" applyFill="1" applyBorder="1" applyAlignment="1">
      <alignment horizontal="left" wrapText="1"/>
    </xf>
    <xf numFmtId="166" fontId="0" fillId="0" borderId="0" xfId="0" applyNumberFormat="1" applyFont="1" applyFill="1" applyBorder="1" applyAlignment="1">
      <alignment horizontal="left" wrapText="1"/>
    </xf>
    <xf numFmtId="0" fontId="0" fillId="0" borderId="0" xfId="0" applyFont="1" applyBorder="1" applyAlignment="1">
      <alignment horizontal="left" wrapText="1"/>
    </xf>
    <xf numFmtId="0" fontId="2" fillId="0" borderId="0" xfId="0" applyFont="1" applyBorder="1" applyAlignment="1">
      <alignment horizontal="left" wrapText="1"/>
    </xf>
    <xf numFmtId="1" fontId="0" fillId="0" borderId="0" xfId="0" applyNumberFormat="1" applyFont="1" applyFill="1" applyBorder="1" applyAlignment="1">
      <alignment horizontal="left" wrapText="1"/>
    </xf>
    <xf numFmtId="0" fontId="1" fillId="3" borderId="0" xfId="0" applyFont="1" applyFill="1" applyBorder="1"/>
    <xf numFmtId="0" fontId="1" fillId="3" borderId="0" xfId="0" applyNumberFormat="1" applyFont="1" applyFill="1" applyBorder="1"/>
    <xf numFmtId="0" fontId="0" fillId="0" borderId="0" xfId="0" applyFont="1" applyFill="1" applyBorder="1" applyAlignment="1">
      <alignment vertical="center"/>
    </xf>
    <xf numFmtId="14" fontId="0" fillId="0" borderId="0" xfId="0" applyNumberFormat="1" applyFont="1" applyFill="1" applyBorder="1"/>
    <xf numFmtId="6" fontId="0" fillId="0" borderId="0" xfId="0" applyNumberFormat="1" applyFont="1" applyFill="1" applyBorder="1"/>
    <xf numFmtId="0" fontId="0" fillId="0" borderId="0" xfId="0" applyNumberFormat="1" applyFont="1" applyFill="1" applyBorder="1" applyAlignment="1">
      <alignment wrapText="1"/>
    </xf>
    <xf numFmtId="0" fontId="0" fillId="0" borderId="0" xfId="0" applyFont="1" applyFill="1" applyBorder="1" applyAlignment="1">
      <alignment wrapText="1"/>
    </xf>
    <xf numFmtId="0" fontId="1" fillId="3" borderId="0" xfId="0" applyFont="1" applyFill="1" applyBorder="1" applyAlignment="1">
      <alignment horizontal="left"/>
    </xf>
    <xf numFmtId="0" fontId="0" fillId="0" borderId="0" xfId="0" applyFill="1"/>
    <xf numFmtId="0" fontId="0" fillId="4" borderId="0" xfId="0" applyNumberFormat="1" applyFont="1" applyFill="1" applyBorder="1"/>
    <xf numFmtId="0" fontId="0" fillId="4" borderId="0" xfId="0" applyFont="1" applyFill="1" applyBorder="1"/>
    <xf numFmtId="0" fontId="0" fillId="4" borderId="0" xfId="0" applyFont="1" applyFill="1" applyBorder="1" applyAlignment="1">
      <alignment horizontal="left" wrapText="1"/>
    </xf>
    <xf numFmtId="0" fontId="2" fillId="4" borderId="0" xfId="0" applyFont="1" applyFill="1" applyBorder="1" applyAlignment="1">
      <alignment horizontal="left" wrapText="1"/>
    </xf>
    <xf numFmtId="164" fontId="0" fillId="4" borderId="0" xfId="0" applyNumberFormat="1" applyFont="1" applyFill="1" applyBorder="1" applyAlignment="1">
      <alignment horizontal="left" wrapText="1"/>
    </xf>
    <xf numFmtId="166" fontId="0" fillId="4" borderId="0" xfId="0" applyNumberFormat="1" applyFont="1" applyFill="1" applyBorder="1" applyAlignment="1">
      <alignment horizontal="left" wrapText="1"/>
    </xf>
    <xf numFmtId="0" fontId="0" fillId="4" borderId="0" xfId="0" applyFont="1" applyFill="1" applyBorder="1" applyAlignment="1">
      <alignment horizontal="left"/>
    </xf>
    <xf numFmtId="0" fontId="3" fillId="4" borderId="0" xfId="0" applyNumberFormat="1" applyFont="1" applyFill="1" applyBorder="1"/>
    <xf numFmtId="0" fontId="3" fillId="0" borderId="0" xfId="0" applyNumberFormat="1" applyFont="1" applyFill="1" applyBorder="1"/>
    <xf numFmtId="0" fontId="0" fillId="5" borderId="0" xfId="0" applyFont="1"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1BEF0-10D3-41F9-ABE3-15E5E76FDE30}">
  <sheetPr>
    <pageSetUpPr fitToPage="1"/>
  </sheetPr>
  <dimension ref="A1:AF634"/>
  <sheetViews>
    <sheetView tabSelected="1" topLeftCell="L1" zoomScale="60" zoomScaleNormal="60" workbookViewId="0">
      <pane ySplit="1" topLeftCell="A536" activePane="bottomLeft" state="frozen"/>
      <selection pane="bottomLeft" activeCell="AB544" sqref="AB544"/>
    </sheetView>
  </sheetViews>
  <sheetFormatPr baseColWidth="10" defaultRowHeight="0" customHeight="1" zeroHeight="1" x14ac:dyDescent="0.25"/>
  <cols>
    <col min="1" max="1" width="9.140625" style="5" customWidth="1"/>
    <col min="2" max="2" width="10" style="5" customWidth="1"/>
    <col min="3" max="3" width="47.85546875" style="5" customWidth="1"/>
    <col min="4" max="4" width="25" style="5" customWidth="1"/>
    <col min="5" max="5" width="40.85546875" style="5" customWidth="1"/>
    <col min="6" max="6" width="24" style="5" customWidth="1"/>
    <col min="7" max="7" width="29.7109375" style="5" customWidth="1"/>
    <col min="8" max="8" width="19" style="5" customWidth="1"/>
    <col min="9" max="9" width="21.42578125" style="5" customWidth="1"/>
    <col min="10" max="10" width="25.42578125" style="5" customWidth="1"/>
    <col min="11" max="11" width="29" style="5" customWidth="1"/>
    <col min="12" max="12" width="29.85546875" style="6" customWidth="1"/>
    <col min="13" max="13" width="24.42578125" style="5" customWidth="1"/>
    <col min="14" max="14" width="15" style="5" customWidth="1"/>
    <col min="15" max="15" width="21.42578125" style="5" customWidth="1"/>
    <col min="16" max="16" width="14.7109375" style="5" customWidth="1"/>
    <col min="17" max="17" width="21.140625" style="5" customWidth="1"/>
    <col min="18" max="18" width="19.28515625" style="5" customWidth="1"/>
    <col min="19" max="24" width="11.42578125" style="7" customWidth="1"/>
    <col min="25" max="25" width="16.28515625" style="7" customWidth="1"/>
    <col min="26" max="26" width="18.140625" style="8" customWidth="1"/>
    <col min="27" max="29" width="11.42578125" style="7" customWidth="1"/>
    <col min="30" max="30" width="20" style="7" customWidth="1"/>
    <col min="31" max="31" width="23.42578125" style="7" customWidth="1"/>
    <col min="32" max="32" width="26.28515625" style="7" customWidth="1"/>
    <col min="33" max="33" width="11.42578125" style="5" customWidth="1"/>
    <col min="34" max="16384" width="11.42578125" style="5"/>
  </cols>
  <sheetData>
    <row r="1" spans="1:32" ht="48.75" customHeight="1" x14ac:dyDescent="0.25">
      <c r="A1" s="20" t="s">
        <v>3103</v>
      </c>
      <c r="B1" s="20" t="s">
        <v>3102</v>
      </c>
      <c r="C1" s="20" t="s">
        <v>0</v>
      </c>
      <c r="D1" s="20" t="s">
        <v>3098</v>
      </c>
      <c r="E1" s="20" t="s">
        <v>2649</v>
      </c>
      <c r="F1" s="20" t="s">
        <v>3101</v>
      </c>
      <c r="G1" s="20" t="s">
        <v>3100</v>
      </c>
      <c r="H1" s="20" t="s">
        <v>3099</v>
      </c>
      <c r="I1" s="20" t="s">
        <v>3104</v>
      </c>
      <c r="J1" s="20" t="s">
        <v>3097</v>
      </c>
      <c r="K1" s="20" t="s">
        <v>1</v>
      </c>
      <c r="L1" s="21" t="s">
        <v>1794</v>
      </c>
      <c r="M1" s="27" t="s">
        <v>3105</v>
      </c>
      <c r="N1" s="20" t="s">
        <v>3106</v>
      </c>
      <c r="O1" s="20" t="s">
        <v>3107</v>
      </c>
      <c r="P1" s="20" t="s">
        <v>3108</v>
      </c>
      <c r="Q1" s="20" t="s">
        <v>470</v>
      </c>
      <c r="R1" s="20" t="s">
        <v>3109</v>
      </c>
      <c r="S1" s="9" t="s">
        <v>4</v>
      </c>
      <c r="T1" s="9" t="s">
        <v>5</v>
      </c>
      <c r="U1" s="9" t="s">
        <v>6</v>
      </c>
      <c r="V1" s="9" t="s">
        <v>7</v>
      </c>
      <c r="W1" s="9" t="s">
        <v>8</v>
      </c>
      <c r="X1" s="9" t="s">
        <v>9</v>
      </c>
      <c r="Y1" s="9" t="s">
        <v>10</v>
      </c>
      <c r="Z1" s="9" t="s">
        <v>11</v>
      </c>
      <c r="AA1" s="9" t="s">
        <v>12</v>
      </c>
      <c r="AB1" s="10" t="s">
        <v>13</v>
      </c>
      <c r="AC1" s="10" t="s">
        <v>14</v>
      </c>
      <c r="AD1" s="9" t="s">
        <v>3110</v>
      </c>
      <c r="AE1" s="9" t="s">
        <v>3</v>
      </c>
      <c r="AF1" s="9" t="s">
        <v>2</v>
      </c>
    </row>
    <row r="2" spans="1:32" ht="30" customHeight="1" x14ac:dyDescent="0.25">
      <c r="A2" s="1">
        <v>1</v>
      </c>
      <c r="B2" s="2"/>
      <c r="C2" s="2" t="s">
        <v>1810</v>
      </c>
      <c r="D2" s="1"/>
      <c r="E2" s="1" t="s">
        <v>1948</v>
      </c>
      <c r="F2" s="1" t="s">
        <v>2651</v>
      </c>
      <c r="G2" s="2" t="s">
        <v>2652</v>
      </c>
      <c r="H2" s="2" t="s">
        <v>2653</v>
      </c>
      <c r="I2" s="2"/>
      <c r="J2" s="1" t="s">
        <v>2424</v>
      </c>
      <c r="K2" s="1" t="s">
        <v>1798</v>
      </c>
      <c r="L2" s="1"/>
      <c r="M2" s="1" t="s">
        <v>21</v>
      </c>
      <c r="N2" s="2"/>
      <c r="O2" s="2"/>
      <c r="P2" s="2"/>
      <c r="Q2" s="1"/>
      <c r="R2" s="2"/>
      <c r="S2" s="3"/>
      <c r="T2" s="4"/>
      <c r="U2" s="4"/>
      <c r="V2" s="4">
        <v>1923</v>
      </c>
      <c r="W2" s="4" t="s">
        <v>17</v>
      </c>
      <c r="X2" s="4" t="s">
        <v>18</v>
      </c>
      <c r="Y2" s="4" t="s">
        <v>19</v>
      </c>
      <c r="Z2" s="4" t="s">
        <v>20</v>
      </c>
      <c r="AA2" s="4">
        <v>0</v>
      </c>
      <c r="AB2" s="11">
        <f t="shared" ref="AB2:AC21" si="0">AA2/1000</f>
        <v>0</v>
      </c>
      <c r="AC2" s="12">
        <f t="shared" si="0"/>
        <v>0</v>
      </c>
      <c r="AD2" s="4" t="s">
        <v>15</v>
      </c>
      <c r="AE2" s="13" t="s">
        <v>16</v>
      </c>
      <c r="AF2" s="8"/>
    </row>
    <row r="3" spans="1:32" ht="30" customHeight="1" x14ac:dyDescent="0.25">
      <c r="A3" s="1">
        <v>2</v>
      </c>
      <c r="B3" s="2"/>
      <c r="C3" s="2" t="s">
        <v>1810</v>
      </c>
      <c r="D3" s="1"/>
      <c r="E3" s="1" t="s">
        <v>1949</v>
      </c>
      <c r="F3" s="1">
        <v>1922</v>
      </c>
      <c r="G3" s="2" t="s">
        <v>2652</v>
      </c>
      <c r="H3" s="2" t="s">
        <v>2654</v>
      </c>
      <c r="I3" s="2"/>
      <c r="J3" s="1" t="s">
        <v>2424</v>
      </c>
      <c r="K3" s="1" t="s">
        <v>1798</v>
      </c>
      <c r="L3" s="1"/>
      <c r="M3" s="1" t="s">
        <v>21</v>
      </c>
      <c r="N3" s="2"/>
      <c r="O3" s="2"/>
      <c r="P3" s="2"/>
      <c r="Q3" s="1"/>
      <c r="R3" s="2"/>
      <c r="S3" s="4"/>
      <c r="T3" s="4"/>
      <c r="U3" s="4"/>
      <c r="V3" s="4">
        <v>1923</v>
      </c>
      <c r="W3" s="4" t="s">
        <v>17</v>
      </c>
      <c r="X3" s="4" t="s">
        <v>18</v>
      </c>
      <c r="Y3" s="4" t="s">
        <v>19</v>
      </c>
      <c r="Z3" s="4" t="s">
        <v>20</v>
      </c>
      <c r="AA3" s="4">
        <v>0</v>
      </c>
      <c r="AB3" s="11">
        <f t="shared" si="0"/>
        <v>0</v>
      </c>
      <c r="AC3" s="12">
        <f t="shared" si="0"/>
        <v>0</v>
      </c>
      <c r="AD3" s="4" t="s">
        <v>15</v>
      </c>
      <c r="AE3" s="13" t="s">
        <v>16</v>
      </c>
      <c r="AF3" s="8"/>
    </row>
    <row r="4" spans="1:32" ht="30" customHeight="1" x14ac:dyDescent="0.25">
      <c r="A4" s="1">
        <v>3</v>
      </c>
      <c r="B4" s="2"/>
      <c r="C4" s="2" t="s">
        <v>1819</v>
      </c>
      <c r="D4" s="1"/>
      <c r="E4" s="1" t="s">
        <v>1967</v>
      </c>
      <c r="F4" s="2" t="s">
        <v>1353</v>
      </c>
      <c r="G4" s="2" t="s">
        <v>38</v>
      </c>
      <c r="H4" s="2" t="s">
        <v>2655</v>
      </c>
      <c r="I4" s="2"/>
      <c r="J4" s="1" t="s">
        <v>2424</v>
      </c>
      <c r="K4" s="1" t="s">
        <v>3295</v>
      </c>
      <c r="L4" s="2"/>
      <c r="M4" s="1" t="s">
        <v>21</v>
      </c>
      <c r="N4" s="2"/>
      <c r="O4" s="2"/>
      <c r="P4" s="2"/>
      <c r="Q4" s="1"/>
      <c r="R4" s="2"/>
      <c r="S4" s="4">
        <v>14</v>
      </c>
      <c r="T4" s="4">
        <v>12</v>
      </c>
      <c r="U4" s="4" t="s">
        <v>24</v>
      </c>
      <c r="V4" s="4">
        <v>1925</v>
      </c>
      <c r="W4" s="4" t="s">
        <v>17</v>
      </c>
      <c r="X4" s="4" t="s">
        <v>18</v>
      </c>
      <c r="Y4" s="4" t="s">
        <v>19</v>
      </c>
      <c r="Z4" s="4">
        <v>1900</v>
      </c>
      <c r="AA4" s="4">
        <v>1900</v>
      </c>
      <c r="AB4" s="14">
        <f t="shared" si="0"/>
        <v>1.9</v>
      </c>
      <c r="AC4" s="15">
        <f t="shared" si="0"/>
        <v>1.9E-3</v>
      </c>
      <c r="AD4" s="4" t="s">
        <v>15</v>
      </c>
      <c r="AE4" s="13" t="s">
        <v>22</v>
      </c>
      <c r="AF4" s="8"/>
    </row>
    <row r="5" spans="1:32" s="1" customFormat="1" ht="30" customHeight="1" x14ac:dyDescent="0.25">
      <c r="A5" s="1">
        <v>4</v>
      </c>
      <c r="B5" s="2"/>
      <c r="C5" s="2" t="s">
        <v>1809</v>
      </c>
      <c r="D5" s="1" t="s">
        <v>1950</v>
      </c>
      <c r="E5" s="1" t="s">
        <v>162</v>
      </c>
      <c r="F5" s="1" t="s">
        <v>3045</v>
      </c>
      <c r="G5" s="2" t="s">
        <v>3004</v>
      </c>
      <c r="H5" s="2" t="s">
        <v>2656</v>
      </c>
      <c r="I5" s="2"/>
      <c r="J5" s="1" t="s">
        <v>2425</v>
      </c>
      <c r="K5" s="1" t="s">
        <v>3278</v>
      </c>
      <c r="L5" s="2"/>
      <c r="M5" s="1" t="s">
        <v>21</v>
      </c>
      <c r="N5" s="2"/>
      <c r="O5" s="2"/>
      <c r="P5" s="2"/>
      <c r="R5" s="2"/>
      <c r="S5" s="4">
        <v>17</v>
      </c>
      <c r="T5" s="4">
        <v>11</v>
      </c>
      <c r="U5" s="4" t="s">
        <v>24</v>
      </c>
      <c r="V5" s="4">
        <v>1936</v>
      </c>
      <c r="W5" s="4">
        <v>1936</v>
      </c>
      <c r="X5" s="4" t="s">
        <v>27</v>
      </c>
      <c r="Y5" s="4" t="s">
        <v>19</v>
      </c>
      <c r="Z5" s="4">
        <v>1800</v>
      </c>
      <c r="AA5" s="4">
        <v>1800</v>
      </c>
      <c r="AB5" s="14">
        <f t="shared" si="0"/>
        <v>1.8</v>
      </c>
      <c r="AC5" s="16">
        <f t="shared" si="0"/>
        <v>1.8E-3</v>
      </c>
      <c r="AD5" s="4" t="s">
        <v>15</v>
      </c>
      <c r="AE5" s="13" t="s">
        <v>22</v>
      </c>
      <c r="AF5" s="8" t="s">
        <v>26</v>
      </c>
    </row>
    <row r="6" spans="1:32" s="1" customFormat="1" ht="30" customHeight="1" x14ac:dyDescent="0.25">
      <c r="A6" s="1">
        <v>5</v>
      </c>
      <c r="B6" s="2"/>
      <c r="C6" s="2" t="s">
        <v>1843</v>
      </c>
      <c r="E6" s="1" t="s">
        <v>28</v>
      </c>
      <c r="F6" s="1" t="s">
        <v>86</v>
      </c>
      <c r="G6" s="2" t="s">
        <v>38</v>
      </c>
      <c r="H6" s="2" t="s">
        <v>2657</v>
      </c>
      <c r="I6" s="2"/>
      <c r="J6" s="1" t="s">
        <v>2424</v>
      </c>
      <c r="K6" s="1" t="s">
        <v>3278</v>
      </c>
      <c r="L6" s="2"/>
      <c r="M6" s="1" t="s">
        <v>21</v>
      </c>
      <c r="N6" s="2"/>
      <c r="O6" s="2"/>
      <c r="P6" s="2"/>
      <c r="R6" s="2"/>
      <c r="S6" s="4">
        <v>17</v>
      </c>
      <c r="T6" s="4">
        <v>11</v>
      </c>
      <c r="U6" s="4" t="s">
        <v>24</v>
      </c>
      <c r="V6" s="4">
        <v>1936</v>
      </c>
      <c r="W6" s="4">
        <v>1936</v>
      </c>
      <c r="X6" s="4" t="s">
        <v>27</v>
      </c>
      <c r="Y6" s="4" t="s">
        <v>19</v>
      </c>
      <c r="Z6" s="4">
        <v>900</v>
      </c>
      <c r="AA6" s="4">
        <v>900</v>
      </c>
      <c r="AB6" s="14">
        <f t="shared" si="0"/>
        <v>0.9</v>
      </c>
      <c r="AC6" s="16">
        <f t="shared" si="0"/>
        <v>8.9999999999999998E-4</v>
      </c>
      <c r="AD6" s="4" t="s">
        <v>15</v>
      </c>
      <c r="AE6" s="13" t="s">
        <v>22</v>
      </c>
      <c r="AF6" s="8" t="s">
        <v>26</v>
      </c>
    </row>
    <row r="7" spans="1:32" ht="30" customHeight="1" x14ac:dyDescent="0.25">
      <c r="A7" s="1">
        <v>6</v>
      </c>
      <c r="B7" s="2"/>
      <c r="C7" s="2" t="s">
        <v>1808</v>
      </c>
      <c r="D7" s="1"/>
      <c r="E7" s="1" t="s">
        <v>25</v>
      </c>
      <c r="F7" s="1"/>
      <c r="G7" s="2" t="s">
        <v>38</v>
      </c>
      <c r="H7" s="2"/>
      <c r="I7" s="2"/>
      <c r="J7" s="1" t="s">
        <v>2424</v>
      </c>
      <c r="K7" s="1" t="s">
        <v>3278</v>
      </c>
      <c r="L7" s="2"/>
      <c r="M7" s="1" t="s">
        <v>1956</v>
      </c>
      <c r="N7" s="2"/>
      <c r="O7" s="2"/>
      <c r="P7" s="2"/>
      <c r="Q7" s="1"/>
      <c r="R7" s="2"/>
      <c r="S7" s="4">
        <v>17</v>
      </c>
      <c r="T7" s="4">
        <v>11</v>
      </c>
      <c r="U7" s="4" t="s">
        <v>24</v>
      </c>
      <c r="V7" s="4">
        <v>1936</v>
      </c>
      <c r="W7" s="4">
        <v>1936</v>
      </c>
      <c r="X7" s="4" t="s">
        <v>27</v>
      </c>
      <c r="Y7" s="4" t="s">
        <v>19</v>
      </c>
      <c r="Z7" s="4">
        <v>3300</v>
      </c>
      <c r="AA7" s="4">
        <v>3300</v>
      </c>
      <c r="AB7" s="14">
        <f t="shared" si="0"/>
        <v>3.3</v>
      </c>
      <c r="AC7" s="16">
        <f t="shared" si="0"/>
        <v>3.3E-3</v>
      </c>
      <c r="AD7" s="4" t="s">
        <v>15</v>
      </c>
      <c r="AE7" s="13" t="s">
        <v>22</v>
      </c>
      <c r="AF7" s="8" t="s">
        <v>26</v>
      </c>
    </row>
    <row r="8" spans="1:32" ht="30" customHeight="1" x14ac:dyDescent="0.25">
      <c r="A8" s="1">
        <v>7</v>
      </c>
      <c r="B8" s="2"/>
      <c r="C8" s="2" t="s">
        <v>1816</v>
      </c>
      <c r="D8" s="1"/>
      <c r="E8" s="1" t="s">
        <v>29</v>
      </c>
      <c r="F8" s="1" t="s">
        <v>3046</v>
      </c>
      <c r="G8" s="2" t="s">
        <v>38</v>
      </c>
      <c r="H8" s="2"/>
      <c r="I8" s="2"/>
      <c r="J8" s="1" t="s">
        <v>2424</v>
      </c>
      <c r="K8" s="1" t="s">
        <v>3278</v>
      </c>
      <c r="L8" s="2"/>
      <c r="M8" s="1" t="s">
        <v>1956</v>
      </c>
      <c r="N8" s="2"/>
      <c r="O8" s="2"/>
      <c r="P8" s="2"/>
      <c r="Q8" s="1"/>
      <c r="R8" s="2"/>
      <c r="S8" s="4">
        <v>17</v>
      </c>
      <c r="T8" s="4">
        <v>11</v>
      </c>
      <c r="U8" s="4" t="s">
        <v>24</v>
      </c>
      <c r="V8" s="4">
        <v>1936</v>
      </c>
      <c r="W8" s="4">
        <v>1936</v>
      </c>
      <c r="X8" s="4" t="s">
        <v>27</v>
      </c>
      <c r="Y8" s="4" t="s">
        <v>19</v>
      </c>
      <c r="Z8" s="4">
        <v>6000</v>
      </c>
      <c r="AA8" s="4">
        <v>6000</v>
      </c>
      <c r="AB8" s="14">
        <f t="shared" si="0"/>
        <v>6</v>
      </c>
      <c r="AC8" s="16">
        <f t="shared" si="0"/>
        <v>6.0000000000000001E-3</v>
      </c>
      <c r="AD8" s="4" t="s">
        <v>15</v>
      </c>
      <c r="AE8" s="13" t="s">
        <v>22</v>
      </c>
      <c r="AF8" s="8" t="s">
        <v>26</v>
      </c>
    </row>
    <row r="9" spans="1:32" ht="30" customHeight="1" x14ac:dyDescent="0.25">
      <c r="A9" s="1">
        <v>8</v>
      </c>
      <c r="B9" s="2"/>
      <c r="C9" s="2" t="s">
        <v>1812</v>
      </c>
      <c r="D9" s="1"/>
      <c r="E9" s="1" t="s">
        <v>30</v>
      </c>
      <c r="F9" s="2" t="s">
        <v>3347</v>
      </c>
      <c r="G9" s="2" t="s">
        <v>38</v>
      </c>
      <c r="H9" s="2"/>
      <c r="I9" s="2"/>
      <c r="J9" s="1" t="s">
        <v>2424</v>
      </c>
      <c r="K9" s="1" t="s">
        <v>3278</v>
      </c>
      <c r="L9" s="2"/>
      <c r="M9" s="1" t="s">
        <v>1956</v>
      </c>
      <c r="N9" s="2"/>
      <c r="O9" s="2"/>
      <c r="P9" s="2"/>
      <c r="Q9" s="1"/>
      <c r="R9" s="2"/>
      <c r="S9" s="4">
        <v>9</v>
      </c>
      <c r="T9" s="4">
        <v>1</v>
      </c>
      <c r="U9" s="4" t="s">
        <v>31</v>
      </c>
      <c r="V9" s="4">
        <v>1937</v>
      </c>
      <c r="W9" s="4">
        <v>1937</v>
      </c>
      <c r="X9" s="4" t="s">
        <v>27</v>
      </c>
      <c r="Y9" s="4" t="s">
        <v>19</v>
      </c>
      <c r="Z9" s="4">
        <v>5250</v>
      </c>
      <c r="AA9" s="4">
        <v>5250</v>
      </c>
      <c r="AB9" s="14">
        <f t="shared" si="0"/>
        <v>5.25</v>
      </c>
      <c r="AC9" s="16">
        <f t="shared" si="0"/>
        <v>5.2500000000000003E-3</v>
      </c>
      <c r="AD9" s="4" t="s">
        <v>15</v>
      </c>
      <c r="AE9" s="13" t="s">
        <v>22</v>
      </c>
      <c r="AF9" s="8" t="s">
        <v>26</v>
      </c>
    </row>
    <row r="10" spans="1:32" ht="30" customHeight="1" x14ac:dyDescent="0.25">
      <c r="A10" s="1">
        <v>9</v>
      </c>
      <c r="B10" s="2"/>
      <c r="C10" s="2" t="s">
        <v>1820</v>
      </c>
      <c r="D10" s="1" t="s">
        <v>1951</v>
      </c>
      <c r="E10" s="1" t="s">
        <v>1969</v>
      </c>
      <c r="F10" s="1">
        <v>1873</v>
      </c>
      <c r="G10" s="2" t="s">
        <v>395</v>
      </c>
      <c r="H10" s="2" t="s">
        <v>2658</v>
      </c>
      <c r="I10" s="2"/>
      <c r="J10" s="1" t="s">
        <v>2426</v>
      </c>
      <c r="K10" s="1" t="s">
        <v>3278</v>
      </c>
      <c r="L10" s="2"/>
      <c r="M10" s="1" t="s">
        <v>21</v>
      </c>
      <c r="N10" s="2"/>
      <c r="O10" s="2"/>
      <c r="P10" s="2"/>
      <c r="Q10" s="1"/>
      <c r="R10" s="2"/>
      <c r="S10" s="4">
        <v>8</v>
      </c>
      <c r="T10" s="4">
        <v>2</v>
      </c>
      <c r="U10" s="4" t="s">
        <v>31</v>
      </c>
      <c r="V10" s="4">
        <v>1937</v>
      </c>
      <c r="W10" s="4">
        <v>1937</v>
      </c>
      <c r="X10" s="4" t="s">
        <v>27</v>
      </c>
      <c r="Y10" s="4" t="s">
        <v>19</v>
      </c>
      <c r="Z10" s="4">
        <v>3500</v>
      </c>
      <c r="AA10" s="4">
        <v>3500</v>
      </c>
      <c r="AB10" s="14">
        <f t="shared" si="0"/>
        <v>3.5</v>
      </c>
      <c r="AC10" s="16">
        <f t="shared" si="0"/>
        <v>3.5000000000000001E-3</v>
      </c>
      <c r="AD10" s="4" t="s">
        <v>15</v>
      </c>
      <c r="AE10" s="13" t="s">
        <v>22</v>
      </c>
      <c r="AF10" s="8" t="s">
        <v>26</v>
      </c>
    </row>
    <row r="11" spans="1:32" ht="30" customHeight="1" x14ac:dyDescent="0.25">
      <c r="A11" s="1">
        <v>10</v>
      </c>
      <c r="B11" s="2"/>
      <c r="C11" s="2" t="s">
        <v>1816</v>
      </c>
      <c r="D11" s="1"/>
      <c r="E11" s="1" t="s">
        <v>2335</v>
      </c>
      <c r="F11" s="1" t="s">
        <v>3047</v>
      </c>
      <c r="G11" s="2" t="s">
        <v>87</v>
      </c>
      <c r="H11" s="2" t="s">
        <v>2659</v>
      </c>
      <c r="I11" s="2"/>
      <c r="J11" s="1" t="s">
        <v>90</v>
      </c>
      <c r="K11" s="1" t="s">
        <v>3278</v>
      </c>
      <c r="L11" s="2"/>
      <c r="M11" s="1" t="s">
        <v>21</v>
      </c>
      <c r="N11" s="2"/>
      <c r="O11" s="2"/>
      <c r="P11" s="2"/>
      <c r="Q11" s="1"/>
      <c r="R11" s="2"/>
      <c r="S11" s="4">
        <v>12</v>
      </c>
      <c r="T11" s="4">
        <v>2</v>
      </c>
      <c r="U11" s="4" t="s">
        <v>31</v>
      </c>
      <c r="V11" s="4">
        <v>1937</v>
      </c>
      <c r="W11" s="4">
        <v>1937</v>
      </c>
      <c r="X11" s="4" t="s">
        <v>27</v>
      </c>
      <c r="Y11" s="4" t="s">
        <v>19</v>
      </c>
      <c r="Z11" s="4">
        <v>7000</v>
      </c>
      <c r="AA11" s="4">
        <v>7000</v>
      </c>
      <c r="AB11" s="14">
        <f t="shared" si="0"/>
        <v>7</v>
      </c>
      <c r="AC11" s="16">
        <f t="shared" si="0"/>
        <v>7.0000000000000001E-3</v>
      </c>
      <c r="AD11" s="4" t="s">
        <v>15</v>
      </c>
      <c r="AE11" s="13" t="s">
        <v>22</v>
      </c>
      <c r="AF11" s="8" t="s">
        <v>26</v>
      </c>
    </row>
    <row r="12" spans="1:32" ht="30" customHeight="1" x14ac:dyDescent="0.25">
      <c r="A12" s="1">
        <v>11</v>
      </c>
      <c r="B12" s="2"/>
      <c r="C12" s="2" t="s">
        <v>3146</v>
      </c>
      <c r="D12" s="1"/>
      <c r="E12" s="1" t="s">
        <v>32</v>
      </c>
      <c r="F12" s="1"/>
      <c r="G12" s="2" t="s">
        <v>38</v>
      </c>
      <c r="H12" s="2" t="s">
        <v>2660</v>
      </c>
      <c r="I12" s="2"/>
      <c r="J12" s="1" t="s">
        <v>2424</v>
      </c>
      <c r="K12" s="1" t="s">
        <v>3278</v>
      </c>
      <c r="L12" s="2"/>
      <c r="M12" s="1" t="s">
        <v>21</v>
      </c>
      <c r="N12" s="2"/>
      <c r="O12" s="2"/>
      <c r="P12" s="2"/>
      <c r="Q12" s="1">
        <v>1</v>
      </c>
      <c r="R12" s="2"/>
      <c r="S12" s="4">
        <v>23</v>
      </c>
      <c r="T12" s="4">
        <v>2</v>
      </c>
      <c r="U12" s="4" t="s">
        <v>31</v>
      </c>
      <c r="V12" s="4">
        <v>1937</v>
      </c>
      <c r="W12" s="4">
        <v>1937</v>
      </c>
      <c r="X12" s="4" t="s">
        <v>27</v>
      </c>
      <c r="Y12" s="4" t="s">
        <v>19</v>
      </c>
      <c r="Z12" s="4" t="s">
        <v>33</v>
      </c>
      <c r="AA12" s="4">
        <v>2500</v>
      </c>
      <c r="AB12" s="14">
        <f t="shared" si="0"/>
        <v>2.5</v>
      </c>
      <c r="AC12" s="16">
        <f t="shared" si="0"/>
        <v>2.5000000000000001E-3</v>
      </c>
      <c r="AD12" s="4" t="s">
        <v>15</v>
      </c>
      <c r="AE12" s="13" t="s">
        <v>22</v>
      </c>
      <c r="AF12" s="8" t="s">
        <v>26</v>
      </c>
    </row>
    <row r="13" spans="1:32" ht="30" customHeight="1" x14ac:dyDescent="0.25">
      <c r="A13" s="1">
        <v>12</v>
      </c>
      <c r="B13" s="2"/>
      <c r="C13" s="2" t="s">
        <v>3146</v>
      </c>
      <c r="D13" s="1"/>
      <c r="E13" s="1" t="s">
        <v>34</v>
      </c>
      <c r="F13" s="1"/>
      <c r="G13" s="2" t="s">
        <v>38</v>
      </c>
      <c r="H13" s="2" t="s">
        <v>2660</v>
      </c>
      <c r="I13" s="2"/>
      <c r="J13" s="1" t="s">
        <v>2424</v>
      </c>
      <c r="K13" s="1" t="s">
        <v>3278</v>
      </c>
      <c r="L13" s="2"/>
      <c r="M13" s="1" t="s">
        <v>21</v>
      </c>
      <c r="N13" s="2"/>
      <c r="O13" s="2"/>
      <c r="P13" s="2"/>
      <c r="Q13" s="1">
        <v>1</v>
      </c>
      <c r="R13" s="2"/>
      <c r="S13" s="4">
        <v>23</v>
      </c>
      <c r="T13" s="4">
        <v>2</v>
      </c>
      <c r="U13" s="4" t="s">
        <v>31</v>
      </c>
      <c r="V13" s="4">
        <v>1937</v>
      </c>
      <c r="W13" s="4">
        <v>1937</v>
      </c>
      <c r="X13" s="4" t="s">
        <v>27</v>
      </c>
      <c r="Y13" s="4" t="s">
        <v>19</v>
      </c>
      <c r="Z13" s="13">
        <v>5000</v>
      </c>
      <c r="AA13" s="4">
        <v>2500</v>
      </c>
      <c r="AB13" s="14">
        <f t="shared" si="0"/>
        <v>2.5</v>
      </c>
      <c r="AC13" s="16">
        <f t="shared" si="0"/>
        <v>2.5000000000000001E-3</v>
      </c>
      <c r="AD13" s="4" t="s">
        <v>15</v>
      </c>
      <c r="AE13" s="13" t="s">
        <v>22</v>
      </c>
      <c r="AF13" s="8" t="s">
        <v>26</v>
      </c>
    </row>
    <row r="14" spans="1:32" ht="30" customHeight="1" x14ac:dyDescent="0.25">
      <c r="A14" s="1">
        <v>13</v>
      </c>
      <c r="B14" s="2"/>
      <c r="C14" s="2" t="s">
        <v>1814</v>
      </c>
      <c r="D14" s="1"/>
      <c r="E14" s="1" t="s">
        <v>2336</v>
      </c>
      <c r="F14" s="1" t="s">
        <v>3048</v>
      </c>
      <c r="G14" s="2" t="s">
        <v>38</v>
      </c>
      <c r="H14" s="2" t="s">
        <v>2661</v>
      </c>
      <c r="I14" s="2"/>
      <c r="J14" s="1" t="s">
        <v>2427</v>
      </c>
      <c r="K14" s="1" t="s">
        <v>3278</v>
      </c>
      <c r="L14" s="2"/>
      <c r="M14" s="1" t="s">
        <v>21</v>
      </c>
      <c r="N14" s="2"/>
      <c r="O14" s="2"/>
      <c r="P14" s="2"/>
      <c r="Q14" s="1"/>
      <c r="R14" s="2"/>
      <c r="S14" s="4">
        <v>24</v>
      </c>
      <c r="T14" s="4">
        <v>2</v>
      </c>
      <c r="U14" s="4" t="s">
        <v>31</v>
      </c>
      <c r="V14" s="4">
        <v>1937</v>
      </c>
      <c r="W14" s="4">
        <v>1937</v>
      </c>
      <c r="X14" s="4" t="s">
        <v>27</v>
      </c>
      <c r="Y14" s="4" t="s">
        <v>19</v>
      </c>
      <c r="Z14" s="13">
        <v>11200</v>
      </c>
      <c r="AA14" s="13">
        <v>11200</v>
      </c>
      <c r="AB14" s="14">
        <f t="shared" si="0"/>
        <v>11.2</v>
      </c>
      <c r="AC14" s="16">
        <f t="shared" si="0"/>
        <v>1.12E-2</v>
      </c>
      <c r="AD14" s="4" t="s">
        <v>15</v>
      </c>
      <c r="AE14" s="13" t="s">
        <v>22</v>
      </c>
      <c r="AF14" s="8" t="s">
        <v>26</v>
      </c>
    </row>
    <row r="15" spans="1:32" ht="30" customHeight="1" x14ac:dyDescent="0.25">
      <c r="A15" s="1">
        <v>14</v>
      </c>
      <c r="B15" s="2" t="s">
        <v>35</v>
      </c>
      <c r="C15" s="2" t="s">
        <v>1811</v>
      </c>
      <c r="D15" s="1" t="s">
        <v>36</v>
      </c>
      <c r="E15" s="2" t="s">
        <v>37</v>
      </c>
      <c r="F15" s="1">
        <v>1884</v>
      </c>
      <c r="G15" s="2" t="s">
        <v>38</v>
      </c>
      <c r="H15" s="2" t="s">
        <v>39</v>
      </c>
      <c r="I15" s="2" t="s">
        <v>40</v>
      </c>
      <c r="J15" s="2" t="s">
        <v>41</v>
      </c>
      <c r="K15" s="1" t="s">
        <v>3283</v>
      </c>
      <c r="L15" s="2" t="s">
        <v>23</v>
      </c>
      <c r="M15" s="1" t="s">
        <v>42</v>
      </c>
      <c r="N15" s="2" t="s">
        <v>43</v>
      </c>
      <c r="O15" s="2" t="s">
        <v>44</v>
      </c>
      <c r="P15" s="2" t="s">
        <v>45</v>
      </c>
      <c r="Q15" s="1">
        <v>0</v>
      </c>
      <c r="R15" s="2" t="s">
        <v>46</v>
      </c>
      <c r="S15" s="4">
        <v>20</v>
      </c>
      <c r="T15" s="4">
        <v>3</v>
      </c>
      <c r="U15" s="4" t="s">
        <v>31</v>
      </c>
      <c r="V15" s="4">
        <v>1937</v>
      </c>
      <c r="W15" s="4">
        <v>1937</v>
      </c>
      <c r="X15" s="4" t="s">
        <v>27</v>
      </c>
      <c r="Y15" s="4" t="s">
        <v>19</v>
      </c>
      <c r="Z15" s="13">
        <v>9000</v>
      </c>
      <c r="AA15" s="13">
        <v>9000</v>
      </c>
      <c r="AB15" s="14">
        <f t="shared" si="0"/>
        <v>9</v>
      </c>
      <c r="AC15" s="16">
        <f t="shared" si="0"/>
        <v>8.9999999999999993E-3</v>
      </c>
      <c r="AD15" s="4" t="s">
        <v>15</v>
      </c>
      <c r="AE15" s="13" t="s">
        <v>47</v>
      </c>
      <c r="AF15" s="8"/>
    </row>
    <row r="16" spans="1:32" ht="30" customHeight="1" x14ac:dyDescent="0.25">
      <c r="A16" s="1">
        <v>15</v>
      </c>
      <c r="B16" s="2"/>
      <c r="C16" s="2" t="s">
        <v>1957</v>
      </c>
      <c r="D16" s="1"/>
      <c r="E16" s="1" t="s">
        <v>2337</v>
      </c>
      <c r="F16" s="1"/>
      <c r="G16" s="2" t="s">
        <v>395</v>
      </c>
      <c r="H16" s="2" t="s">
        <v>2662</v>
      </c>
      <c r="I16" s="2"/>
      <c r="J16" s="1" t="s">
        <v>2424</v>
      </c>
      <c r="K16" s="1" t="s">
        <v>3283</v>
      </c>
      <c r="L16" s="2"/>
      <c r="M16" s="1" t="s">
        <v>21</v>
      </c>
      <c r="N16" s="2"/>
      <c r="O16" s="2"/>
      <c r="P16" s="2"/>
      <c r="Q16" s="1">
        <v>1</v>
      </c>
      <c r="R16" s="2"/>
      <c r="S16" s="4">
        <v>20</v>
      </c>
      <c r="T16" s="4">
        <v>3</v>
      </c>
      <c r="U16" s="4" t="s">
        <v>31</v>
      </c>
      <c r="V16" s="4">
        <v>1937</v>
      </c>
      <c r="W16" s="4">
        <v>1937</v>
      </c>
      <c r="X16" s="4" t="s">
        <v>27</v>
      </c>
      <c r="Y16" s="4" t="s">
        <v>19</v>
      </c>
      <c r="Z16" s="13">
        <v>3500</v>
      </c>
      <c r="AA16" s="13">
        <v>3500</v>
      </c>
      <c r="AB16" s="14">
        <f t="shared" si="0"/>
        <v>3.5</v>
      </c>
      <c r="AC16" s="16">
        <f t="shared" si="0"/>
        <v>3.5000000000000001E-3</v>
      </c>
      <c r="AD16" s="4" t="s">
        <v>15</v>
      </c>
      <c r="AE16" s="13" t="s">
        <v>47</v>
      </c>
      <c r="AF16" s="8"/>
    </row>
    <row r="17" spans="1:32" ht="30" customHeight="1" x14ac:dyDescent="0.25">
      <c r="A17" s="1">
        <v>16</v>
      </c>
      <c r="B17" s="2" t="s">
        <v>48</v>
      </c>
      <c r="C17" s="2" t="s">
        <v>1812</v>
      </c>
      <c r="D17" s="1" t="s">
        <v>49</v>
      </c>
      <c r="E17" s="2" t="s">
        <v>1968</v>
      </c>
      <c r="F17" s="1" t="s">
        <v>3195</v>
      </c>
      <c r="G17" s="2" t="s">
        <v>38</v>
      </c>
      <c r="H17" s="2" t="s">
        <v>39</v>
      </c>
      <c r="I17" s="2" t="s">
        <v>50</v>
      </c>
      <c r="J17" s="2" t="s">
        <v>51</v>
      </c>
      <c r="K17" s="1" t="s">
        <v>3278</v>
      </c>
      <c r="L17" s="2"/>
      <c r="M17" s="1" t="s">
        <v>42</v>
      </c>
      <c r="N17" s="2" t="s">
        <v>52</v>
      </c>
      <c r="O17" s="2" t="s">
        <v>53</v>
      </c>
      <c r="P17" s="2" t="s">
        <v>54</v>
      </c>
      <c r="Q17" s="1">
        <v>0</v>
      </c>
      <c r="R17" s="2" t="s">
        <v>55</v>
      </c>
      <c r="S17" s="4">
        <v>28</v>
      </c>
      <c r="T17" s="4">
        <v>4</v>
      </c>
      <c r="U17" s="4" t="s">
        <v>56</v>
      </c>
      <c r="V17" s="4">
        <v>1937</v>
      </c>
      <c r="W17" s="4">
        <v>1937</v>
      </c>
      <c r="X17" s="4" t="s">
        <v>27</v>
      </c>
      <c r="Y17" s="4" t="s">
        <v>19</v>
      </c>
      <c r="Z17" s="13">
        <v>30000</v>
      </c>
      <c r="AA17" s="13">
        <v>30000</v>
      </c>
      <c r="AB17" s="14">
        <f t="shared" si="0"/>
        <v>30</v>
      </c>
      <c r="AC17" s="16">
        <f t="shared" si="0"/>
        <v>0.03</v>
      </c>
      <c r="AD17" s="4" t="s">
        <v>15</v>
      </c>
      <c r="AE17" s="13" t="s">
        <v>22</v>
      </c>
      <c r="AF17" s="8" t="s">
        <v>26</v>
      </c>
    </row>
    <row r="18" spans="1:32" ht="30" customHeight="1" x14ac:dyDescent="0.25">
      <c r="A18" s="1">
        <v>17</v>
      </c>
      <c r="B18" s="2"/>
      <c r="C18" s="2" t="s">
        <v>1816</v>
      </c>
      <c r="D18" s="1"/>
      <c r="E18" s="1" t="s">
        <v>58</v>
      </c>
      <c r="F18" s="1"/>
      <c r="G18" s="2" t="s">
        <v>38</v>
      </c>
      <c r="H18" s="2"/>
      <c r="I18" s="2"/>
      <c r="J18" s="1" t="s">
        <v>2424</v>
      </c>
      <c r="K18" s="1" t="s">
        <v>3278</v>
      </c>
      <c r="L18" s="2"/>
      <c r="M18" s="1" t="s">
        <v>1956</v>
      </c>
      <c r="N18" s="2"/>
      <c r="O18" s="2"/>
      <c r="P18" s="2"/>
      <c r="Q18" s="1"/>
      <c r="R18" s="2"/>
      <c r="S18" s="4">
        <v>17</v>
      </c>
      <c r="T18" s="4">
        <v>5</v>
      </c>
      <c r="U18" s="4" t="s">
        <v>56</v>
      </c>
      <c r="V18" s="4">
        <v>1937</v>
      </c>
      <c r="W18" s="4">
        <v>1937</v>
      </c>
      <c r="X18" s="4" t="s">
        <v>27</v>
      </c>
      <c r="Y18" s="4" t="s">
        <v>19</v>
      </c>
      <c r="Z18" s="13">
        <v>2000</v>
      </c>
      <c r="AA18" s="13">
        <v>2000</v>
      </c>
      <c r="AB18" s="14">
        <f t="shared" si="0"/>
        <v>2</v>
      </c>
      <c r="AC18" s="16">
        <f t="shared" si="0"/>
        <v>2E-3</v>
      </c>
      <c r="AD18" s="4" t="s">
        <v>15</v>
      </c>
      <c r="AE18" s="13" t="s">
        <v>22</v>
      </c>
      <c r="AF18" s="8" t="s">
        <v>26</v>
      </c>
    </row>
    <row r="19" spans="1:32" ht="30" customHeight="1" x14ac:dyDescent="0.25">
      <c r="A19" s="1">
        <v>18</v>
      </c>
      <c r="B19" s="2"/>
      <c r="C19" s="2" t="s">
        <v>1462</v>
      </c>
      <c r="D19" s="1"/>
      <c r="E19" s="1" t="s">
        <v>2338</v>
      </c>
      <c r="F19" s="1">
        <v>1892</v>
      </c>
      <c r="G19" s="2" t="s">
        <v>38</v>
      </c>
      <c r="H19" s="2" t="s">
        <v>2655</v>
      </c>
      <c r="I19" s="2"/>
      <c r="J19" s="1" t="s">
        <v>2428</v>
      </c>
      <c r="K19" s="1" t="s">
        <v>3278</v>
      </c>
      <c r="L19" s="2"/>
      <c r="M19" s="1" t="s">
        <v>21</v>
      </c>
      <c r="N19" s="2"/>
      <c r="O19" s="2"/>
      <c r="P19" s="2"/>
      <c r="Q19" s="1"/>
      <c r="R19" s="2"/>
      <c r="S19" s="4">
        <v>20</v>
      </c>
      <c r="T19" s="4">
        <v>5</v>
      </c>
      <c r="U19" s="4" t="s">
        <v>56</v>
      </c>
      <c r="V19" s="4">
        <v>1937</v>
      </c>
      <c r="W19" s="4">
        <v>1937</v>
      </c>
      <c r="X19" s="4" t="s">
        <v>27</v>
      </c>
      <c r="Y19" s="4" t="s">
        <v>19</v>
      </c>
      <c r="Z19" s="13">
        <v>22000</v>
      </c>
      <c r="AA19" s="13">
        <v>22000</v>
      </c>
      <c r="AB19" s="14">
        <f t="shared" si="0"/>
        <v>22</v>
      </c>
      <c r="AC19" s="16">
        <f t="shared" si="0"/>
        <v>2.1999999999999999E-2</v>
      </c>
      <c r="AD19" s="4" t="s">
        <v>15</v>
      </c>
      <c r="AE19" s="13" t="s">
        <v>22</v>
      </c>
      <c r="AF19" s="8" t="s">
        <v>26</v>
      </c>
    </row>
    <row r="20" spans="1:32" ht="30" customHeight="1" x14ac:dyDescent="0.25">
      <c r="A20" s="1">
        <v>19</v>
      </c>
      <c r="B20" s="2"/>
      <c r="C20" s="2" t="s">
        <v>1818</v>
      </c>
      <c r="D20" s="1" t="s">
        <v>1970</v>
      </c>
      <c r="E20" s="1" t="s">
        <v>1976</v>
      </c>
      <c r="F20" s="1">
        <v>1894</v>
      </c>
      <c r="G20" s="2" t="s">
        <v>38</v>
      </c>
      <c r="H20" s="2" t="s">
        <v>2663</v>
      </c>
      <c r="I20" s="2"/>
      <c r="J20" s="1" t="s">
        <v>2429</v>
      </c>
      <c r="K20" s="1" t="s">
        <v>3278</v>
      </c>
      <c r="L20" s="2"/>
      <c r="M20" s="1" t="s">
        <v>21</v>
      </c>
      <c r="N20" s="2"/>
      <c r="O20" s="2"/>
      <c r="P20" s="2"/>
      <c r="Q20" s="1"/>
      <c r="R20" s="2"/>
      <c r="S20" s="4">
        <v>31</v>
      </c>
      <c r="T20" s="4">
        <v>5</v>
      </c>
      <c r="U20" s="4" t="s">
        <v>56</v>
      </c>
      <c r="V20" s="4">
        <v>1937</v>
      </c>
      <c r="W20" s="4">
        <v>1937</v>
      </c>
      <c r="X20" s="4" t="s">
        <v>27</v>
      </c>
      <c r="Y20" s="4" t="s">
        <v>19</v>
      </c>
      <c r="Z20" s="13">
        <v>13000</v>
      </c>
      <c r="AA20" s="13">
        <v>13000</v>
      </c>
      <c r="AB20" s="14">
        <f t="shared" si="0"/>
        <v>13</v>
      </c>
      <c r="AC20" s="16">
        <f t="shared" si="0"/>
        <v>1.2999999999999999E-2</v>
      </c>
      <c r="AD20" s="4" t="s">
        <v>15</v>
      </c>
      <c r="AE20" s="13" t="s">
        <v>22</v>
      </c>
      <c r="AF20" s="8" t="s">
        <v>26</v>
      </c>
    </row>
    <row r="21" spans="1:32" ht="30" customHeight="1" x14ac:dyDescent="0.25">
      <c r="A21" s="1">
        <v>20</v>
      </c>
      <c r="B21" s="2"/>
      <c r="C21" s="2" t="s">
        <v>1808</v>
      </c>
      <c r="D21" s="1"/>
      <c r="E21" s="1" t="s">
        <v>1977</v>
      </c>
      <c r="F21" s="1">
        <v>1917</v>
      </c>
      <c r="G21" s="2" t="s">
        <v>38</v>
      </c>
      <c r="H21" s="2" t="s">
        <v>2664</v>
      </c>
      <c r="I21" s="2"/>
      <c r="J21" s="1" t="s">
        <v>2430</v>
      </c>
      <c r="K21" s="1" t="s">
        <v>3278</v>
      </c>
      <c r="L21" s="2" t="s">
        <v>23</v>
      </c>
      <c r="M21" s="1" t="s">
        <v>1956</v>
      </c>
      <c r="N21" s="2"/>
      <c r="O21" s="2"/>
      <c r="P21" s="2"/>
      <c r="Q21" s="1"/>
      <c r="R21" s="2"/>
      <c r="S21" s="4">
        <v>31</v>
      </c>
      <c r="T21" s="4">
        <v>5</v>
      </c>
      <c r="U21" s="4" t="s">
        <v>56</v>
      </c>
      <c r="V21" s="4">
        <v>1937</v>
      </c>
      <c r="W21" s="4">
        <v>1937</v>
      </c>
      <c r="X21" s="4" t="s">
        <v>27</v>
      </c>
      <c r="Y21" s="4" t="s">
        <v>19</v>
      </c>
      <c r="Z21" s="13">
        <v>24000</v>
      </c>
      <c r="AA21" s="13">
        <v>24000</v>
      </c>
      <c r="AB21" s="14">
        <f t="shared" si="0"/>
        <v>24</v>
      </c>
      <c r="AC21" s="16">
        <f t="shared" si="0"/>
        <v>2.4E-2</v>
      </c>
      <c r="AD21" s="4" t="s">
        <v>15</v>
      </c>
      <c r="AE21" s="13" t="s">
        <v>22</v>
      </c>
      <c r="AF21" s="8" t="s">
        <v>26</v>
      </c>
    </row>
    <row r="22" spans="1:32" ht="30" customHeight="1" x14ac:dyDescent="0.25">
      <c r="A22" s="1">
        <v>21</v>
      </c>
      <c r="B22" s="2" t="s">
        <v>59</v>
      </c>
      <c r="C22" s="2" t="s">
        <v>1813</v>
      </c>
      <c r="D22" s="1" t="s">
        <v>60</v>
      </c>
      <c r="E22" s="2" t="s">
        <v>61</v>
      </c>
      <c r="F22" s="1">
        <v>1880</v>
      </c>
      <c r="G22" s="2" t="s">
        <v>38</v>
      </c>
      <c r="H22" s="2" t="s">
        <v>62</v>
      </c>
      <c r="I22" s="2" t="s">
        <v>63</v>
      </c>
      <c r="J22" s="2" t="s">
        <v>64</v>
      </c>
      <c r="K22" s="1" t="s">
        <v>3278</v>
      </c>
      <c r="L22" s="24"/>
      <c r="M22" s="1" t="s">
        <v>42</v>
      </c>
      <c r="N22" s="2" t="s">
        <v>65</v>
      </c>
      <c r="O22" s="2" t="s">
        <v>66</v>
      </c>
      <c r="P22" s="2" t="s">
        <v>67</v>
      </c>
      <c r="Q22" s="1">
        <v>0</v>
      </c>
      <c r="R22" s="2" t="s">
        <v>68</v>
      </c>
      <c r="S22" s="4">
        <v>24</v>
      </c>
      <c r="T22" s="4">
        <v>6</v>
      </c>
      <c r="U22" s="4" t="s">
        <v>56</v>
      </c>
      <c r="V22" s="4">
        <v>1937</v>
      </c>
      <c r="W22" s="4">
        <v>1937</v>
      </c>
      <c r="X22" s="4" t="s">
        <v>27</v>
      </c>
      <c r="Y22" s="4" t="s">
        <v>19</v>
      </c>
      <c r="Z22" s="13">
        <v>31000</v>
      </c>
      <c r="AA22" s="13">
        <v>31000</v>
      </c>
      <c r="AB22" s="14">
        <f t="shared" ref="AB22:AC41" si="1">AA22/1000</f>
        <v>31</v>
      </c>
      <c r="AC22" s="16">
        <f t="shared" si="1"/>
        <v>3.1E-2</v>
      </c>
      <c r="AD22" s="4" t="s">
        <v>15</v>
      </c>
      <c r="AE22" s="13" t="s">
        <v>22</v>
      </c>
      <c r="AF22" s="8" t="s">
        <v>26</v>
      </c>
    </row>
    <row r="23" spans="1:32" ht="30" customHeight="1" x14ac:dyDescent="0.25">
      <c r="A23" s="1">
        <v>22</v>
      </c>
      <c r="B23" s="2"/>
      <c r="C23" s="2" t="s">
        <v>1822</v>
      </c>
      <c r="D23" s="1" t="s">
        <v>69</v>
      </c>
      <c r="E23" s="1" t="s">
        <v>1978</v>
      </c>
      <c r="F23" s="1" t="s">
        <v>3049</v>
      </c>
      <c r="G23" s="2" t="s">
        <v>38</v>
      </c>
      <c r="H23" s="2" t="s">
        <v>2665</v>
      </c>
      <c r="I23" s="2"/>
      <c r="J23" s="1" t="s">
        <v>2424</v>
      </c>
      <c r="K23" s="1" t="s">
        <v>3278</v>
      </c>
      <c r="L23" s="2"/>
      <c r="M23" s="1" t="s">
        <v>1956</v>
      </c>
      <c r="N23" s="2"/>
      <c r="O23" s="2"/>
      <c r="P23" s="2"/>
      <c r="Q23" s="1"/>
      <c r="R23" s="2"/>
      <c r="S23" s="4">
        <v>24</v>
      </c>
      <c r="T23" s="4">
        <v>6</v>
      </c>
      <c r="U23" s="4" t="s">
        <v>56</v>
      </c>
      <c r="V23" s="4">
        <v>1937</v>
      </c>
      <c r="W23" s="4">
        <v>1937</v>
      </c>
      <c r="X23" s="4" t="s">
        <v>27</v>
      </c>
      <c r="Y23" s="4" t="s">
        <v>19</v>
      </c>
      <c r="Z23" s="13">
        <v>4000</v>
      </c>
      <c r="AA23" s="13">
        <v>4000</v>
      </c>
      <c r="AB23" s="14">
        <f t="shared" si="1"/>
        <v>4</v>
      </c>
      <c r="AC23" s="16">
        <f t="shared" si="1"/>
        <v>4.0000000000000001E-3</v>
      </c>
      <c r="AD23" s="4" t="s">
        <v>15</v>
      </c>
      <c r="AE23" s="13" t="s">
        <v>22</v>
      </c>
      <c r="AF23" s="8" t="s">
        <v>26</v>
      </c>
    </row>
    <row r="24" spans="1:32" ht="30" customHeight="1" x14ac:dyDescent="0.25">
      <c r="A24" s="1">
        <v>23</v>
      </c>
      <c r="B24" s="2"/>
      <c r="C24" s="2" t="s">
        <v>1809</v>
      </c>
      <c r="D24" s="1"/>
      <c r="E24" s="1" t="s">
        <v>2339</v>
      </c>
      <c r="F24" s="1" t="s">
        <v>163</v>
      </c>
      <c r="G24" s="2" t="s">
        <v>565</v>
      </c>
      <c r="H24" s="2" t="s">
        <v>2666</v>
      </c>
      <c r="I24" s="2"/>
      <c r="J24" s="1" t="s">
        <v>2431</v>
      </c>
      <c r="K24" s="1" t="s">
        <v>3296</v>
      </c>
      <c r="L24" s="2"/>
      <c r="M24" s="1" t="s">
        <v>21</v>
      </c>
      <c r="N24" s="2"/>
      <c r="O24" s="2"/>
      <c r="P24" s="2"/>
      <c r="Q24" s="1"/>
      <c r="R24" s="2"/>
      <c r="S24" s="4">
        <v>9</v>
      </c>
      <c r="T24" s="4">
        <v>7</v>
      </c>
      <c r="U24" s="4" t="s">
        <v>72</v>
      </c>
      <c r="V24" s="4">
        <v>1937</v>
      </c>
      <c r="W24" s="4">
        <v>1937</v>
      </c>
      <c r="X24" s="4" t="s">
        <v>27</v>
      </c>
      <c r="Y24" s="4" t="s">
        <v>19</v>
      </c>
      <c r="Z24" s="4" t="s">
        <v>33</v>
      </c>
      <c r="AA24" s="4">
        <v>125000</v>
      </c>
      <c r="AB24" s="14">
        <f t="shared" si="1"/>
        <v>125</v>
      </c>
      <c r="AC24" s="16">
        <f t="shared" si="1"/>
        <v>0.125</v>
      </c>
      <c r="AD24" s="4" t="s">
        <v>15</v>
      </c>
      <c r="AE24" s="13" t="s">
        <v>71</v>
      </c>
      <c r="AF24" s="38" t="s">
        <v>70</v>
      </c>
    </row>
    <row r="25" spans="1:32" ht="30" customHeight="1" x14ac:dyDescent="0.25">
      <c r="A25" s="1">
        <v>24</v>
      </c>
      <c r="B25" s="2"/>
      <c r="C25" s="2" t="s">
        <v>1808</v>
      </c>
      <c r="D25" s="1"/>
      <c r="E25" s="1" t="s">
        <v>2340</v>
      </c>
      <c r="F25" s="1">
        <v>1918</v>
      </c>
      <c r="G25" s="2" t="s">
        <v>38</v>
      </c>
      <c r="H25" s="2" t="s">
        <v>2667</v>
      </c>
      <c r="I25" s="2"/>
      <c r="J25" s="1" t="s">
        <v>2432</v>
      </c>
      <c r="K25" s="1" t="s">
        <v>3296</v>
      </c>
      <c r="L25" s="2"/>
      <c r="M25" s="1" t="s">
        <v>1956</v>
      </c>
      <c r="N25" s="2"/>
      <c r="O25" s="2"/>
      <c r="P25" s="2"/>
      <c r="Q25" s="1"/>
      <c r="R25" s="2"/>
      <c r="S25" s="4">
        <v>9</v>
      </c>
      <c r="T25" s="4">
        <v>7</v>
      </c>
      <c r="U25" s="4" t="s">
        <v>72</v>
      </c>
      <c r="V25" s="4">
        <v>1937</v>
      </c>
      <c r="W25" s="4">
        <v>1937</v>
      </c>
      <c r="X25" s="4" t="s">
        <v>27</v>
      </c>
      <c r="Y25" s="4" t="s">
        <v>19</v>
      </c>
      <c r="Z25" s="13">
        <v>25000</v>
      </c>
      <c r="AA25" s="4">
        <v>125000</v>
      </c>
      <c r="AB25" s="14">
        <f t="shared" si="1"/>
        <v>125</v>
      </c>
      <c r="AC25" s="16">
        <f t="shared" si="1"/>
        <v>0.125</v>
      </c>
      <c r="AD25" s="4" t="s">
        <v>15</v>
      </c>
      <c r="AE25" s="13" t="s">
        <v>71</v>
      </c>
      <c r="AF25" s="38" t="s">
        <v>70</v>
      </c>
    </row>
    <row r="26" spans="1:32" ht="30" customHeight="1" x14ac:dyDescent="0.25">
      <c r="A26" s="30">
        <v>25</v>
      </c>
      <c r="B26" s="29"/>
      <c r="C26" s="29" t="s">
        <v>1815</v>
      </c>
      <c r="D26" s="30"/>
      <c r="E26" s="30" t="s">
        <v>2341</v>
      </c>
      <c r="F26" s="30" t="s">
        <v>3050</v>
      </c>
      <c r="G26" s="29" t="s">
        <v>38</v>
      </c>
      <c r="H26" s="29" t="s">
        <v>2663</v>
      </c>
      <c r="I26" s="29"/>
      <c r="J26" s="30" t="s">
        <v>2433</v>
      </c>
      <c r="K26" s="1" t="s">
        <v>3278</v>
      </c>
      <c r="L26" s="2"/>
      <c r="M26" s="1" t="s">
        <v>21</v>
      </c>
      <c r="N26" s="29"/>
      <c r="O26" s="29"/>
      <c r="P26" s="29"/>
      <c r="Q26" s="30"/>
      <c r="R26" s="29"/>
      <c r="S26" s="31">
        <v>4</v>
      </c>
      <c r="T26" s="31">
        <v>8</v>
      </c>
      <c r="U26" s="31" t="s">
        <v>72</v>
      </c>
      <c r="V26" s="31">
        <v>1937</v>
      </c>
      <c r="W26" s="31">
        <v>1937</v>
      </c>
      <c r="X26" s="31" t="s">
        <v>27</v>
      </c>
      <c r="Y26" s="31" t="s">
        <v>19</v>
      </c>
      <c r="Z26" s="32">
        <v>78000</v>
      </c>
      <c r="AA26" s="32">
        <v>78000</v>
      </c>
      <c r="AB26" s="33">
        <f t="shared" si="1"/>
        <v>78</v>
      </c>
      <c r="AC26" s="34">
        <f t="shared" si="1"/>
        <v>7.8E-2</v>
      </c>
      <c r="AD26" s="31" t="s">
        <v>15</v>
      </c>
      <c r="AE26" s="32" t="s">
        <v>22</v>
      </c>
      <c r="AF26" s="35" t="s">
        <v>26</v>
      </c>
    </row>
    <row r="27" spans="1:32" ht="30" customHeight="1" x14ac:dyDescent="0.25">
      <c r="A27" s="1">
        <v>26</v>
      </c>
      <c r="B27" s="2" t="s">
        <v>73</v>
      </c>
      <c r="C27" s="2" t="s">
        <v>1812</v>
      </c>
      <c r="D27" s="1" t="s">
        <v>74</v>
      </c>
      <c r="E27" s="2" t="s">
        <v>75</v>
      </c>
      <c r="F27" s="1" t="s">
        <v>76</v>
      </c>
      <c r="G27" s="2" t="s">
        <v>38</v>
      </c>
      <c r="H27" s="2" t="s">
        <v>77</v>
      </c>
      <c r="I27" s="2" t="s">
        <v>78</v>
      </c>
      <c r="J27" s="1" t="s">
        <v>2424</v>
      </c>
      <c r="K27" s="1" t="s">
        <v>3278</v>
      </c>
      <c r="L27" s="2"/>
      <c r="M27" s="1" t="s">
        <v>42</v>
      </c>
      <c r="N27" s="2" t="s">
        <v>79</v>
      </c>
      <c r="O27" s="2" t="s">
        <v>80</v>
      </c>
      <c r="P27" s="2" t="s">
        <v>81</v>
      </c>
      <c r="Q27" s="1">
        <v>0</v>
      </c>
      <c r="R27" s="2" t="s">
        <v>55</v>
      </c>
      <c r="S27" s="4">
        <v>4</v>
      </c>
      <c r="T27" s="4">
        <v>8</v>
      </c>
      <c r="U27" s="4" t="s">
        <v>72</v>
      </c>
      <c r="V27" s="4">
        <v>1937</v>
      </c>
      <c r="W27" s="4">
        <v>1937</v>
      </c>
      <c r="X27" s="4" t="s">
        <v>27</v>
      </c>
      <c r="Y27" s="4" t="s">
        <v>19</v>
      </c>
      <c r="Z27" s="13">
        <v>32000</v>
      </c>
      <c r="AA27" s="13">
        <v>32000</v>
      </c>
      <c r="AB27" s="14">
        <f t="shared" si="1"/>
        <v>32</v>
      </c>
      <c r="AC27" s="16">
        <f t="shared" si="1"/>
        <v>3.2000000000000001E-2</v>
      </c>
      <c r="AD27" s="4" t="s">
        <v>15</v>
      </c>
      <c r="AE27" s="13" t="s">
        <v>22</v>
      </c>
      <c r="AF27" s="8" t="s">
        <v>26</v>
      </c>
    </row>
    <row r="28" spans="1:32" ht="30" customHeight="1" x14ac:dyDescent="0.25">
      <c r="A28" s="1">
        <v>27</v>
      </c>
      <c r="B28" s="2"/>
      <c r="C28" s="2" t="s">
        <v>1811</v>
      </c>
      <c r="D28" s="1"/>
      <c r="E28" s="1" t="s">
        <v>2342</v>
      </c>
      <c r="F28" s="1">
        <v>1889</v>
      </c>
      <c r="G28" s="2" t="s">
        <v>38</v>
      </c>
      <c r="H28" s="2" t="s">
        <v>2668</v>
      </c>
      <c r="I28" s="2"/>
      <c r="J28" s="1" t="s">
        <v>2434</v>
      </c>
      <c r="K28" s="1" t="s">
        <v>3296</v>
      </c>
      <c r="L28" s="2"/>
      <c r="M28" s="1" t="s">
        <v>21</v>
      </c>
      <c r="N28" s="2"/>
      <c r="O28" s="2"/>
      <c r="P28" s="2"/>
      <c r="Q28" s="1"/>
      <c r="R28" s="2"/>
      <c r="S28" s="4">
        <v>5</v>
      </c>
      <c r="T28" s="4">
        <v>8</v>
      </c>
      <c r="U28" s="4" t="s">
        <v>72</v>
      </c>
      <c r="V28" s="4">
        <v>1937</v>
      </c>
      <c r="W28" s="4">
        <v>1937</v>
      </c>
      <c r="X28" s="4" t="s">
        <v>27</v>
      </c>
      <c r="Y28" s="4" t="s">
        <v>19</v>
      </c>
      <c r="Z28" s="13">
        <v>30000</v>
      </c>
      <c r="AA28" s="13">
        <v>30000</v>
      </c>
      <c r="AB28" s="14">
        <f t="shared" si="1"/>
        <v>30</v>
      </c>
      <c r="AC28" s="16">
        <f t="shared" si="1"/>
        <v>0.03</v>
      </c>
      <c r="AD28" s="4" t="s">
        <v>15</v>
      </c>
      <c r="AE28" s="13" t="s">
        <v>71</v>
      </c>
      <c r="AF28" s="38" t="s">
        <v>70</v>
      </c>
    </row>
    <row r="29" spans="1:32" ht="30" customHeight="1" x14ac:dyDescent="0.25">
      <c r="A29" s="1">
        <v>28</v>
      </c>
      <c r="B29" s="2"/>
      <c r="C29" s="2" t="s">
        <v>1808</v>
      </c>
      <c r="D29" s="1"/>
      <c r="E29" s="1" t="s">
        <v>2343</v>
      </c>
      <c r="F29" s="1" t="s">
        <v>421</v>
      </c>
      <c r="G29" s="2" t="s">
        <v>38</v>
      </c>
      <c r="H29" s="2" t="s">
        <v>2663</v>
      </c>
      <c r="I29" s="2"/>
      <c r="J29" s="1" t="s">
        <v>2435</v>
      </c>
      <c r="K29" s="1" t="s">
        <v>3296</v>
      </c>
      <c r="L29" s="2"/>
      <c r="M29" s="1" t="s">
        <v>1956</v>
      </c>
      <c r="N29" s="2"/>
      <c r="O29" s="2"/>
      <c r="P29" s="2"/>
      <c r="Q29" s="1"/>
      <c r="R29" s="2"/>
      <c r="S29" s="4">
        <v>5</v>
      </c>
      <c r="T29" s="4">
        <v>8</v>
      </c>
      <c r="U29" s="4" t="s">
        <v>72</v>
      </c>
      <c r="V29" s="4">
        <v>1937</v>
      </c>
      <c r="W29" s="4">
        <v>1937</v>
      </c>
      <c r="X29" s="4" t="s">
        <v>27</v>
      </c>
      <c r="Y29" s="4" t="s">
        <v>19</v>
      </c>
      <c r="Z29" s="13">
        <v>40000</v>
      </c>
      <c r="AA29" s="13">
        <v>40000</v>
      </c>
      <c r="AB29" s="14">
        <f t="shared" si="1"/>
        <v>40</v>
      </c>
      <c r="AC29" s="16">
        <f t="shared" si="1"/>
        <v>0.04</v>
      </c>
      <c r="AD29" s="4" t="s">
        <v>15</v>
      </c>
      <c r="AE29" s="13" t="s">
        <v>71</v>
      </c>
      <c r="AF29" s="38" t="s">
        <v>70</v>
      </c>
    </row>
    <row r="30" spans="1:32" ht="30" customHeight="1" x14ac:dyDescent="0.25">
      <c r="A30" s="1">
        <v>29</v>
      </c>
      <c r="B30" s="2"/>
      <c r="C30" s="2" t="s">
        <v>1815</v>
      </c>
      <c r="D30" s="1"/>
      <c r="E30" s="1" t="s">
        <v>2344</v>
      </c>
      <c r="F30" s="1" t="s">
        <v>3051</v>
      </c>
      <c r="G30" s="2" t="s">
        <v>38</v>
      </c>
      <c r="H30" s="2" t="s">
        <v>2655</v>
      </c>
      <c r="I30" s="2"/>
      <c r="J30" s="1" t="s">
        <v>2436</v>
      </c>
      <c r="K30" s="1" t="s">
        <v>3296</v>
      </c>
      <c r="L30" s="2"/>
      <c r="M30" s="1" t="s">
        <v>21</v>
      </c>
      <c r="N30" s="2"/>
      <c r="O30" s="2"/>
      <c r="P30" s="2"/>
      <c r="Q30" s="1"/>
      <c r="R30" s="2"/>
      <c r="S30" s="4">
        <v>12</v>
      </c>
      <c r="T30" s="4">
        <v>8</v>
      </c>
      <c r="U30" s="4" t="s">
        <v>72</v>
      </c>
      <c r="V30" s="4">
        <v>1937</v>
      </c>
      <c r="W30" s="4">
        <v>1937</v>
      </c>
      <c r="X30" s="4" t="s">
        <v>27</v>
      </c>
      <c r="Y30" s="4" t="s">
        <v>19</v>
      </c>
      <c r="Z30" s="13">
        <v>110000</v>
      </c>
      <c r="AA30" s="13">
        <v>110000</v>
      </c>
      <c r="AB30" s="14">
        <f t="shared" si="1"/>
        <v>110</v>
      </c>
      <c r="AC30" s="16">
        <f t="shared" si="1"/>
        <v>0.11</v>
      </c>
      <c r="AD30" s="4" t="s">
        <v>15</v>
      </c>
      <c r="AE30" s="13" t="s">
        <v>71</v>
      </c>
      <c r="AF30" s="38" t="s">
        <v>70</v>
      </c>
    </row>
    <row r="31" spans="1:32" ht="30" customHeight="1" x14ac:dyDescent="0.25">
      <c r="A31" s="1">
        <v>30</v>
      </c>
      <c r="B31" s="2"/>
      <c r="C31" s="2" t="s">
        <v>1844</v>
      </c>
      <c r="D31" s="1" t="s">
        <v>1971</v>
      </c>
      <c r="E31" s="1" t="s">
        <v>1979</v>
      </c>
      <c r="F31" s="1">
        <v>1889</v>
      </c>
      <c r="G31" s="2" t="s">
        <v>38</v>
      </c>
      <c r="H31" s="2" t="s">
        <v>2669</v>
      </c>
      <c r="I31" s="2"/>
      <c r="J31" s="1" t="s">
        <v>2437</v>
      </c>
      <c r="K31" s="1" t="s">
        <v>3296</v>
      </c>
      <c r="L31" s="2"/>
      <c r="M31" s="1" t="s">
        <v>21</v>
      </c>
      <c r="N31" s="2"/>
      <c r="O31" s="2"/>
      <c r="P31" s="2"/>
      <c r="Q31" s="1"/>
      <c r="R31" s="2"/>
      <c r="S31" s="4">
        <v>11</v>
      </c>
      <c r="T31" s="4">
        <v>10</v>
      </c>
      <c r="U31" s="4" t="s">
        <v>24</v>
      </c>
      <c r="V31" s="4">
        <v>1937</v>
      </c>
      <c r="W31" s="4">
        <v>1937</v>
      </c>
      <c r="X31" s="4" t="s">
        <v>27</v>
      </c>
      <c r="Y31" s="4" t="s">
        <v>82</v>
      </c>
      <c r="Z31" s="13">
        <v>5500</v>
      </c>
      <c r="AA31" s="4">
        <v>120000</v>
      </c>
      <c r="AB31" s="14">
        <f t="shared" si="1"/>
        <v>120</v>
      </c>
      <c r="AC31" s="16">
        <f t="shared" si="1"/>
        <v>0.12</v>
      </c>
      <c r="AD31" s="4" t="s">
        <v>15</v>
      </c>
      <c r="AE31" s="13" t="s">
        <v>71</v>
      </c>
      <c r="AF31" s="38" t="s">
        <v>70</v>
      </c>
    </row>
    <row r="32" spans="1:32" ht="30" customHeight="1" x14ac:dyDescent="0.25">
      <c r="A32" s="1">
        <v>31</v>
      </c>
      <c r="B32" s="2"/>
      <c r="C32" s="2" t="s">
        <v>1823</v>
      </c>
      <c r="D32" s="1"/>
      <c r="E32" s="1" t="s">
        <v>2192</v>
      </c>
      <c r="F32" s="1" t="s">
        <v>86</v>
      </c>
      <c r="G32" s="2" t="s">
        <v>318</v>
      </c>
      <c r="H32" s="2" t="s">
        <v>2670</v>
      </c>
      <c r="I32" s="2"/>
      <c r="J32" s="1" t="s">
        <v>2424</v>
      </c>
      <c r="K32" s="1" t="s">
        <v>3296</v>
      </c>
      <c r="L32" s="2"/>
      <c r="M32" s="1" t="s">
        <v>21</v>
      </c>
      <c r="N32" s="2"/>
      <c r="O32" s="2"/>
      <c r="P32" s="2"/>
      <c r="Q32" s="1"/>
      <c r="R32" s="2"/>
      <c r="S32" s="4">
        <v>11</v>
      </c>
      <c r="T32" s="4">
        <v>10</v>
      </c>
      <c r="U32" s="4" t="s">
        <v>24</v>
      </c>
      <c r="V32" s="4">
        <v>1937</v>
      </c>
      <c r="W32" s="4">
        <v>1937</v>
      </c>
      <c r="X32" s="4" t="s">
        <v>27</v>
      </c>
      <c r="Y32" s="4" t="s">
        <v>19</v>
      </c>
      <c r="Z32" s="13">
        <v>32000</v>
      </c>
      <c r="AA32" s="13">
        <v>32000</v>
      </c>
      <c r="AB32" s="14">
        <f t="shared" si="1"/>
        <v>32</v>
      </c>
      <c r="AC32" s="16">
        <f t="shared" si="1"/>
        <v>3.2000000000000001E-2</v>
      </c>
      <c r="AD32" s="4" t="s">
        <v>15</v>
      </c>
      <c r="AE32" s="13" t="s">
        <v>71</v>
      </c>
      <c r="AF32" s="38" t="s">
        <v>70</v>
      </c>
    </row>
    <row r="33" spans="1:32" ht="30" customHeight="1" x14ac:dyDescent="0.25">
      <c r="A33" s="1">
        <v>32</v>
      </c>
      <c r="B33" s="2"/>
      <c r="C33" s="2" t="s">
        <v>1824</v>
      </c>
      <c r="D33" s="1"/>
      <c r="E33" s="1" t="s">
        <v>1980</v>
      </c>
      <c r="F33" s="1" t="s">
        <v>3052</v>
      </c>
      <c r="G33" s="2" t="s">
        <v>38</v>
      </c>
      <c r="H33" s="2" t="s">
        <v>2671</v>
      </c>
      <c r="I33" s="2"/>
      <c r="J33" s="1" t="s">
        <v>83</v>
      </c>
      <c r="K33" s="1" t="s">
        <v>3296</v>
      </c>
      <c r="L33" s="2"/>
      <c r="M33" s="1" t="s">
        <v>1956</v>
      </c>
      <c r="N33" s="2"/>
      <c r="O33" s="2"/>
      <c r="P33" s="2"/>
      <c r="Q33" s="1"/>
      <c r="R33" s="2"/>
      <c r="S33" s="4">
        <v>17</v>
      </c>
      <c r="T33" s="4">
        <v>12</v>
      </c>
      <c r="U33" s="4" t="s">
        <v>24</v>
      </c>
      <c r="V33" s="4">
        <v>1937</v>
      </c>
      <c r="W33" s="4">
        <v>1937</v>
      </c>
      <c r="X33" s="4" t="s">
        <v>27</v>
      </c>
      <c r="Y33" s="4" t="s">
        <v>19</v>
      </c>
      <c r="Z33" s="13">
        <v>200000</v>
      </c>
      <c r="AA33" s="13">
        <v>200000</v>
      </c>
      <c r="AB33" s="14">
        <f t="shared" si="1"/>
        <v>200</v>
      </c>
      <c r="AC33" s="16">
        <f t="shared" si="1"/>
        <v>0.2</v>
      </c>
      <c r="AD33" s="4" t="s">
        <v>84</v>
      </c>
      <c r="AE33" s="13" t="s">
        <v>71</v>
      </c>
      <c r="AF33" s="38" t="s">
        <v>70</v>
      </c>
    </row>
    <row r="34" spans="1:32" ht="30" customHeight="1" x14ac:dyDescent="0.25">
      <c r="A34" s="1">
        <v>33</v>
      </c>
      <c r="B34" s="2" t="s">
        <v>85</v>
      </c>
      <c r="C34" s="2" t="s">
        <v>1816</v>
      </c>
      <c r="D34" s="1"/>
      <c r="E34" s="1" t="s">
        <v>1972</v>
      </c>
      <c r="F34" s="1">
        <v>1910</v>
      </c>
      <c r="G34" s="2" t="s">
        <v>38</v>
      </c>
      <c r="H34" s="2" t="s">
        <v>88</v>
      </c>
      <c r="I34" s="2" t="s">
        <v>89</v>
      </c>
      <c r="J34" s="1" t="s">
        <v>90</v>
      </c>
      <c r="K34" s="1" t="s">
        <v>3278</v>
      </c>
      <c r="L34" s="24"/>
      <c r="M34" s="1" t="s">
        <v>42</v>
      </c>
      <c r="N34" s="2" t="s">
        <v>91</v>
      </c>
      <c r="O34" s="2" t="s">
        <v>92</v>
      </c>
      <c r="P34" s="2" t="s">
        <v>93</v>
      </c>
      <c r="Q34" s="1">
        <v>0</v>
      </c>
      <c r="R34" s="2" t="s">
        <v>94</v>
      </c>
      <c r="S34" s="4">
        <v>22</v>
      </c>
      <c r="T34" s="4">
        <v>2</v>
      </c>
      <c r="U34" s="4" t="s">
        <v>31</v>
      </c>
      <c r="V34" s="4">
        <v>1938</v>
      </c>
      <c r="W34" s="4">
        <v>1938</v>
      </c>
      <c r="X34" s="4" t="s">
        <v>27</v>
      </c>
      <c r="Y34" s="4" t="s">
        <v>19</v>
      </c>
      <c r="Z34" s="13">
        <v>6000</v>
      </c>
      <c r="AA34" s="13">
        <v>6000</v>
      </c>
      <c r="AB34" s="14">
        <f t="shared" si="1"/>
        <v>6</v>
      </c>
      <c r="AC34" s="16">
        <f t="shared" si="1"/>
        <v>6.0000000000000001E-3</v>
      </c>
      <c r="AD34" s="4" t="s">
        <v>15</v>
      </c>
      <c r="AE34" s="13" t="s">
        <v>22</v>
      </c>
      <c r="AF34" s="8" t="s">
        <v>26</v>
      </c>
    </row>
    <row r="35" spans="1:32" ht="30" customHeight="1" x14ac:dyDescent="0.25">
      <c r="A35" s="1">
        <v>34</v>
      </c>
      <c r="B35" s="2"/>
      <c r="C35" s="2" t="s">
        <v>1958</v>
      </c>
      <c r="D35" s="1" t="s">
        <v>1973</v>
      </c>
      <c r="E35" s="1" t="s">
        <v>1981</v>
      </c>
      <c r="F35" s="1"/>
      <c r="G35" s="2" t="s">
        <v>38</v>
      </c>
      <c r="H35" s="2" t="s">
        <v>2672</v>
      </c>
      <c r="I35" s="2"/>
      <c r="J35" s="1" t="s">
        <v>2438</v>
      </c>
      <c r="K35" s="1" t="s">
        <v>3278</v>
      </c>
      <c r="L35" s="2"/>
      <c r="M35" s="1" t="s">
        <v>21</v>
      </c>
      <c r="N35" s="29"/>
      <c r="O35" s="2"/>
      <c r="P35" s="2"/>
      <c r="Q35" s="1">
        <v>1</v>
      </c>
      <c r="R35" s="2"/>
      <c r="S35" s="4">
        <v>29</v>
      </c>
      <c r="T35" s="4">
        <v>3</v>
      </c>
      <c r="U35" s="4" t="s">
        <v>31</v>
      </c>
      <c r="V35" s="4">
        <v>1938</v>
      </c>
      <c r="W35" s="4">
        <v>1938</v>
      </c>
      <c r="X35" s="4" t="s">
        <v>27</v>
      </c>
      <c r="Y35" s="4" t="s">
        <v>19</v>
      </c>
      <c r="Z35" s="13">
        <v>100000</v>
      </c>
      <c r="AA35" s="13">
        <v>100000</v>
      </c>
      <c r="AB35" s="14">
        <f t="shared" si="1"/>
        <v>100</v>
      </c>
      <c r="AC35" s="16">
        <f t="shared" si="1"/>
        <v>0.1</v>
      </c>
      <c r="AD35" s="4" t="s">
        <v>15</v>
      </c>
      <c r="AE35" s="13" t="s">
        <v>22</v>
      </c>
      <c r="AF35" s="8" t="s">
        <v>26</v>
      </c>
    </row>
    <row r="36" spans="1:32" ht="30" customHeight="1" x14ac:dyDescent="0.25">
      <c r="A36" s="1">
        <v>35</v>
      </c>
      <c r="B36" s="2"/>
      <c r="C36" s="2" t="s">
        <v>1825</v>
      </c>
      <c r="D36" s="1" t="s">
        <v>1974</v>
      </c>
      <c r="E36" s="1" t="s">
        <v>1982</v>
      </c>
      <c r="F36" s="1" t="s">
        <v>3053</v>
      </c>
      <c r="G36" s="2" t="s">
        <v>87</v>
      </c>
      <c r="H36" s="2" t="s">
        <v>2673</v>
      </c>
      <c r="I36" s="2"/>
      <c r="J36" s="1" t="s">
        <v>2439</v>
      </c>
      <c r="K36" s="1" t="s">
        <v>3284</v>
      </c>
      <c r="L36" s="2"/>
      <c r="M36" s="1" t="s">
        <v>1956</v>
      </c>
      <c r="N36" s="2"/>
      <c r="O36" s="2"/>
      <c r="P36" s="2"/>
      <c r="Q36" s="1"/>
      <c r="R36" s="2"/>
      <c r="S36" s="4">
        <v>21</v>
      </c>
      <c r="T36" s="4">
        <v>5</v>
      </c>
      <c r="U36" s="4" t="s">
        <v>56</v>
      </c>
      <c r="V36" s="4">
        <v>1938</v>
      </c>
      <c r="W36" s="4">
        <v>1938</v>
      </c>
      <c r="X36" s="4" t="s">
        <v>27</v>
      </c>
      <c r="Y36" s="4" t="s">
        <v>19</v>
      </c>
      <c r="Z36" s="4" t="s">
        <v>33</v>
      </c>
      <c r="AA36" s="4">
        <v>15000</v>
      </c>
      <c r="AB36" s="14">
        <f t="shared" si="1"/>
        <v>15</v>
      </c>
      <c r="AC36" s="16">
        <f t="shared" si="1"/>
        <v>1.4999999999999999E-2</v>
      </c>
      <c r="AD36" s="4" t="s">
        <v>15</v>
      </c>
      <c r="AE36" s="13" t="s">
        <v>71</v>
      </c>
      <c r="AF36" s="8" t="s">
        <v>26</v>
      </c>
    </row>
    <row r="37" spans="1:32" ht="30" customHeight="1" x14ac:dyDescent="0.25">
      <c r="A37" s="1">
        <v>36</v>
      </c>
      <c r="B37" s="2"/>
      <c r="C37" s="2" t="s">
        <v>1825</v>
      </c>
      <c r="D37" s="1" t="s">
        <v>1975</v>
      </c>
      <c r="E37" s="1" t="s">
        <v>1983</v>
      </c>
      <c r="F37" s="1" t="s">
        <v>3053</v>
      </c>
      <c r="G37" s="2" t="s">
        <v>87</v>
      </c>
      <c r="H37" s="2" t="s">
        <v>2673</v>
      </c>
      <c r="I37" s="2"/>
      <c r="J37" s="1" t="s">
        <v>2440</v>
      </c>
      <c r="K37" s="1" t="s">
        <v>3284</v>
      </c>
      <c r="L37" s="2"/>
      <c r="M37" s="1" t="s">
        <v>1956</v>
      </c>
      <c r="N37" s="2"/>
      <c r="O37" s="2"/>
      <c r="P37" s="2"/>
      <c r="Q37" s="1"/>
      <c r="R37" s="2"/>
      <c r="S37" s="4">
        <v>21</v>
      </c>
      <c r="T37" s="4">
        <v>5</v>
      </c>
      <c r="U37" s="4" t="s">
        <v>56</v>
      </c>
      <c r="V37" s="4">
        <v>1938</v>
      </c>
      <c r="W37" s="4">
        <v>1938</v>
      </c>
      <c r="X37" s="4" t="s">
        <v>27</v>
      </c>
      <c r="Y37" s="4" t="s">
        <v>19</v>
      </c>
      <c r="Z37" s="13">
        <v>30000</v>
      </c>
      <c r="AA37" s="13">
        <v>15000</v>
      </c>
      <c r="AB37" s="14">
        <f t="shared" si="1"/>
        <v>15</v>
      </c>
      <c r="AC37" s="16">
        <f t="shared" si="1"/>
        <v>1.4999999999999999E-2</v>
      </c>
      <c r="AD37" s="4" t="s">
        <v>15</v>
      </c>
      <c r="AE37" s="13" t="s">
        <v>71</v>
      </c>
      <c r="AF37" s="8" t="s">
        <v>26</v>
      </c>
    </row>
    <row r="38" spans="1:32" ht="30" customHeight="1" x14ac:dyDescent="0.25">
      <c r="A38" s="1">
        <v>37</v>
      </c>
      <c r="B38" s="2"/>
      <c r="C38" s="2" t="s">
        <v>1808</v>
      </c>
      <c r="D38" s="1"/>
      <c r="E38" s="1" t="s">
        <v>2345</v>
      </c>
      <c r="F38" s="1" t="s">
        <v>798</v>
      </c>
      <c r="G38" s="2" t="s">
        <v>38</v>
      </c>
      <c r="H38" s="2" t="s">
        <v>2674</v>
      </c>
      <c r="I38" s="2"/>
      <c r="J38" s="1" t="s">
        <v>2441</v>
      </c>
      <c r="K38" s="1" t="s">
        <v>3278</v>
      </c>
      <c r="L38" s="2"/>
      <c r="M38" s="30" t="s">
        <v>3279</v>
      </c>
      <c r="N38" s="29"/>
      <c r="O38" s="2"/>
      <c r="P38" s="2"/>
      <c r="Q38" s="1"/>
      <c r="R38" s="2"/>
      <c r="S38" s="4">
        <v>26</v>
      </c>
      <c r="T38" s="4">
        <v>7</v>
      </c>
      <c r="U38" s="4" t="s">
        <v>72</v>
      </c>
      <c r="V38" s="4">
        <v>1938</v>
      </c>
      <c r="W38" s="4">
        <v>1938</v>
      </c>
      <c r="X38" s="4" t="s">
        <v>27</v>
      </c>
      <c r="Y38" s="4" t="s">
        <v>19</v>
      </c>
      <c r="Z38" s="13">
        <v>65000</v>
      </c>
      <c r="AA38" s="13">
        <v>65000</v>
      </c>
      <c r="AB38" s="14">
        <f t="shared" si="1"/>
        <v>65</v>
      </c>
      <c r="AC38" s="16">
        <f t="shared" si="1"/>
        <v>6.5000000000000002E-2</v>
      </c>
      <c r="AD38" s="4" t="s">
        <v>15</v>
      </c>
      <c r="AE38" s="13" t="s">
        <v>22</v>
      </c>
      <c r="AF38" s="8" t="s">
        <v>26</v>
      </c>
    </row>
    <row r="39" spans="1:32" ht="30" customHeight="1" x14ac:dyDescent="0.25">
      <c r="A39" s="1">
        <v>38</v>
      </c>
      <c r="B39" s="2"/>
      <c r="C39" s="2" t="s">
        <v>1827</v>
      </c>
      <c r="D39" s="1"/>
      <c r="E39" s="1" t="s">
        <v>95</v>
      </c>
      <c r="F39" s="1">
        <v>1891</v>
      </c>
      <c r="G39" s="2" t="s">
        <v>38</v>
      </c>
      <c r="H39" s="2" t="s">
        <v>2675</v>
      </c>
      <c r="I39" s="2"/>
      <c r="J39" s="1" t="s">
        <v>2424</v>
      </c>
      <c r="K39" s="1" t="s">
        <v>3284</v>
      </c>
      <c r="L39" s="2"/>
      <c r="M39" s="1" t="s">
        <v>21</v>
      </c>
      <c r="N39" s="2"/>
      <c r="O39" s="2"/>
      <c r="P39" s="2"/>
      <c r="Q39" s="1"/>
      <c r="R39" s="2"/>
      <c r="S39" s="4">
        <v>12</v>
      </c>
      <c r="T39" s="4">
        <v>9</v>
      </c>
      <c r="U39" s="4" t="s">
        <v>72</v>
      </c>
      <c r="V39" s="4">
        <v>1938</v>
      </c>
      <c r="W39" s="4">
        <v>1938</v>
      </c>
      <c r="X39" s="4" t="s">
        <v>27</v>
      </c>
      <c r="Y39" s="4" t="s">
        <v>19</v>
      </c>
      <c r="Z39" s="13">
        <v>12000</v>
      </c>
      <c r="AA39" s="13">
        <v>12000</v>
      </c>
      <c r="AB39" s="14">
        <f t="shared" si="1"/>
        <v>12</v>
      </c>
      <c r="AC39" s="16">
        <f t="shared" si="1"/>
        <v>1.2E-2</v>
      </c>
      <c r="AD39" s="4" t="s">
        <v>15</v>
      </c>
      <c r="AE39" s="13" t="s">
        <v>71</v>
      </c>
      <c r="AF39" s="8" t="s">
        <v>26</v>
      </c>
    </row>
    <row r="40" spans="1:32" ht="30" customHeight="1" x14ac:dyDescent="0.25">
      <c r="A40" s="1">
        <v>39</v>
      </c>
      <c r="B40" s="2"/>
      <c r="C40" s="2" t="s">
        <v>2616</v>
      </c>
      <c r="D40" s="1"/>
      <c r="E40" s="1" t="s">
        <v>1984</v>
      </c>
      <c r="F40" s="1"/>
      <c r="G40" s="2" t="s">
        <v>38</v>
      </c>
      <c r="H40" s="2" t="s">
        <v>2676</v>
      </c>
      <c r="I40" s="2"/>
      <c r="J40" s="1" t="s">
        <v>2424</v>
      </c>
      <c r="K40" s="1" t="s">
        <v>3284</v>
      </c>
      <c r="L40" s="2"/>
      <c r="M40" s="1" t="s">
        <v>21</v>
      </c>
      <c r="N40" s="2"/>
      <c r="O40" s="2"/>
      <c r="P40" s="2"/>
      <c r="Q40" s="1"/>
      <c r="R40" s="2"/>
      <c r="S40" s="4">
        <v>12</v>
      </c>
      <c r="T40" s="4">
        <v>9</v>
      </c>
      <c r="U40" s="4" t="s">
        <v>72</v>
      </c>
      <c r="V40" s="4">
        <v>1938</v>
      </c>
      <c r="W40" s="4">
        <v>1938</v>
      </c>
      <c r="X40" s="4" t="s">
        <v>27</v>
      </c>
      <c r="Y40" s="4" t="s">
        <v>19</v>
      </c>
      <c r="Z40" s="13">
        <v>70000</v>
      </c>
      <c r="AA40" s="13">
        <v>70000</v>
      </c>
      <c r="AB40" s="14">
        <f t="shared" si="1"/>
        <v>70</v>
      </c>
      <c r="AC40" s="16">
        <f t="shared" si="1"/>
        <v>7.0000000000000007E-2</v>
      </c>
      <c r="AD40" s="4" t="s">
        <v>84</v>
      </c>
      <c r="AE40" s="13" t="s">
        <v>71</v>
      </c>
      <c r="AF40" s="8" t="s">
        <v>26</v>
      </c>
    </row>
    <row r="41" spans="1:32" ht="30" customHeight="1" x14ac:dyDescent="0.25">
      <c r="A41" s="1">
        <v>40</v>
      </c>
      <c r="B41" s="2"/>
      <c r="C41" s="2" t="s">
        <v>1959</v>
      </c>
      <c r="D41" s="1"/>
      <c r="E41" s="1" t="s">
        <v>2346</v>
      </c>
      <c r="F41" s="1"/>
      <c r="G41" s="2" t="s">
        <v>38</v>
      </c>
      <c r="H41" s="2" t="s">
        <v>2677</v>
      </c>
      <c r="I41" s="2"/>
      <c r="J41" s="1" t="s">
        <v>3151</v>
      </c>
      <c r="K41" s="1" t="s">
        <v>3278</v>
      </c>
      <c r="L41" s="2"/>
      <c r="M41" s="1" t="s">
        <v>21</v>
      </c>
      <c r="N41" s="2"/>
      <c r="O41" s="2"/>
      <c r="P41" s="2"/>
      <c r="Q41" s="1">
        <v>1</v>
      </c>
      <c r="R41" s="2"/>
      <c r="S41" s="4">
        <v>24</v>
      </c>
      <c r="T41" s="4">
        <v>10</v>
      </c>
      <c r="U41" s="4" t="s">
        <v>24</v>
      </c>
      <c r="V41" s="4">
        <v>1938</v>
      </c>
      <c r="W41" s="4">
        <v>1938</v>
      </c>
      <c r="X41" s="4" t="s">
        <v>27</v>
      </c>
      <c r="Y41" s="4" t="s">
        <v>19</v>
      </c>
      <c r="Z41" s="13">
        <v>12000</v>
      </c>
      <c r="AA41" s="18">
        <v>12000</v>
      </c>
      <c r="AB41" s="14">
        <f t="shared" si="1"/>
        <v>12</v>
      </c>
      <c r="AC41" s="16">
        <f t="shared" si="1"/>
        <v>1.2E-2</v>
      </c>
      <c r="AD41" s="4" t="s">
        <v>15</v>
      </c>
      <c r="AE41" s="13" t="s">
        <v>22</v>
      </c>
      <c r="AF41" s="8" t="s">
        <v>26</v>
      </c>
    </row>
    <row r="42" spans="1:32" ht="30" customHeight="1" x14ac:dyDescent="0.25">
      <c r="A42" s="1">
        <v>41</v>
      </c>
      <c r="B42" s="2"/>
      <c r="C42" s="2" t="s">
        <v>1959</v>
      </c>
      <c r="D42" s="1" t="s">
        <v>1985</v>
      </c>
      <c r="E42" s="1" t="s">
        <v>1986</v>
      </c>
      <c r="F42" s="1"/>
      <c r="G42" s="2" t="s">
        <v>3005</v>
      </c>
      <c r="H42" s="2" t="s">
        <v>2678</v>
      </c>
      <c r="I42" s="2"/>
      <c r="J42" s="1" t="s">
        <v>3152</v>
      </c>
      <c r="K42" s="1" t="s">
        <v>3278</v>
      </c>
      <c r="L42" s="2"/>
      <c r="M42" s="1" t="s">
        <v>21</v>
      </c>
      <c r="N42" s="2"/>
      <c r="O42" s="2"/>
      <c r="P42" s="2"/>
      <c r="Q42" s="1">
        <v>1</v>
      </c>
      <c r="R42" s="2"/>
      <c r="S42" s="4"/>
      <c r="T42" s="4"/>
      <c r="U42" s="4"/>
      <c r="V42" s="4">
        <v>1938</v>
      </c>
      <c r="W42" s="4">
        <v>1938</v>
      </c>
      <c r="X42" s="4" t="s">
        <v>27</v>
      </c>
      <c r="Y42" s="4" t="s">
        <v>19</v>
      </c>
      <c r="Z42" s="13"/>
      <c r="AA42" s="4">
        <v>250</v>
      </c>
      <c r="AB42" s="14">
        <f t="shared" ref="AB42:AC61" si="2">AA42/1000</f>
        <v>0.25</v>
      </c>
      <c r="AC42" s="16">
        <f t="shared" si="2"/>
        <v>2.5000000000000001E-4</v>
      </c>
      <c r="AD42" s="4" t="s">
        <v>15</v>
      </c>
      <c r="AE42" s="13" t="s">
        <v>22</v>
      </c>
      <c r="AF42" s="8" t="s">
        <v>26</v>
      </c>
    </row>
    <row r="43" spans="1:32" ht="30" customHeight="1" x14ac:dyDescent="0.25">
      <c r="A43" s="1">
        <v>42</v>
      </c>
      <c r="B43" s="2"/>
      <c r="C43" s="2" t="s">
        <v>1826</v>
      </c>
      <c r="D43" s="1"/>
      <c r="E43" s="1" t="s">
        <v>1987</v>
      </c>
      <c r="F43" s="1">
        <v>1878</v>
      </c>
      <c r="G43" s="2" t="s">
        <v>38</v>
      </c>
      <c r="H43" s="2" t="s">
        <v>2655</v>
      </c>
      <c r="I43" s="2"/>
      <c r="J43" s="1" t="s">
        <v>2442</v>
      </c>
      <c r="K43" s="1" t="s">
        <v>3296</v>
      </c>
      <c r="L43" s="2"/>
      <c r="M43" s="1" t="s">
        <v>21</v>
      </c>
      <c r="N43" s="2"/>
      <c r="O43" s="2"/>
      <c r="P43" s="2"/>
      <c r="Q43" s="1"/>
      <c r="R43" s="2"/>
      <c r="S43" s="4">
        <v>14</v>
      </c>
      <c r="T43" s="4">
        <v>3</v>
      </c>
      <c r="U43" s="4" t="s">
        <v>31</v>
      </c>
      <c r="V43" s="4">
        <v>1939</v>
      </c>
      <c r="W43" s="4">
        <v>1939</v>
      </c>
      <c r="X43" s="4" t="s">
        <v>27</v>
      </c>
      <c r="Y43" s="4" t="s">
        <v>19</v>
      </c>
      <c r="Z43" s="13">
        <v>65000</v>
      </c>
      <c r="AA43" s="13">
        <v>65000</v>
      </c>
      <c r="AB43" s="14">
        <f t="shared" si="2"/>
        <v>65</v>
      </c>
      <c r="AC43" s="16">
        <f t="shared" si="2"/>
        <v>6.5000000000000002E-2</v>
      </c>
      <c r="AD43" s="4" t="s">
        <v>15</v>
      </c>
      <c r="AE43" s="13" t="s">
        <v>71</v>
      </c>
      <c r="AF43" s="38" t="s">
        <v>70</v>
      </c>
    </row>
    <row r="44" spans="1:32" ht="30" customHeight="1" x14ac:dyDescent="0.25">
      <c r="A44" s="1">
        <v>43</v>
      </c>
      <c r="B44" s="2"/>
      <c r="C44" s="2" t="s">
        <v>1816</v>
      </c>
      <c r="D44" s="1"/>
      <c r="E44" s="1" t="s">
        <v>1988</v>
      </c>
      <c r="F44" s="1" t="s">
        <v>3054</v>
      </c>
      <c r="G44" s="2" t="s">
        <v>38</v>
      </c>
      <c r="H44" s="2" t="s">
        <v>2679</v>
      </c>
      <c r="I44" s="2"/>
      <c r="J44" s="1" t="s">
        <v>90</v>
      </c>
      <c r="K44" s="1" t="s">
        <v>3278</v>
      </c>
      <c r="L44" s="2"/>
      <c r="M44" s="1" t="s">
        <v>21</v>
      </c>
      <c r="N44" s="2"/>
      <c r="O44" s="2"/>
      <c r="P44" s="2"/>
      <c r="Q44" s="1"/>
      <c r="R44" s="2"/>
      <c r="S44" s="4">
        <v>31</v>
      </c>
      <c r="T44" s="4">
        <v>3</v>
      </c>
      <c r="U44" s="4" t="s">
        <v>31</v>
      </c>
      <c r="V44" s="4">
        <v>1939</v>
      </c>
      <c r="W44" s="4">
        <v>1939</v>
      </c>
      <c r="X44" s="4" t="s">
        <v>27</v>
      </c>
      <c r="Y44" s="4" t="s">
        <v>19</v>
      </c>
      <c r="Z44" s="13">
        <v>12000</v>
      </c>
      <c r="AA44" s="13">
        <v>12000</v>
      </c>
      <c r="AB44" s="14">
        <f t="shared" si="2"/>
        <v>12</v>
      </c>
      <c r="AC44" s="16">
        <f t="shared" si="2"/>
        <v>1.2E-2</v>
      </c>
      <c r="AD44" s="4" t="s">
        <v>15</v>
      </c>
      <c r="AE44" s="13" t="s">
        <v>22</v>
      </c>
      <c r="AF44" s="8" t="s">
        <v>26</v>
      </c>
    </row>
    <row r="45" spans="1:32" ht="30" customHeight="1" x14ac:dyDescent="0.25">
      <c r="A45" s="1">
        <v>44</v>
      </c>
      <c r="B45" s="2"/>
      <c r="C45" s="2" t="s">
        <v>1828</v>
      </c>
      <c r="D45" s="1" t="s">
        <v>1989</v>
      </c>
      <c r="E45" s="1" t="s">
        <v>1990</v>
      </c>
      <c r="F45" s="1">
        <v>1925</v>
      </c>
      <c r="G45" s="2" t="s">
        <v>38</v>
      </c>
      <c r="H45" s="2" t="s">
        <v>2680</v>
      </c>
      <c r="I45" s="2"/>
      <c r="J45" s="1" t="s">
        <v>2443</v>
      </c>
      <c r="K45" s="1" t="s">
        <v>3284</v>
      </c>
      <c r="L45" s="2"/>
      <c r="M45" s="1" t="s">
        <v>21</v>
      </c>
      <c r="N45" s="2"/>
      <c r="O45" s="2"/>
      <c r="P45" s="2"/>
      <c r="Q45" s="1"/>
      <c r="R45" s="2"/>
      <c r="S45" s="4">
        <v>30</v>
      </c>
      <c r="T45" s="4">
        <v>6</v>
      </c>
      <c r="U45" s="4" t="s">
        <v>56</v>
      </c>
      <c r="V45" s="4">
        <v>1939</v>
      </c>
      <c r="W45" s="4">
        <v>1939</v>
      </c>
      <c r="X45" s="4" t="s">
        <v>27</v>
      </c>
      <c r="Y45" s="4" t="s">
        <v>19</v>
      </c>
      <c r="Z45" s="13">
        <v>6000</v>
      </c>
      <c r="AA45" s="13">
        <v>6000</v>
      </c>
      <c r="AB45" s="14">
        <f t="shared" si="2"/>
        <v>6</v>
      </c>
      <c r="AC45" s="16">
        <f t="shared" si="2"/>
        <v>6.0000000000000001E-3</v>
      </c>
      <c r="AD45" s="4" t="s">
        <v>15</v>
      </c>
      <c r="AE45" s="13" t="s">
        <v>71</v>
      </c>
      <c r="AF45" s="8" t="s">
        <v>26</v>
      </c>
    </row>
    <row r="46" spans="1:32" ht="30" customHeight="1" x14ac:dyDescent="0.25">
      <c r="A46" s="1">
        <v>45</v>
      </c>
      <c r="B46" s="2"/>
      <c r="C46" s="2" t="s">
        <v>1829</v>
      </c>
      <c r="D46" s="1"/>
      <c r="E46" s="1" t="s">
        <v>2347</v>
      </c>
      <c r="F46" s="1">
        <v>1925</v>
      </c>
      <c r="G46" s="2" t="s">
        <v>38</v>
      </c>
      <c r="H46" s="2" t="s">
        <v>2681</v>
      </c>
      <c r="I46" s="2"/>
      <c r="J46" s="1" t="s">
        <v>2444</v>
      </c>
      <c r="K46" s="1" t="s">
        <v>3284</v>
      </c>
      <c r="L46" s="2"/>
      <c r="M46" s="1" t="s">
        <v>1956</v>
      </c>
      <c r="N46" s="2"/>
      <c r="O46" s="2"/>
      <c r="P46" s="2"/>
      <c r="Q46" s="1"/>
      <c r="R46" s="2"/>
      <c r="S46" s="4">
        <v>30</v>
      </c>
      <c r="T46" s="4">
        <v>6</v>
      </c>
      <c r="U46" s="4" t="s">
        <v>56</v>
      </c>
      <c r="V46" s="4">
        <v>1939</v>
      </c>
      <c r="W46" s="4">
        <v>1939</v>
      </c>
      <c r="X46" s="4" t="s">
        <v>27</v>
      </c>
      <c r="Y46" s="4" t="s">
        <v>19</v>
      </c>
      <c r="Z46" s="13">
        <v>5500</v>
      </c>
      <c r="AA46" s="13">
        <v>5500</v>
      </c>
      <c r="AB46" s="14">
        <f t="shared" si="2"/>
        <v>5.5</v>
      </c>
      <c r="AC46" s="16">
        <f t="shared" si="2"/>
        <v>5.4999999999999997E-3</v>
      </c>
      <c r="AD46" s="4" t="s">
        <v>15</v>
      </c>
      <c r="AE46" s="13" t="s">
        <v>71</v>
      </c>
      <c r="AF46" s="8" t="s">
        <v>26</v>
      </c>
    </row>
    <row r="47" spans="1:32" ht="30" customHeight="1" x14ac:dyDescent="0.25">
      <c r="A47" s="1">
        <v>46</v>
      </c>
      <c r="B47" s="2"/>
      <c r="C47" s="2" t="s">
        <v>1831</v>
      </c>
      <c r="D47" s="1"/>
      <c r="E47" s="1" t="s">
        <v>1991</v>
      </c>
      <c r="F47" s="1">
        <v>1910</v>
      </c>
      <c r="G47" s="2" t="s">
        <v>38</v>
      </c>
      <c r="H47" s="2" t="s">
        <v>2682</v>
      </c>
      <c r="I47" s="2"/>
      <c r="J47" s="1" t="s">
        <v>2445</v>
      </c>
      <c r="K47" s="1" t="s">
        <v>3284</v>
      </c>
      <c r="L47" s="2"/>
      <c r="M47" s="1" t="s">
        <v>1956</v>
      </c>
      <c r="N47" s="2"/>
      <c r="O47" s="2"/>
      <c r="P47" s="2"/>
      <c r="Q47" s="1"/>
      <c r="R47" s="2"/>
      <c r="S47" s="4">
        <v>30</v>
      </c>
      <c r="T47" s="4">
        <v>6</v>
      </c>
      <c r="U47" s="4" t="s">
        <v>56</v>
      </c>
      <c r="V47" s="4">
        <v>1939</v>
      </c>
      <c r="W47" s="4">
        <v>1939</v>
      </c>
      <c r="X47" s="4" t="s">
        <v>27</v>
      </c>
      <c r="Y47" s="4" t="s">
        <v>19</v>
      </c>
      <c r="Z47" s="13">
        <v>3300</v>
      </c>
      <c r="AA47" s="13">
        <v>3300</v>
      </c>
      <c r="AB47" s="14">
        <f t="shared" si="2"/>
        <v>3.3</v>
      </c>
      <c r="AC47" s="16">
        <f t="shared" si="2"/>
        <v>3.3E-3</v>
      </c>
      <c r="AD47" s="4" t="s">
        <v>15</v>
      </c>
      <c r="AE47" s="13" t="s">
        <v>71</v>
      </c>
      <c r="AF47" s="8" t="s">
        <v>26</v>
      </c>
    </row>
    <row r="48" spans="1:32" ht="30" customHeight="1" x14ac:dyDescent="0.25">
      <c r="A48" s="30">
        <v>47</v>
      </c>
      <c r="B48" s="29"/>
      <c r="C48" s="29" t="s">
        <v>1844</v>
      </c>
      <c r="D48" s="30" t="s">
        <v>1992</v>
      </c>
      <c r="E48" s="30" t="s">
        <v>1993</v>
      </c>
      <c r="F48" s="30">
        <v>1888</v>
      </c>
      <c r="G48" s="29" t="s">
        <v>38</v>
      </c>
      <c r="H48" s="29" t="s">
        <v>2669</v>
      </c>
      <c r="I48" s="29"/>
      <c r="J48" s="30" t="s">
        <v>2446</v>
      </c>
      <c r="K48" s="1" t="s">
        <v>3278</v>
      </c>
      <c r="L48" s="2" t="s">
        <v>3348</v>
      </c>
      <c r="M48" s="1" t="s">
        <v>21</v>
      </c>
      <c r="N48" s="29"/>
      <c r="O48" s="29"/>
      <c r="P48" s="29"/>
      <c r="Q48" s="30"/>
      <c r="R48" s="29"/>
      <c r="S48" s="31">
        <v>3</v>
      </c>
      <c r="T48" s="31">
        <v>7</v>
      </c>
      <c r="U48" s="31" t="s">
        <v>72</v>
      </c>
      <c r="V48" s="31">
        <v>1939</v>
      </c>
      <c r="W48" s="31">
        <v>1939</v>
      </c>
      <c r="X48" s="31" t="s">
        <v>27</v>
      </c>
      <c r="Y48" s="31" t="s">
        <v>19</v>
      </c>
      <c r="Z48" s="32">
        <v>95000</v>
      </c>
      <c r="AA48" s="32">
        <v>95000</v>
      </c>
      <c r="AB48" s="33">
        <f t="shared" si="2"/>
        <v>95</v>
      </c>
      <c r="AC48" s="34">
        <f t="shared" si="2"/>
        <v>9.5000000000000001E-2</v>
      </c>
      <c r="AD48" s="31" t="s">
        <v>15</v>
      </c>
      <c r="AE48" s="32" t="s">
        <v>22</v>
      </c>
      <c r="AF48" s="35" t="s">
        <v>26</v>
      </c>
    </row>
    <row r="49" spans="1:32" ht="30" customHeight="1" x14ac:dyDescent="0.25">
      <c r="A49" s="1">
        <v>48</v>
      </c>
      <c r="B49" s="2"/>
      <c r="C49" s="2" t="s">
        <v>1808</v>
      </c>
      <c r="D49" s="1"/>
      <c r="E49" s="1" t="s">
        <v>2348</v>
      </c>
      <c r="F49" s="1" t="s">
        <v>3055</v>
      </c>
      <c r="G49" s="2" t="s">
        <v>318</v>
      </c>
      <c r="H49" s="2" t="s">
        <v>2683</v>
      </c>
      <c r="I49" s="2"/>
      <c r="J49" s="1" t="s">
        <v>2424</v>
      </c>
      <c r="K49" s="1" t="s">
        <v>3278</v>
      </c>
      <c r="L49" s="2"/>
      <c r="M49" s="1" t="s">
        <v>21</v>
      </c>
      <c r="N49" s="2"/>
      <c r="O49" s="2"/>
      <c r="P49" s="2"/>
      <c r="Q49" s="1"/>
      <c r="R49" s="2"/>
      <c r="S49" s="4"/>
      <c r="T49" s="4"/>
      <c r="U49" s="4"/>
      <c r="V49" s="4">
        <v>1939</v>
      </c>
      <c r="W49" s="4">
        <v>1939</v>
      </c>
      <c r="X49" s="4" t="s">
        <v>27</v>
      </c>
      <c r="Y49" s="4" t="s">
        <v>19</v>
      </c>
      <c r="Z49" s="13"/>
      <c r="AA49" s="4">
        <v>10000</v>
      </c>
      <c r="AB49" s="14">
        <f t="shared" si="2"/>
        <v>10</v>
      </c>
      <c r="AC49" s="16">
        <f t="shared" si="2"/>
        <v>0.01</v>
      </c>
      <c r="AD49" s="4" t="s">
        <v>15</v>
      </c>
      <c r="AE49" s="13" t="s">
        <v>22</v>
      </c>
      <c r="AF49" s="8" t="s">
        <v>26</v>
      </c>
    </row>
    <row r="50" spans="1:32" ht="30" customHeight="1" x14ac:dyDescent="0.25">
      <c r="A50" s="1">
        <v>49</v>
      </c>
      <c r="B50" s="2"/>
      <c r="C50" s="2" t="s">
        <v>1832</v>
      </c>
      <c r="D50" s="1"/>
      <c r="E50" s="1" t="s">
        <v>96</v>
      </c>
      <c r="F50" s="1" t="s">
        <v>3055</v>
      </c>
      <c r="G50" s="2" t="s">
        <v>38</v>
      </c>
      <c r="H50" s="2"/>
      <c r="I50" s="2"/>
      <c r="J50" s="1" t="s">
        <v>2424</v>
      </c>
      <c r="K50" s="1" t="s">
        <v>3278</v>
      </c>
      <c r="L50" s="2"/>
      <c r="M50" s="1" t="s">
        <v>1956</v>
      </c>
      <c r="N50" s="2"/>
      <c r="O50" s="2"/>
      <c r="P50" s="2"/>
      <c r="Q50" s="1"/>
      <c r="R50" s="2"/>
      <c r="S50" s="4">
        <v>9</v>
      </c>
      <c r="T50" s="4">
        <v>1</v>
      </c>
      <c r="U50" s="4" t="s">
        <v>31</v>
      </c>
      <c r="V50" s="4">
        <v>1940</v>
      </c>
      <c r="W50" s="4">
        <v>1940</v>
      </c>
      <c r="X50" s="4" t="s">
        <v>27</v>
      </c>
      <c r="Y50" s="4" t="s">
        <v>19</v>
      </c>
      <c r="Z50" s="13">
        <v>425</v>
      </c>
      <c r="AA50" s="13">
        <v>425</v>
      </c>
      <c r="AB50" s="14">
        <f t="shared" si="2"/>
        <v>0.42499999999999999</v>
      </c>
      <c r="AC50" s="16">
        <f t="shared" si="2"/>
        <v>4.2499999999999998E-4</v>
      </c>
      <c r="AD50" s="4" t="s">
        <v>15</v>
      </c>
      <c r="AE50" s="13" t="s">
        <v>22</v>
      </c>
      <c r="AF50" s="8" t="s">
        <v>26</v>
      </c>
    </row>
    <row r="51" spans="1:32" ht="30" customHeight="1" x14ac:dyDescent="0.25">
      <c r="A51" s="1">
        <v>50</v>
      </c>
      <c r="B51" s="2"/>
      <c r="C51" s="2" t="s">
        <v>1820</v>
      </c>
      <c r="D51" s="1"/>
      <c r="E51" s="1" t="s">
        <v>2349</v>
      </c>
      <c r="F51" s="1">
        <v>1875</v>
      </c>
      <c r="G51" s="2" t="s">
        <v>38</v>
      </c>
      <c r="H51" s="2" t="s">
        <v>2684</v>
      </c>
      <c r="I51" s="2"/>
      <c r="J51" s="1" t="s">
        <v>2447</v>
      </c>
      <c r="K51" s="1" t="s">
        <v>3278</v>
      </c>
      <c r="L51" s="2"/>
      <c r="M51" s="1" t="s">
        <v>21</v>
      </c>
      <c r="N51" s="2"/>
      <c r="O51" s="2"/>
      <c r="P51" s="2"/>
      <c r="Q51" s="1"/>
      <c r="R51" s="2"/>
      <c r="S51" s="4">
        <v>15</v>
      </c>
      <c r="T51" s="4">
        <v>3</v>
      </c>
      <c r="U51" s="4" t="s">
        <v>31</v>
      </c>
      <c r="V51" s="4">
        <v>1940</v>
      </c>
      <c r="W51" s="4">
        <v>1940</v>
      </c>
      <c r="X51" s="4" t="s">
        <v>27</v>
      </c>
      <c r="Y51" s="4" t="s">
        <v>19</v>
      </c>
      <c r="Z51" s="13">
        <v>5000</v>
      </c>
      <c r="AA51" s="13">
        <v>5000</v>
      </c>
      <c r="AB51" s="14">
        <f t="shared" si="2"/>
        <v>5</v>
      </c>
      <c r="AC51" s="16">
        <f t="shared" si="2"/>
        <v>5.0000000000000001E-3</v>
      </c>
      <c r="AD51" s="4" t="s">
        <v>15</v>
      </c>
      <c r="AE51" s="13" t="s">
        <v>22</v>
      </c>
      <c r="AF51" s="8" t="s">
        <v>26</v>
      </c>
    </row>
    <row r="52" spans="1:32" ht="30" customHeight="1" x14ac:dyDescent="0.25">
      <c r="A52" s="1">
        <v>51</v>
      </c>
      <c r="B52" s="2"/>
      <c r="C52" s="2" t="s">
        <v>1827</v>
      </c>
      <c r="D52" s="1"/>
      <c r="E52" s="1" t="s">
        <v>1994</v>
      </c>
      <c r="F52" s="1">
        <v>1880</v>
      </c>
      <c r="G52" s="2" t="s">
        <v>38</v>
      </c>
      <c r="H52" s="2" t="s">
        <v>2685</v>
      </c>
      <c r="I52" s="2"/>
      <c r="J52" s="1" t="s">
        <v>2424</v>
      </c>
      <c r="K52" s="1" t="s">
        <v>3285</v>
      </c>
      <c r="L52" s="2"/>
      <c r="M52" s="1" t="s">
        <v>21</v>
      </c>
      <c r="N52" s="2"/>
      <c r="O52" s="2"/>
      <c r="P52" s="2"/>
      <c r="Q52" s="1"/>
      <c r="R52" s="2"/>
      <c r="S52" s="4">
        <v>15</v>
      </c>
      <c r="T52" s="4">
        <v>3</v>
      </c>
      <c r="U52" s="4" t="s">
        <v>31</v>
      </c>
      <c r="V52" s="4">
        <v>1940</v>
      </c>
      <c r="W52" s="4">
        <v>1940</v>
      </c>
      <c r="X52" s="4" t="s">
        <v>27</v>
      </c>
      <c r="Y52" s="4" t="s">
        <v>19</v>
      </c>
      <c r="Z52" s="13">
        <v>14000</v>
      </c>
      <c r="AA52" s="13">
        <v>14000</v>
      </c>
      <c r="AB52" s="14">
        <f t="shared" si="2"/>
        <v>14</v>
      </c>
      <c r="AC52" s="16">
        <f t="shared" si="2"/>
        <v>1.4E-2</v>
      </c>
      <c r="AD52" s="4" t="s">
        <v>15</v>
      </c>
      <c r="AE52" s="13" t="s">
        <v>98</v>
      </c>
      <c r="AF52" s="8" t="s">
        <v>97</v>
      </c>
    </row>
    <row r="53" spans="1:32" ht="30" customHeight="1" x14ac:dyDescent="0.25">
      <c r="A53" s="1">
        <v>52</v>
      </c>
      <c r="B53" s="2"/>
      <c r="C53" s="2" t="s">
        <v>1813</v>
      </c>
      <c r="D53" s="1"/>
      <c r="E53" s="1" t="s">
        <v>1995</v>
      </c>
      <c r="F53" s="1">
        <v>1897</v>
      </c>
      <c r="G53" s="2" t="s">
        <v>38</v>
      </c>
      <c r="H53" s="2" t="s">
        <v>2668</v>
      </c>
      <c r="I53" s="2"/>
      <c r="J53" s="1" t="s">
        <v>2448</v>
      </c>
      <c r="K53" s="1" t="s">
        <v>3285</v>
      </c>
      <c r="L53" s="2"/>
      <c r="M53" s="1" t="s">
        <v>1956</v>
      </c>
      <c r="N53" s="2"/>
      <c r="O53" s="2"/>
      <c r="P53" s="2"/>
      <c r="Q53" s="1"/>
      <c r="R53" s="2"/>
      <c r="S53" s="4">
        <v>15</v>
      </c>
      <c r="T53" s="4">
        <v>5</v>
      </c>
      <c r="U53" s="4" t="s">
        <v>56</v>
      </c>
      <c r="V53" s="4">
        <v>1940</v>
      </c>
      <c r="W53" s="4">
        <v>1940</v>
      </c>
      <c r="X53" s="4" t="s">
        <v>27</v>
      </c>
      <c r="Y53" s="4" t="s">
        <v>19</v>
      </c>
      <c r="Z53" s="13">
        <v>16000</v>
      </c>
      <c r="AA53" s="13">
        <v>16000</v>
      </c>
      <c r="AB53" s="14">
        <f t="shared" si="2"/>
        <v>16</v>
      </c>
      <c r="AC53" s="16">
        <f t="shared" si="2"/>
        <v>1.6E-2</v>
      </c>
      <c r="AD53" s="4" t="s">
        <v>15</v>
      </c>
      <c r="AE53" s="13" t="s">
        <v>98</v>
      </c>
      <c r="AF53" s="8" t="s">
        <v>97</v>
      </c>
    </row>
    <row r="54" spans="1:32" ht="30" customHeight="1" x14ac:dyDescent="0.25">
      <c r="A54" s="1">
        <v>53</v>
      </c>
      <c r="B54" s="2"/>
      <c r="C54" s="2" t="s">
        <v>1960</v>
      </c>
      <c r="D54" s="1"/>
      <c r="E54" s="1" t="s">
        <v>2350</v>
      </c>
      <c r="F54" s="1"/>
      <c r="G54" s="2" t="s">
        <v>38</v>
      </c>
      <c r="H54" s="2" t="s">
        <v>2686</v>
      </c>
      <c r="I54" s="2"/>
      <c r="J54" s="1" t="s">
        <v>2424</v>
      </c>
      <c r="K54" s="1" t="s">
        <v>3278</v>
      </c>
      <c r="L54" s="2"/>
      <c r="M54" s="1" t="s">
        <v>21</v>
      </c>
      <c r="N54" s="2"/>
      <c r="O54" s="2"/>
      <c r="P54" s="2"/>
      <c r="Q54" s="1">
        <v>1</v>
      </c>
      <c r="R54" s="2"/>
      <c r="S54" s="4">
        <v>1</v>
      </c>
      <c r="T54" s="4">
        <v>11</v>
      </c>
      <c r="U54" s="4" t="s">
        <v>24</v>
      </c>
      <c r="V54" s="4">
        <v>1940</v>
      </c>
      <c r="W54" s="4">
        <v>1940</v>
      </c>
      <c r="X54" s="4" t="s">
        <v>27</v>
      </c>
      <c r="Y54" s="4" t="s">
        <v>19</v>
      </c>
      <c r="Z54" s="13">
        <v>15000</v>
      </c>
      <c r="AA54" s="13">
        <v>15000</v>
      </c>
      <c r="AB54" s="14">
        <f t="shared" si="2"/>
        <v>15</v>
      </c>
      <c r="AC54" s="16">
        <f t="shared" si="2"/>
        <v>1.4999999999999999E-2</v>
      </c>
      <c r="AD54" s="4" t="s">
        <v>15</v>
      </c>
      <c r="AE54" s="13" t="s">
        <v>22</v>
      </c>
      <c r="AF54" s="8" t="s">
        <v>26</v>
      </c>
    </row>
    <row r="55" spans="1:32" ht="30" customHeight="1" x14ac:dyDescent="0.25">
      <c r="A55" s="1">
        <v>54</v>
      </c>
      <c r="B55" s="2" t="s">
        <v>99</v>
      </c>
      <c r="C55" s="2" t="s">
        <v>1813</v>
      </c>
      <c r="D55" s="1" t="s">
        <v>100</v>
      </c>
      <c r="E55" s="2" t="s">
        <v>101</v>
      </c>
      <c r="F55" s="1">
        <v>1895</v>
      </c>
      <c r="G55" s="2" t="s">
        <v>38</v>
      </c>
      <c r="H55" s="2" t="s">
        <v>102</v>
      </c>
      <c r="I55" s="2" t="s">
        <v>103</v>
      </c>
      <c r="J55" s="2" t="s">
        <v>104</v>
      </c>
      <c r="K55" s="1" t="s">
        <v>3278</v>
      </c>
      <c r="L55" s="24" t="s">
        <v>23</v>
      </c>
      <c r="M55" s="1" t="s">
        <v>42</v>
      </c>
      <c r="N55" s="2" t="s">
        <v>105</v>
      </c>
      <c r="O55" s="2" t="s">
        <v>106</v>
      </c>
      <c r="P55" s="2" t="s">
        <v>107</v>
      </c>
      <c r="Q55" s="1">
        <v>0</v>
      </c>
      <c r="R55" s="2" t="s">
        <v>68</v>
      </c>
      <c r="S55" s="4">
        <v>7</v>
      </c>
      <c r="T55" s="4">
        <v>3</v>
      </c>
      <c r="U55" s="4" t="s">
        <v>31</v>
      </c>
      <c r="V55" s="4">
        <v>1941</v>
      </c>
      <c r="W55" s="4">
        <v>1941</v>
      </c>
      <c r="X55" s="4" t="s">
        <v>108</v>
      </c>
      <c r="Y55" s="4" t="s">
        <v>19</v>
      </c>
      <c r="Z55" s="13">
        <v>16800</v>
      </c>
      <c r="AA55" s="13">
        <v>16800</v>
      </c>
      <c r="AB55" s="14">
        <f t="shared" si="2"/>
        <v>16.8</v>
      </c>
      <c r="AC55" s="16">
        <f t="shared" si="2"/>
        <v>1.6800000000000002E-2</v>
      </c>
      <c r="AD55" s="4" t="s">
        <v>15</v>
      </c>
      <c r="AE55" s="13" t="s">
        <v>22</v>
      </c>
      <c r="AF55" s="8" t="s">
        <v>26</v>
      </c>
    </row>
    <row r="56" spans="1:32" s="1" customFormat="1" ht="30" customHeight="1" x14ac:dyDescent="0.25">
      <c r="A56" s="1">
        <v>55</v>
      </c>
      <c r="B56" s="2"/>
      <c r="C56" s="2" t="s">
        <v>1809</v>
      </c>
      <c r="E56" s="1" t="s">
        <v>2351</v>
      </c>
      <c r="F56" s="1" t="s">
        <v>3056</v>
      </c>
      <c r="G56" s="2" t="s">
        <v>565</v>
      </c>
      <c r="H56" s="2" t="s">
        <v>2687</v>
      </c>
      <c r="I56" s="2"/>
      <c r="J56" s="1" t="s">
        <v>2449</v>
      </c>
      <c r="K56" s="1" t="s">
        <v>3278</v>
      </c>
      <c r="L56" s="2"/>
      <c r="M56" s="1" t="s">
        <v>1956</v>
      </c>
      <c r="N56" s="2"/>
      <c r="O56" s="2"/>
      <c r="P56" s="2"/>
      <c r="R56" s="2"/>
      <c r="S56" s="4">
        <v>2</v>
      </c>
      <c r="T56" s="4">
        <v>4</v>
      </c>
      <c r="U56" s="4" t="s">
        <v>56</v>
      </c>
      <c r="V56" s="4">
        <v>1941</v>
      </c>
      <c r="W56" s="4">
        <v>1941</v>
      </c>
      <c r="X56" s="4" t="s">
        <v>108</v>
      </c>
      <c r="Y56" s="4" t="s">
        <v>19</v>
      </c>
      <c r="Z56" s="13">
        <v>35000</v>
      </c>
      <c r="AA56" s="13">
        <v>35000</v>
      </c>
      <c r="AB56" s="14">
        <f t="shared" si="2"/>
        <v>35</v>
      </c>
      <c r="AC56" s="16">
        <f t="shared" si="2"/>
        <v>3.5000000000000003E-2</v>
      </c>
      <c r="AD56" s="4" t="s">
        <v>15</v>
      </c>
      <c r="AE56" s="13" t="s">
        <v>22</v>
      </c>
      <c r="AF56" s="8" t="s">
        <v>26</v>
      </c>
    </row>
    <row r="57" spans="1:32" s="1" customFormat="1" ht="30" customHeight="1" x14ac:dyDescent="0.25">
      <c r="A57" s="1">
        <v>56</v>
      </c>
      <c r="B57" s="2" t="s">
        <v>109</v>
      </c>
      <c r="C57" s="2" t="s">
        <v>1844</v>
      </c>
      <c r="D57" s="2" t="s">
        <v>111</v>
      </c>
      <c r="E57" s="2" t="s">
        <v>110</v>
      </c>
      <c r="F57" s="1">
        <v>1885</v>
      </c>
      <c r="G57" s="2" t="s">
        <v>112</v>
      </c>
      <c r="H57" s="2" t="s">
        <v>113</v>
      </c>
      <c r="I57" s="2"/>
      <c r="J57" s="2" t="s">
        <v>114</v>
      </c>
      <c r="K57" s="1" t="s">
        <v>3278</v>
      </c>
      <c r="L57" s="24"/>
      <c r="M57" s="1" t="s">
        <v>42</v>
      </c>
      <c r="N57" s="29" t="s">
        <v>115</v>
      </c>
      <c r="O57" s="2" t="s">
        <v>116</v>
      </c>
      <c r="P57" s="2" t="s">
        <v>117</v>
      </c>
      <c r="Q57" s="1">
        <v>0</v>
      </c>
      <c r="R57" s="2" t="s">
        <v>118</v>
      </c>
      <c r="S57" s="4">
        <v>2</v>
      </c>
      <c r="T57" s="4">
        <v>4</v>
      </c>
      <c r="U57" s="4" t="s">
        <v>56</v>
      </c>
      <c r="V57" s="4">
        <v>1941</v>
      </c>
      <c r="W57" s="4">
        <v>1941</v>
      </c>
      <c r="X57" s="4" t="s">
        <v>108</v>
      </c>
      <c r="Y57" s="4" t="s">
        <v>19</v>
      </c>
      <c r="Z57" s="13">
        <v>12000</v>
      </c>
      <c r="AA57" s="13">
        <v>12000</v>
      </c>
      <c r="AB57" s="14">
        <f t="shared" si="2"/>
        <v>12</v>
      </c>
      <c r="AC57" s="16">
        <f t="shared" si="2"/>
        <v>1.2E-2</v>
      </c>
      <c r="AD57" s="4" t="s">
        <v>15</v>
      </c>
      <c r="AE57" s="13" t="s">
        <v>22</v>
      </c>
      <c r="AF57" s="8" t="s">
        <v>26</v>
      </c>
    </row>
    <row r="58" spans="1:32" s="1" customFormat="1" ht="30" customHeight="1" x14ac:dyDescent="0.25">
      <c r="A58" s="1">
        <v>57</v>
      </c>
      <c r="B58" s="2"/>
      <c r="C58" s="2" t="s">
        <v>1826</v>
      </c>
      <c r="E58" s="1" t="s">
        <v>1996</v>
      </c>
      <c r="G58" s="2" t="s">
        <v>395</v>
      </c>
      <c r="H58" s="2" t="s">
        <v>2688</v>
      </c>
      <c r="I58" s="2"/>
      <c r="J58" s="1" t="s">
        <v>2450</v>
      </c>
      <c r="K58" s="1" t="s">
        <v>3278</v>
      </c>
      <c r="L58" s="2"/>
      <c r="M58" s="1" t="s">
        <v>1956</v>
      </c>
      <c r="N58" s="2"/>
      <c r="O58" s="2"/>
      <c r="P58" s="2"/>
      <c r="R58" s="2"/>
      <c r="S58" s="4">
        <v>2</v>
      </c>
      <c r="T58" s="4">
        <v>4</v>
      </c>
      <c r="U58" s="4" t="s">
        <v>56</v>
      </c>
      <c r="V58" s="4">
        <v>1941</v>
      </c>
      <c r="W58" s="4">
        <v>1941</v>
      </c>
      <c r="X58" s="4" t="s">
        <v>108</v>
      </c>
      <c r="Y58" s="4" t="s">
        <v>19</v>
      </c>
      <c r="Z58" s="13">
        <v>3000</v>
      </c>
      <c r="AA58" s="13">
        <v>3000</v>
      </c>
      <c r="AB58" s="14">
        <f t="shared" si="2"/>
        <v>3</v>
      </c>
      <c r="AC58" s="16">
        <f t="shared" si="2"/>
        <v>3.0000000000000001E-3</v>
      </c>
      <c r="AD58" s="4" t="s">
        <v>15</v>
      </c>
      <c r="AE58" s="13" t="s">
        <v>22</v>
      </c>
      <c r="AF58" s="8" t="s">
        <v>26</v>
      </c>
    </row>
    <row r="59" spans="1:32" ht="30" customHeight="1" x14ac:dyDescent="0.25">
      <c r="A59" s="1">
        <v>58</v>
      </c>
      <c r="B59" s="2" t="s">
        <v>119</v>
      </c>
      <c r="C59" s="2" t="s">
        <v>1813</v>
      </c>
      <c r="D59" s="1" t="s">
        <v>120</v>
      </c>
      <c r="E59" s="2" t="s">
        <v>121</v>
      </c>
      <c r="F59" s="1" t="s">
        <v>122</v>
      </c>
      <c r="G59" s="2" t="s">
        <v>38</v>
      </c>
      <c r="H59" s="2" t="s">
        <v>123</v>
      </c>
      <c r="I59" s="2" t="s">
        <v>124</v>
      </c>
      <c r="J59" s="2" t="s">
        <v>125</v>
      </c>
      <c r="K59" s="1" t="s">
        <v>3285</v>
      </c>
      <c r="L59" s="24" t="s">
        <v>23</v>
      </c>
      <c r="M59" s="1" t="s">
        <v>42</v>
      </c>
      <c r="N59" s="2" t="s">
        <v>126</v>
      </c>
      <c r="O59" s="2" t="s">
        <v>127</v>
      </c>
      <c r="P59" s="2" t="s">
        <v>128</v>
      </c>
      <c r="Q59" s="1">
        <v>0</v>
      </c>
      <c r="R59" s="2" t="s">
        <v>68</v>
      </c>
      <c r="S59" s="4"/>
      <c r="T59" s="4">
        <v>5</v>
      </c>
      <c r="U59" s="4" t="s">
        <v>56</v>
      </c>
      <c r="V59" s="4">
        <v>1941</v>
      </c>
      <c r="W59" s="4">
        <v>1941</v>
      </c>
      <c r="X59" s="4" t="s">
        <v>108</v>
      </c>
      <c r="Y59" s="4" t="s">
        <v>19</v>
      </c>
      <c r="Z59" s="13">
        <v>35000</v>
      </c>
      <c r="AA59" s="13">
        <v>35000</v>
      </c>
      <c r="AB59" s="14">
        <f t="shared" si="2"/>
        <v>35</v>
      </c>
      <c r="AC59" s="16">
        <f t="shared" si="2"/>
        <v>3.5000000000000003E-2</v>
      </c>
      <c r="AD59" s="4" t="s">
        <v>15</v>
      </c>
      <c r="AE59" s="13" t="s">
        <v>98</v>
      </c>
      <c r="AF59" s="8" t="s">
        <v>97</v>
      </c>
    </row>
    <row r="60" spans="1:32" ht="30" customHeight="1" x14ac:dyDescent="0.25">
      <c r="A60" s="1">
        <v>59</v>
      </c>
      <c r="B60" s="2"/>
      <c r="C60" s="2" t="s">
        <v>1818</v>
      </c>
      <c r="D60" s="1"/>
      <c r="E60" s="1" t="s">
        <v>1997</v>
      </c>
      <c r="F60" s="1">
        <v>1880</v>
      </c>
      <c r="G60" s="2" t="s">
        <v>38</v>
      </c>
      <c r="H60" s="2" t="s">
        <v>2679</v>
      </c>
      <c r="I60" s="2"/>
      <c r="J60" s="1" t="s">
        <v>129</v>
      </c>
      <c r="K60" s="1" t="s">
        <v>3326</v>
      </c>
      <c r="L60" s="2"/>
      <c r="M60" s="1" t="s">
        <v>1956</v>
      </c>
      <c r="N60" s="2"/>
      <c r="O60" s="2"/>
      <c r="P60" s="2"/>
      <c r="Q60" s="1"/>
      <c r="R60" s="2"/>
      <c r="S60" s="4">
        <v>20</v>
      </c>
      <c r="T60" s="4">
        <v>5</v>
      </c>
      <c r="U60" s="4" t="s">
        <v>56</v>
      </c>
      <c r="V60" s="4">
        <v>1941</v>
      </c>
      <c r="W60" s="4">
        <v>1941</v>
      </c>
      <c r="X60" s="4" t="s">
        <v>108</v>
      </c>
      <c r="Y60" s="4" t="s">
        <v>19</v>
      </c>
      <c r="Z60" s="13">
        <v>25000</v>
      </c>
      <c r="AA60" s="13">
        <v>25000</v>
      </c>
      <c r="AB60" s="14">
        <f t="shared" si="2"/>
        <v>25</v>
      </c>
      <c r="AC60" s="16">
        <f t="shared" si="2"/>
        <v>2.5000000000000001E-2</v>
      </c>
      <c r="AD60" s="4" t="s">
        <v>15</v>
      </c>
      <c r="AE60" s="13" t="s">
        <v>22</v>
      </c>
      <c r="AF60" s="8"/>
    </row>
    <row r="61" spans="1:32" ht="30" customHeight="1" x14ac:dyDescent="0.25">
      <c r="A61" s="1">
        <v>60</v>
      </c>
      <c r="B61" s="2"/>
      <c r="C61" s="2" t="s">
        <v>1814</v>
      </c>
      <c r="D61" s="1"/>
      <c r="E61" s="1" t="s">
        <v>1998</v>
      </c>
      <c r="F61" s="1">
        <v>1870</v>
      </c>
      <c r="G61" s="2" t="s">
        <v>38</v>
      </c>
      <c r="H61" s="2" t="s">
        <v>2655</v>
      </c>
      <c r="I61" s="2"/>
      <c r="J61" s="1" t="s">
        <v>2451</v>
      </c>
      <c r="K61" s="1" t="s">
        <v>3326</v>
      </c>
      <c r="L61" s="2"/>
      <c r="M61" s="1" t="s">
        <v>1956</v>
      </c>
      <c r="N61" s="2"/>
      <c r="O61" s="2"/>
      <c r="P61" s="2"/>
      <c r="Q61" s="1"/>
      <c r="R61" s="2"/>
      <c r="S61" s="4">
        <v>23</v>
      </c>
      <c r="T61" s="4">
        <v>5</v>
      </c>
      <c r="U61" s="4" t="s">
        <v>56</v>
      </c>
      <c r="V61" s="4">
        <v>1941</v>
      </c>
      <c r="W61" s="4">
        <v>1941</v>
      </c>
      <c r="X61" s="4" t="s">
        <v>108</v>
      </c>
      <c r="Y61" s="4" t="s">
        <v>19</v>
      </c>
      <c r="Z61" s="13">
        <v>12000</v>
      </c>
      <c r="AA61" s="13">
        <v>12000</v>
      </c>
      <c r="AB61" s="14">
        <f t="shared" si="2"/>
        <v>12</v>
      </c>
      <c r="AC61" s="16">
        <f t="shared" si="2"/>
        <v>1.2E-2</v>
      </c>
      <c r="AD61" s="4" t="s">
        <v>15</v>
      </c>
      <c r="AE61" s="13" t="s">
        <v>22</v>
      </c>
      <c r="AF61" s="8"/>
    </row>
    <row r="62" spans="1:32" ht="30" customHeight="1" x14ac:dyDescent="0.25">
      <c r="A62" s="1">
        <v>61</v>
      </c>
      <c r="B62" s="2"/>
      <c r="C62" s="2" t="s">
        <v>1961</v>
      </c>
      <c r="D62" s="1"/>
      <c r="E62" s="1" t="s">
        <v>2352</v>
      </c>
      <c r="F62" s="1"/>
      <c r="G62" s="2" t="s">
        <v>38</v>
      </c>
      <c r="H62" s="2" t="s">
        <v>2689</v>
      </c>
      <c r="I62" s="2"/>
      <c r="J62" s="1" t="s">
        <v>2424</v>
      </c>
      <c r="K62" s="1" t="s">
        <v>3278</v>
      </c>
      <c r="L62" s="2" t="s">
        <v>23</v>
      </c>
      <c r="M62" s="1" t="s">
        <v>1956</v>
      </c>
      <c r="N62" s="2"/>
      <c r="O62" s="2"/>
      <c r="P62" s="2"/>
      <c r="Q62" s="1">
        <v>1</v>
      </c>
      <c r="R62" s="2"/>
      <c r="S62" s="4">
        <v>2</v>
      </c>
      <c r="T62" s="4">
        <v>7</v>
      </c>
      <c r="U62" s="4" t="s">
        <v>72</v>
      </c>
      <c r="V62" s="4">
        <v>1941</v>
      </c>
      <c r="W62" s="4">
        <v>1941</v>
      </c>
      <c r="X62" s="4" t="s">
        <v>108</v>
      </c>
      <c r="Y62" s="4" t="s">
        <v>19</v>
      </c>
      <c r="Z62" s="13">
        <v>19500</v>
      </c>
      <c r="AA62" s="13">
        <v>19500</v>
      </c>
      <c r="AB62" s="14">
        <f t="shared" ref="AB62:AC81" si="3">AA62/1000</f>
        <v>19.5</v>
      </c>
      <c r="AC62" s="16">
        <f t="shared" si="3"/>
        <v>1.95E-2</v>
      </c>
      <c r="AD62" s="4" t="s">
        <v>15</v>
      </c>
      <c r="AE62" s="13" t="s">
        <v>22</v>
      </c>
      <c r="AF62" s="8" t="s">
        <v>26</v>
      </c>
    </row>
    <row r="63" spans="1:32" ht="30" customHeight="1" x14ac:dyDescent="0.25">
      <c r="A63" s="1">
        <v>62</v>
      </c>
      <c r="B63" s="2"/>
      <c r="C63" s="2" t="s">
        <v>1845</v>
      </c>
      <c r="D63" s="1"/>
      <c r="E63" s="1" t="s">
        <v>2353</v>
      </c>
      <c r="F63" s="1">
        <v>1887</v>
      </c>
      <c r="G63" s="2" t="s">
        <v>38</v>
      </c>
      <c r="H63" s="2" t="s">
        <v>2690</v>
      </c>
      <c r="I63" s="2"/>
      <c r="J63" s="1" t="s">
        <v>2452</v>
      </c>
      <c r="K63" s="1" t="s">
        <v>3278</v>
      </c>
      <c r="L63" s="2"/>
      <c r="M63" s="1" t="s">
        <v>1956</v>
      </c>
      <c r="N63" s="2"/>
      <c r="O63" s="2"/>
      <c r="P63" s="2"/>
      <c r="Q63" s="1"/>
      <c r="R63" s="2"/>
      <c r="S63" s="4">
        <v>16</v>
      </c>
      <c r="T63" s="4">
        <v>7</v>
      </c>
      <c r="U63" s="4" t="s">
        <v>72</v>
      </c>
      <c r="V63" s="4">
        <v>1941</v>
      </c>
      <c r="W63" s="4">
        <v>1941</v>
      </c>
      <c r="X63" s="4" t="s">
        <v>108</v>
      </c>
      <c r="Y63" s="4" t="s">
        <v>19</v>
      </c>
      <c r="Z63" s="13">
        <v>8500</v>
      </c>
      <c r="AA63" s="13">
        <v>8500</v>
      </c>
      <c r="AB63" s="14">
        <f t="shared" si="3"/>
        <v>8.5</v>
      </c>
      <c r="AC63" s="16">
        <f t="shared" si="3"/>
        <v>8.5000000000000006E-3</v>
      </c>
      <c r="AD63" s="4" t="s">
        <v>15</v>
      </c>
      <c r="AE63" s="13" t="s">
        <v>22</v>
      </c>
      <c r="AF63" s="8" t="s">
        <v>26</v>
      </c>
    </row>
    <row r="64" spans="1:32" ht="30" customHeight="1" x14ac:dyDescent="0.25">
      <c r="A64" s="1">
        <v>63</v>
      </c>
      <c r="B64" s="2"/>
      <c r="C64" s="2" t="s">
        <v>1808</v>
      </c>
      <c r="D64" s="1"/>
      <c r="E64" s="1" t="s">
        <v>2096</v>
      </c>
      <c r="F64" s="1" t="s">
        <v>255</v>
      </c>
      <c r="G64" s="2" t="s">
        <v>38</v>
      </c>
      <c r="H64" s="2" t="s">
        <v>2691</v>
      </c>
      <c r="I64" s="2"/>
      <c r="J64" s="1" t="s">
        <v>2453</v>
      </c>
      <c r="K64" s="1" t="s">
        <v>3286</v>
      </c>
      <c r="L64" s="2"/>
      <c r="M64" s="1" t="s">
        <v>21</v>
      </c>
      <c r="N64" s="2"/>
      <c r="O64" s="2"/>
      <c r="P64" s="2"/>
      <c r="Q64" s="1"/>
      <c r="R64" s="2"/>
      <c r="S64" s="4"/>
      <c r="T64" s="4">
        <v>8</v>
      </c>
      <c r="U64" s="4" t="s">
        <v>72</v>
      </c>
      <c r="V64" s="4">
        <v>1941</v>
      </c>
      <c r="W64" s="4">
        <v>1941</v>
      </c>
      <c r="X64" s="4" t="s">
        <v>108</v>
      </c>
      <c r="Y64" s="4" t="s">
        <v>19</v>
      </c>
      <c r="Z64" s="13"/>
      <c r="AA64" s="4">
        <v>1000</v>
      </c>
      <c r="AB64" s="14">
        <f t="shared" si="3"/>
        <v>1</v>
      </c>
      <c r="AC64" s="16">
        <f t="shared" si="3"/>
        <v>1E-3</v>
      </c>
      <c r="AD64" s="4" t="s">
        <v>15</v>
      </c>
      <c r="AE64" s="13" t="s">
        <v>130</v>
      </c>
      <c r="AF64" s="8"/>
    </row>
    <row r="65" spans="1:32" ht="30" customHeight="1" x14ac:dyDescent="0.25">
      <c r="A65" s="1">
        <v>64</v>
      </c>
      <c r="B65" s="2"/>
      <c r="C65" s="2" t="s">
        <v>2617</v>
      </c>
      <c r="D65" s="1"/>
      <c r="E65" s="1" t="s">
        <v>131</v>
      </c>
      <c r="F65" s="1"/>
      <c r="G65" s="2" t="s">
        <v>38</v>
      </c>
      <c r="H65" s="2" t="s">
        <v>2692</v>
      </c>
      <c r="I65" s="2"/>
      <c r="J65" s="1" t="s">
        <v>2424</v>
      </c>
      <c r="K65" s="1" t="s">
        <v>3327</v>
      </c>
      <c r="L65" s="2"/>
      <c r="M65" s="1" t="s">
        <v>21</v>
      </c>
      <c r="N65" s="2"/>
      <c r="O65" s="2"/>
      <c r="P65" s="2"/>
      <c r="Q65" s="1"/>
      <c r="R65" s="2"/>
      <c r="S65" s="4">
        <v>1</v>
      </c>
      <c r="T65" s="4">
        <v>10</v>
      </c>
      <c r="U65" s="4" t="s">
        <v>24</v>
      </c>
      <c r="V65" s="4">
        <v>1941</v>
      </c>
      <c r="W65" s="4">
        <v>1941</v>
      </c>
      <c r="X65" s="4" t="s">
        <v>108</v>
      </c>
      <c r="Y65" s="4" t="s">
        <v>149</v>
      </c>
      <c r="Z65" s="4" t="s">
        <v>33</v>
      </c>
      <c r="AA65" s="4">
        <v>35000</v>
      </c>
      <c r="AB65" s="14">
        <f t="shared" si="3"/>
        <v>35</v>
      </c>
      <c r="AC65" s="16">
        <f t="shared" si="3"/>
        <v>3.5000000000000003E-2</v>
      </c>
      <c r="AD65" s="4" t="s">
        <v>15</v>
      </c>
      <c r="AE65" s="13" t="s">
        <v>130</v>
      </c>
      <c r="AF65" s="8" t="s">
        <v>97</v>
      </c>
    </row>
    <row r="66" spans="1:32" ht="30" customHeight="1" x14ac:dyDescent="0.25">
      <c r="A66" s="1">
        <v>65</v>
      </c>
      <c r="B66" s="2" t="s">
        <v>132</v>
      </c>
      <c r="C66" s="2" t="s">
        <v>3149</v>
      </c>
      <c r="D66" s="1"/>
      <c r="E66" s="1" t="s">
        <v>2354</v>
      </c>
      <c r="F66" s="1"/>
      <c r="G66" s="2" t="s">
        <v>38</v>
      </c>
      <c r="H66" s="2" t="s">
        <v>62</v>
      </c>
      <c r="I66" s="2"/>
      <c r="J66" s="1" t="s">
        <v>2424</v>
      </c>
      <c r="K66" s="1" t="s">
        <v>3328</v>
      </c>
      <c r="L66" s="24"/>
      <c r="M66" s="1" t="s">
        <v>42</v>
      </c>
      <c r="N66" s="2" t="s">
        <v>133</v>
      </c>
      <c r="O66" s="2" t="s">
        <v>134</v>
      </c>
      <c r="P66" s="2" t="s">
        <v>135</v>
      </c>
      <c r="Q66" s="1">
        <v>1</v>
      </c>
      <c r="R66" s="2" t="s">
        <v>136</v>
      </c>
      <c r="S66" s="4">
        <v>1</v>
      </c>
      <c r="T66" s="4">
        <v>10</v>
      </c>
      <c r="U66" s="4" t="s">
        <v>24</v>
      </c>
      <c r="V66" s="4">
        <v>1941</v>
      </c>
      <c r="W66" s="4">
        <v>1941</v>
      </c>
      <c r="X66" s="4" t="s">
        <v>108</v>
      </c>
      <c r="Y66" s="4" t="s">
        <v>149</v>
      </c>
      <c r="Z66" s="4" t="s">
        <v>33</v>
      </c>
      <c r="AA66" s="4">
        <v>35000</v>
      </c>
      <c r="AB66" s="14">
        <f t="shared" si="3"/>
        <v>35</v>
      </c>
      <c r="AC66" s="16">
        <f t="shared" si="3"/>
        <v>3.5000000000000003E-2</v>
      </c>
      <c r="AD66" s="4" t="s">
        <v>84</v>
      </c>
      <c r="AE66" s="13" t="s">
        <v>130</v>
      </c>
      <c r="AF66" s="8" t="s">
        <v>97</v>
      </c>
    </row>
    <row r="67" spans="1:32" s="1" customFormat="1" ht="30" customHeight="1" x14ac:dyDescent="0.25">
      <c r="A67" s="1">
        <v>66</v>
      </c>
      <c r="B67" s="2" t="s">
        <v>137</v>
      </c>
      <c r="C67" s="2" t="s">
        <v>1808</v>
      </c>
      <c r="D67" s="1" t="s">
        <v>138</v>
      </c>
      <c r="E67" s="2" t="s">
        <v>139</v>
      </c>
      <c r="F67" s="1">
        <v>1906</v>
      </c>
      <c r="G67" s="2" t="s">
        <v>38</v>
      </c>
      <c r="H67" s="2" t="s">
        <v>140</v>
      </c>
      <c r="I67" s="2" t="s">
        <v>141</v>
      </c>
      <c r="J67" s="2" t="s">
        <v>142</v>
      </c>
      <c r="K67" s="1" t="s">
        <v>3328</v>
      </c>
      <c r="L67" s="24" t="s">
        <v>409</v>
      </c>
      <c r="M67" s="1" t="s">
        <v>42</v>
      </c>
      <c r="N67" s="2" t="s">
        <v>143</v>
      </c>
      <c r="O67" s="2" t="s">
        <v>144</v>
      </c>
      <c r="P67" s="2" t="s">
        <v>145</v>
      </c>
      <c r="Q67" s="1">
        <v>0</v>
      </c>
      <c r="R67" s="2" t="s">
        <v>146</v>
      </c>
      <c r="S67" s="4">
        <v>1</v>
      </c>
      <c r="T67" s="4">
        <v>10</v>
      </c>
      <c r="U67" s="4" t="s">
        <v>24</v>
      </c>
      <c r="V67" s="4">
        <v>1941</v>
      </c>
      <c r="W67" s="4">
        <v>1941</v>
      </c>
      <c r="X67" s="4" t="s">
        <v>108</v>
      </c>
      <c r="Y67" s="4" t="s">
        <v>149</v>
      </c>
      <c r="Z67" s="4" t="s">
        <v>33</v>
      </c>
      <c r="AA67" s="4">
        <v>35000</v>
      </c>
      <c r="AB67" s="14">
        <f t="shared" si="3"/>
        <v>35</v>
      </c>
      <c r="AC67" s="16">
        <f t="shared" si="3"/>
        <v>3.5000000000000003E-2</v>
      </c>
      <c r="AD67" s="4" t="s">
        <v>15</v>
      </c>
      <c r="AE67" s="13" t="s">
        <v>130</v>
      </c>
      <c r="AF67" s="8" t="s">
        <v>97</v>
      </c>
    </row>
    <row r="68" spans="1:32" s="1" customFormat="1" ht="30" customHeight="1" x14ac:dyDescent="0.25">
      <c r="A68" s="1">
        <v>67</v>
      </c>
      <c r="B68" s="2"/>
      <c r="C68" s="2" t="s">
        <v>1808</v>
      </c>
      <c r="D68" s="1" t="s">
        <v>1999</v>
      </c>
      <c r="E68" s="1" t="s">
        <v>2000</v>
      </c>
      <c r="F68" s="1" t="s">
        <v>3057</v>
      </c>
      <c r="G68" s="2" t="s">
        <v>38</v>
      </c>
      <c r="H68" s="2" t="s">
        <v>2669</v>
      </c>
      <c r="I68" s="2"/>
      <c r="J68" s="1" t="s">
        <v>2454</v>
      </c>
      <c r="K68" s="1" t="s">
        <v>3327</v>
      </c>
      <c r="L68" s="2"/>
      <c r="M68" s="30" t="s">
        <v>3279</v>
      </c>
      <c r="N68" s="36"/>
      <c r="O68" s="2"/>
      <c r="P68" s="2"/>
      <c r="R68" s="2"/>
      <c r="S68" s="4">
        <v>1</v>
      </c>
      <c r="T68" s="4">
        <v>10</v>
      </c>
      <c r="U68" s="4" t="s">
        <v>24</v>
      </c>
      <c r="V68" s="4">
        <v>1941</v>
      </c>
      <c r="W68" s="4">
        <v>1941</v>
      </c>
      <c r="X68" s="4" t="s">
        <v>108</v>
      </c>
      <c r="Y68" s="4" t="s">
        <v>149</v>
      </c>
      <c r="Z68" s="4" t="s">
        <v>33</v>
      </c>
      <c r="AA68" s="4">
        <v>35000</v>
      </c>
      <c r="AB68" s="14">
        <f t="shared" si="3"/>
        <v>35</v>
      </c>
      <c r="AC68" s="16">
        <f t="shared" si="3"/>
        <v>3.5000000000000003E-2</v>
      </c>
      <c r="AD68" s="4" t="s">
        <v>15</v>
      </c>
      <c r="AE68" s="13" t="s">
        <v>130</v>
      </c>
      <c r="AF68" s="8" t="s">
        <v>97</v>
      </c>
    </row>
    <row r="69" spans="1:32" ht="30" customHeight="1" x14ac:dyDescent="0.25">
      <c r="A69" s="1">
        <v>68</v>
      </c>
      <c r="B69" s="2" t="s">
        <v>147</v>
      </c>
      <c r="C69" s="2" t="s">
        <v>2648</v>
      </c>
      <c r="D69" s="1" t="s">
        <v>148</v>
      </c>
      <c r="E69" s="1" t="s">
        <v>2001</v>
      </c>
      <c r="F69" s="1"/>
      <c r="G69" s="2" t="s">
        <v>38</v>
      </c>
      <c r="H69" s="2" t="s">
        <v>2693</v>
      </c>
      <c r="I69" s="2"/>
      <c r="J69" s="1" t="s">
        <v>2424</v>
      </c>
      <c r="K69" s="1" t="s">
        <v>3327</v>
      </c>
      <c r="L69" s="2"/>
      <c r="M69" s="1" t="s">
        <v>1956</v>
      </c>
      <c r="N69" s="2"/>
      <c r="O69" s="2"/>
      <c r="P69" s="2"/>
      <c r="Q69" s="1">
        <v>1</v>
      </c>
      <c r="R69" s="2"/>
      <c r="S69" s="4">
        <v>1</v>
      </c>
      <c r="T69" s="4">
        <v>10</v>
      </c>
      <c r="U69" s="4" t="s">
        <v>24</v>
      </c>
      <c r="V69" s="17">
        <v>1941</v>
      </c>
      <c r="W69" s="17">
        <v>1941</v>
      </c>
      <c r="X69" s="17" t="s">
        <v>108</v>
      </c>
      <c r="Y69" s="4" t="s">
        <v>149</v>
      </c>
      <c r="Z69" s="13">
        <v>6000000</v>
      </c>
      <c r="AA69" s="4">
        <v>35000</v>
      </c>
      <c r="AB69" s="14">
        <f t="shared" si="3"/>
        <v>35</v>
      </c>
      <c r="AC69" s="16">
        <f t="shared" si="3"/>
        <v>3.5000000000000003E-2</v>
      </c>
      <c r="AD69" s="4" t="s">
        <v>84</v>
      </c>
      <c r="AE69" s="13" t="s">
        <v>130</v>
      </c>
      <c r="AF69" s="8" t="s">
        <v>97</v>
      </c>
    </row>
    <row r="70" spans="1:32" ht="30" customHeight="1" x14ac:dyDescent="0.25">
      <c r="A70" s="1">
        <v>69</v>
      </c>
      <c r="B70" s="2"/>
      <c r="C70" s="2" t="s">
        <v>1832</v>
      </c>
      <c r="D70" s="1"/>
      <c r="E70" s="1" t="s">
        <v>2002</v>
      </c>
      <c r="F70" s="1" t="s">
        <v>3058</v>
      </c>
      <c r="G70" s="2" t="s">
        <v>38</v>
      </c>
      <c r="H70" s="2" t="s">
        <v>2655</v>
      </c>
      <c r="I70" s="2"/>
      <c r="J70" s="1" t="s">
        <v>2424</v>
      </c>
      <c r="K70" s="1" t="s">
        <v>3278</v>
      </c>
      <c r="L70" s="2"/>
      <c r="M70" s="1" t="s">
        <v>21</v>
      </c>
      <c r="N70" s="2"/>
      <c r="O70" s="2"/>
      <c r="P70" s="2"/>
      <c r="Q70" s="1"/>
      <c r="R70" s="2"/>
      <c r="S70" s="4">
        <v>21</v>
      </c>
      <c r="T70" s="4">
        <v>10</v>
      </c>
      <c r="U70" s="4" t="s">
        <v>24</v>
      </c>
      <c r="V70" s="4">
        <v>1941</v>
      </c>
      <c r="W70" s="4">
        <v>1941</v>
      </c>
      <c r="X70" s="4" t="s">
        <v>108</v>
      </c>
      <c r="Y70" s="4" t="s">
        <v>19</v>
      </c>
      <c r="Z70" s="13">
        <v>3000</v>
      </c>
      <c r="AA70" s="13">
        <v>3000</v>
      </c>
      <c r="AB70" s="14">
        <f t="shared" si="3"/>
        <v>3</v>
      </c>
      <c r="AC70" s="16">
        <f t="shared" si="3"/>
        <v>3.0000000000000001E-3</v>
      </c>
      <c r="AD70" s="4" t="s">
        <v>15</v>
      </c>
      <c r="AE70" s="13" t="s">
        <v>22</v>
      </c>
      <c r="AF70" s="8" t="s">
        <v>26</v>
      </c>
    </row>
    <row r="71" spans="1:32" ht="30" customHeight="1" x14ac:dyDescent="0.25">
      <c r="A71" s="1">
        <v>70</v>
      </c>
      <c r="B71" s="2"/>
      <c r="C71" s="2" t="s">
        <v>1808</v>
      </c>
      <c r="D71" s="1"/>
      <c r="E71" s="1" t="s">
        <v>2355</v>
      </c>
      <c r="F71" s="1" t="s">
        <v>983</v>
      </c>
      <c r="G71" s="2" t="s">
        <v>38</v>
      </c>
      <c r="H71" s="2" t="s">
        <v>2694</v>
      </c>
      <c r="I71" s="2"/>
      <c r="J71" s="1" t="s">
        <v>2455</v>
      </c>
      <c r="K71" s="1" t="s">
        <v>3281</v>
      </c>
      <c r="L71" s="2" t="s">
        <v>23</v>
      </c>
      <c r="M71" s="30" t="s">
        <v>3279</v>
      </c>
      <c r="N71" s="2"/>
      <c r="O71" s="2"/>
      <c r="P71" s="2"/>
      <c r="Q71" s="1"/>
      <c r="R71" s="2"/>
      <c r="S71" s="4">
        <v>29</v>
      </c>
      <c r="T71" s="4">
        <v>10</v>
      </c>
      <c r="U71" s="4" t="s">
        <v>24</v>
      </c>
      <c r="V71" s="4">
        <v>1941</v>
      </c>
      <c r="W71" s="4">
        <v>1941</v>
      </c>
      <c r="X71" s="4" t="s">
        <v>108</v>
      </c>
      <c r="Y71" s="4" t="s">
        <v>19</v>
      </c>
      <c r="Z71" s="13">
        <v>10000</v>
      </c>
      <c r="AA71" s="13">
        <v>10000</v>
      </c>
      <c r="AB71" s="14">
        <f t="shared" si="3"/>
        <v>10</v>
      </c>
      <c r="AC71" s="16">
        <f t="shared" si="3"/>
        <v>0.01</v>
      </c>
      <c r="AD71" s="4" t="s">
        <v>15</v>
      </c>
      <c r="AE71" s="13" t="s">
        <v>22</v>
      </c>
      <c r="AF71" s="8"/>
    </row>
    <row r="72" spans="1:32" ht="30" customHeight="1" x14ac:dyDescent="0.25">
      <c r="A72" s="1">
        <v>71</v>
      </c>
      <c r="B72" s="2"/>
      <c r="C72" s="2" t="s">
        <v>1825</v>
      </c>
      <c r="D72" s="1" t="s">
        <v>2003</v>
      </c>
      <c r="E72" s="1" t="s">
        <v>2004</v>
      </c>
      <c r="F72" s="1">
        <v>1892</v>
      </c>
      <c r="G72" s="2" t="s">
        <v>38</v>
      </c>
      <c r="H72" s="2" t="s">
        <v>2695</v>
      </c>
      <c r="I72" s="2"/>
      <c r="J72" s="1" t="s">
        <v>2456</v>
      </c>
      <c r="K72" s="1" t="s">
        <v>3288</v>
      </c>
      <c r="L72" s="2"/>
      <c r="M72" s="1" t="s">
        <v>21</v>
      </c>
      <c r="N72" s="29"/>
      <c r="O72" s="2"/>
      <c r="P72" s="2"/>
      <c r="Q72" s="1"/>
      <c r="R72" s="2"/>
      <c r="S72" s="4">
        <v>24</v>
      </c>
      <c r="T72" s="4">
        <v>12</v>
      </c>
      <c r="U72" s="4" t="s">
        <v>24</v>
      </c>
      <c r="V72" s="4">
        <v>1941</v>
      </c>
      <c r="W72" s="4">
        <v>1941</v>
      </c>
      <c r="X72" s="4" t="s">
        <v>108</v>
      </c>
      <c r="Y72" s="4" t="s">
        <v>19</v>
      </c>
      <c r="Z72" s="13">
        <v>22000</v>
      </c>
      <c r="AA72" s="13">
        <v>22000</v>
      </c>
      <c r="AB72" s="14">
        <f t="shared" si="3"/>
        <v>22</v>
      </c>
      <c r="AC72" s="16">
        <f t="shared" si="3"/>
        <v>2.1999999999999999E-2</v>
      </c>
      <c r="AD72" s="4" t="s">
        <v>15</v>
      </c>
      <c r="AE72" s="13" t="s">
        <v>150</v>
      </c>
      <c r="AF72" s="8"/>
    </row>
    <row r="73" spans="1:32" ht="30" customHeight="1" x14ac:dyDescent="0.25">
      <c r="A73" s="1">
        <v>72</v>
      </c>
      <c r="B73" s="2"/>
      <c r="C73" s="2" t="s">
        <v>1834</v>
      </c>
      <c r="D73" s="1" t="s">
        <v>187</v>
      </c>
      <c r="E73" s="1" t="s">
        <v>2006</v>
      </c>
      <c r="F73" s="1">
        <v>1649</v>
      </c>
      <c r="G73" s="2" t="s">
        <v>38</v>
      </c>
      <c r="H73" s="2" t="s">
        <v>2696</v>
      </c>
      <c r="I73" s="2"/>
      <c r="J73" s="1" t="s">
        <v>2424</v>
      </c>
      <c r="K73" s="1" t="s">
        <v>3285</v>
      </c>
      <c r="L73" s="2"/>
      <c r="M73" s="1" t="s">
        <v>1956</v>
      </c>
      <c r="N73" s="2"/>
      <c r="O73" s="2"/>
      <c r="P73" s="2"/>
      <c r="Q73" s="1"/>
      <c r="R73" s="2"/>
      <c r="S73" s="4">
        <v>21</v>
      </c>
      <c r="T73" s="4">
        <v>2</v>
      </c>
      <c r="U73" s="4" t="s">
        <v>31</v>
      </c>
      <c r="V73" s="4">
        <v>1942</v>
      </c>
      <c r="W73" s="4">
        <v>1942</v>
      </c>
      <c r="X73" s="4" t="s">
        <v>108</v>
      </c>
      <c r="Y73" s="4" t="s">
        <v>19</v>
      </c>
      <c r="Z73" s="13">
        <v>16500</v>
      </c>
      <c r="AA73" s="13">
        <v>16500</v>
      </c>
      <c r="AB73" s="14">
        <f t="shared" si="3"/>
        <v>16.5</v>
      </c>
      <c r="AC73" s="16">
        <f t="shared" si="3"/>
        <v>1.6500000000000001E-2</v>
      </c>
      <c r="AD73" s="4" t="s">
        <v>84</v>
      </c>
      <c r="AE73" s="13" t="s">
        <v>98</v>
      </c>
      <c r="AF73" s="8" t="s">
        <v>97</v>
      </c>
    </row>
    <row r="74" spans="1:32" s="1" customFormat="1" ht="30" customHeight="1" x14ac:dyDescent="0.25">
      <c r="A74" s="1">
        <v>73</v>
      </c>
      <c r="B74" s="2"/>
      <c r="C74" s="2" t="s">
        <v>2618</v>
      </c>
      <c r="E74" s="1" t="s">
        <v>2007</v>
      </c>
      <c r="G74" s="2" t="s">
        <v>38</v>
      </c>
      <c r="H74" s="2" t="s">
        <v>2697</v>
      </c>
      <c r="I74" s="2"/>
      <c r="J74" s="1" t="s">
        <v>2424</v>
      </c>
      <c r="K74" s="1" t="s">
        <v>3284</v>
      </c>
      <c r="L74" s="2" t="s">
        <v>3348</v>
      </c>
      <c r="M74" s="1" t="s">
        <v>21</v>
      </c>
      <c r="N74" s="2"/>
      <c r="O74" s="2"/>
      <c r="P74" s="2"/>
      <c r="R74" s="2"/>
      <c r="S74" s="4">
        <v>21</v>
      </c>
      <c r="T74" s="4">
        <v>3</v>
      </c>
      <c r="U74" s="4" t="s">
        <v>31</v>
      </c>
      <c r="V74" s="4">
        <v>1942</v>
      </c>
      <c r="W74" s="4">
        <v>1942</v>
      </c>
      <c r="X74" s="4" t="s">
        <v>108</v>
      </c>
      <c r="Y74" s="4" t="s">
        <v>19</v>
      </c>
      <c r="Z74" s="13">
        <v>6200</v>
      </c>
      <c r="AA74" s="13">
        <v>6200</v>
      </c>
      <c r="AB74" s="14">
        <f t="shared" si="3"/>
        <v>6.2</v>
      </c>
      <c r="AC74" s="16">
        <f t="shared" si="3"/>
        <v>6.1999999999999998E-3</v>
      </c>
      <c r="AD74" s="4" t="s">
        <v>15</v>
      </c>
      <c r="AE74" s="13" t="s">
        <v>71</v>
      </c>
      <c r="AF74" s="8" t="s">
        <v>26</v>
      </c>
    </row>
    <row r="75" spans="1:32" s="1" customFormat="1" ht="30" customHeight="1" x14ac:dyDescent="0.25">
      <c r="A75" s="1">
        <v>74</v>
      </c>
      <c r="B75" s="2"/>
      <c r="C75" s="2" t="s">
        <v>2618</v>
      </c>
      <c r="E75" s="1" t="s">
        <v>2008</v>
      </c>
      <c r="G75" s="2" t="s">
        <v>38</v>
      </c>
      <c r="H75" s="2" t="s">
        <v>2698</v>
      </c>
      <c r="I75" s="2"/>
      <c r="J75" s="1" t="s">
        <v>2424</v>
      </c>
      <c r="K75" s="1" t="s">
        <v>3284</v>
      </c>
      <c r="L75" s="2" t="s">
        <v>23</v>
      </c>
      <c r="M75" s="1" t="s">
        <v>21</v>
      </c>
      <c r="N75" s="2"/>
      <c r="O75" s="2"/>
      <c r="P75" s="2"/>
      <c r="R75" s="2"/>
      <c r="S75" s="4">
        <v>21</v>
      </c>
      <c r="T75" s="4">
        <v>3</v>
      </c>
      <c r="U75" s="4" t="s">
        <v>31</v>
      </c>
      <c r="V75" s="4">
        <v>1942</v>
      </c>
      <c r="W75" s="4">
        <v>1942</v>
      </c>
      <c r="X75" s="4" t="s">
        <v>108</v>
      </c>
      <c r="Y75" s="4" t="s">
        <v>19</v>
      </c>
      <c r="Z75" s="13">
        <v>2500</v>
      </c>
      <c r="AA75" s="13">
        <v>2500</v>
      </c>
      <c r="AB75" s="14">
        <f t="shared" si="3"/>
        <v>2.5</v>
      </c>
      <c r="AC75" s="16">
        <f t="shared" si="3"/>
        <v>2.5000000000000001E-3</v>
      </c>
      <c r="AD75" s="4" t="s">
        <v>15</v>
      </c>
      <c r="AE75" s="13" t="s">
        <v>71</v>
      </c>
      <c r="AF75" s="8" t="s">
        <v>26</v>
      </c>
    </row>
    <row r="76" spans="1:32" ht="30" customHeight="1" x14ac:dyDescent="0.25">
      <c r="A76" s="1">
        <v>75</v>
      </c>
      <c r="B76" s="2"/>
      <c r="C76" s="2" t="s">
        <v>1833</v>
      </c>
      <c r="D76" s="1"/>
      <c r="E76" s="1" t="s">
        <v>2356</v>
      </c>
      <c r="F76" s="1" t="s">
        <v>3059</v>
      </c>
      <c r="G76" s="2" t="s">
        <v>2652</v>
      </c>
      <c r="H76" s="2" t="s">
        <v>2699</v>
      </c>
      <c r="I76" s="2"/>
      <c r="J76" s="1" t="s">
        <v>2424</v>
      </c>
      <c r="K76" s="1" t="s">
        <v>3284</v>
      </c>
      <c r="L76" s="2" t="s">
        <v>23</v>
      </c>
      <c r="M76" s="1" t="s">
        <v>21</v>
      </c>
      <c r="N76" s="2"/>
      <c r="O76" s="2"/>
      <c r="P76" s="2"/>
      <c r="Q76" s="1"/>
      <c r="R76" s="2"/>
      <c r="S76" s="4">
        <v>21</v>
      </c>
      <c r="T76" s="4">
        <v>3</v>
      </c>
      <c r="U76" s="4" t="s">
        <v>31</v>
      </c>
      <c r="V76" s="4">
        <v>1942</v>
      </c>
      <c r="W76" s="4">
        <v>1942</v>
      </c>
      <c r="X76" s="4" t="s">
        <v>108</v>
      </c>
      <c r="Y76" s="4" t="s">
        <v>19</v>
      </c>
      <c r="Z76" s="13">
        <v>3700</v>
      </c>
      <c r="AA76" s="13">
        <v>3700</v>
      </c>
      <c r="AB76" s="14">
        <f t="shared" si="3"/>
        <v>3.7</v>
      </c>
      <c r="AC76" s="16">
        <f t="shared" si="3"/>
        <v>3.7000000000000002E-3</v>
      </c>
      <c r="AD76" s="4" t="s">
        <v>15</v>
      </c>
      <c r="AE76" s="13" t="s">
        <v>71</v>
      </c>
      <c r="AF76" s="8" t="s">
        <v>26</v>
      </c>
    </row>
    <row r="77" spans="1:32" ht="30" customHeight="1" x14ac:dyDescent="0.25">
      <c r="A77" s="1">
        <v>76</v>
      </c>
      <c r="B77" s="2"/>
      <c r="C77" s="2" t="s">
        <v>2618</v>
      </c>
      <c r="D77" s="1"/>
      <c r="E77" s="1" t="s">
        <v>2009</v>
      </c>
      <c r="F77" s="1"/>
      <c r="G77" s="2" t="s">
        <v>395</v>
      </c>
      <c r="H77" s="2" t="s">
        <v>2700</v>
      </c>
      <c r="I77" s="2"/>
      <c r="J77" s="1" t="s">
        <v>2424</v>
      </c>
      <c r="K77" s="1" t="s">
        <v>3284</v>
      </c>
      <c r="L77" s="2" t="s">
        <v>23</v>
      </c>
      <c r="M77" s="1" t="s">
        <v>21</v>
      </c>
      <c r="N77" s="2"/>
      <c r="O77" s="2"/>
      <c r="P77" s="2"/>
      <c r="Q77" s="1"/>
      <c r="R77" s="2"/>
      <c r="S77" s="4">
        <v>21</v>
      </c>
      <c r="T77" s="4">
        <v>3</v>
      </c>
      <c r="U77" s="4" t="s">
        <v>31</v>
      </c>
      <c r="V77" s="4">
        <v>1942</v>
      </c>
      <c r="W77" s="4">
        <v>1942</v>
      </c>
      <c r="X77" s="4" t="s">
        <v>108</v>
      </c>
      <c r="Y77" s="4" t="s">
        <v>19</v>
      </c>
      <c r="Z77" s="13">
        <v>2000</v>
      </c>
      <c r="AA77" s="13">
        <v>2000</v>
      </c>
      <c r="AB77" s="14">
        <f t="shared" si="3"/>
        <v>2</v>
      </c>
      <c r="AC77" s="16">
        <f t="shared" si="3"/>
        <v>2E-3</v>
      </c>
      <c r="AD77" s="4" t="s">
        <v>15</v>
      </c>
      <c r="AE77" s="13" t="s">
        <v>71</v>
      </c>
      <c r="AF77" s="8" t="s">
        <v>26</v>
      </c>
    </row>
    <row r="78" spans="1:32" ht="30" customHeight="1" x14ac:dyDescent="0.25">
      <c r="A78" s="1">
        <v>77</v>
      </c>
      <c r="B78" s="2"/>
      <c r="C78" s="2" t="s">
        <v>1833</v>
      </c>
      <c r="D78" s="1"/>
      <c r="E78" s="1" t="s">
        <v>2010</v>
      </c>
      <c r="F78" s="1">
        <v>1828</v>
      </c>
      <c r="G78" s="2" t="s">
        <v>38</v>
      </c>
      <c r="H78" s="2" t="s">
        <v>2701</v>
      </c>
      <c r="I78" s="2"/>
      <c r="J78" s="1" t="s">
        <v>2424</v>
      </c>
      <c r="K78" s="1" t="s">
        <v>3284</v>
      </c>
      <c r="L78" s="2" t="s">
        <v>23</v>
      </c>
      <c r="M78" s="1" t="s">
        <v>21</v>
      </c>
      <c r="N78" s="2"/>
      <c r="O78" s="2"/>
      <c r="P78" s="2"/>
      <c r="Q78" s="1"/>
      <c r="R78" s="2"/>
      <c r="S78" s="4">
        <v>21</v>
      </c>
      <c r="T78" s="4">
        <v>3</v>
      </c>
      <c r="U78" s="4" t="s">
        <v>31</v>
      </c>
      <c r="V78" s="4">
        <v>1942</v>
      </c>
      <c r="W78" s="4">
        <v>1942</v>
      </c>
      <c r="X78" s="4" t="s">
        <v>108</v>
      </c>
      <c r="Y78" s="4" t="s">
        <v>19</v>
      </c>
      <c r="Z78" s="13">
        <v>2600</v>
      </c>
      <c r="AA78" s="13">
        <v>2600</v>
      </c>
      <c r="AB78" s="14">
        <f t="shared" si="3"/>
        <v>2.6</v>
      </c>
      <c r="AC78" s="16">
        <f t="shared" si="3"/>
        <v>2.5999999999999999E-3</v>
      </c>
      <c r="AD78" s="4" t="s">
        <v>15</v>
      </c>
      <c r="AE78" s="13" t="s">
        <v>71</v>
      </c>
      <c r="AF78" s="8" t="s">
        <v>26</v>
      </c>
    </row>
    <row r="79" spans="1:32" s="1" customFormat="1" ht="30" customHeight="1" x14ac:dyDescent="0.25">
      <c r="A79" s="1">
        <v>78</v>
      </c>
      <c r="B79" s="2"/>
      <c r="C79" s="2" t="s">
        <v>1835</v>
      </c>
      <c r="E79" s="1" t="s">
        <v>2357</v>
      </c>
      <c r="F79" s="1">
        <v>1832</v>
      </c>
      <c r="G79" s="2" t="s">
        <v>2652</v>
      </c>
      <c r="H79" s="2" t="s">
        <v>2702</v>
      </c>
      <c r="I79" s="2"/>
      <c r="J79" s="1" t="s">
        <v>2424</v>
      </c>
      <c r="K79" s="1" t="s">
        <v>3284</v>
      </c>
      <c r="L79" s="2" t="s">
        <v>23</v>
      </c>
      <c r="M79" s="1" t="s">
        <v>21</v>
      </c>
      <c r="N79" s="2"/>
      <c r="O79" s="2"/>
      <c r="P79" s="2"/>
      <c r="R79" s="2"/>
      <c r="S79" s="4">
        <v>21</v>
      </c>
      <c r="T79" s="4">
        <v>3</v>
      </c>
      <c r="U79" s="4" t="s">
        <v>31</v>
      </c>
      <c r="V79" s="4">
        <v>1942</v>
      </c>
      <c r="W79" s="4">
        <v>1942</v>
      </c>
      <c r="X79" s="4" t="s">
        <v>108</v>
      </c>
      <c r="Y79" s="4" t="s">
        <v>19</v>
      </c>
      <c r="Z79" s="13">
        <v>300</v>
      </c>
      <c r="AA79" s="13">
        <v>300</v>
      </c>
      <c r="AB79" s="14">
        <f t="shared" si="3"/>
        <v>0.3</v>
      </c>
      <c r="AC79" s="16">
        <f t="shared" si="3"/>
        <v>2.9999999999999997E-4</v>
      </c>
      <c r="AD79" s="4" t="s">
        <v>15</v>
      </c>
      <c r="AE79" s="13" t="s">
        <v>71</v>
      </c>
      <c r="AF79" s="8" t="s">
        <v>26</v>
      </c>
    </row>
    <row r="80" spans="1:32" s="1" customFormat="1" ht="30" customHeight="1" x14ac:dyDescent="0.25">
      <c r="A80" s="1">
        <v>79</v>
      </c>
      <c r="B80" s="2"/>
      <c r="C80" s="2" t="s">
        <v>1828</v>
      </c>
      <c r="E80" s="1" t="s">
        <v>188</v>
      </c>
      <c r="F80" s="1">
        <v>1898</v>
      </c>
      <c r="G80" s="2" t="s">
        <v>3006</v>
      </c>
      <c r="H80" s="2" t="s">
        <v>2703</v>
      </c>
      <c r="I80" s="2"/>
      <c r="J80" s="1" t="s">
        <v>2424</v>
      </c>
      <c r="K80" s="1" t="s">
        <v>3284</v>
      </c>
      <c r="L80" s="2" t="s">
        <v>23</v>
      </c>
      <c r="M80" s="1" t="s">
        <v>1956</v>
      </c>
      <c r="N80" s="2"/>
      <c r="O80" s="2"/>
      <c r="P80" s="2"/>
      <c r="R80" s="2"/>
      <c r="S80" s="4">
        <v>21</v>
      </c>
      <c r="T80" s="4">
        <v>3</v>
      </c>
      <c r="U80" s="4" t="s">
        <v>31</v>
      </c>
      <c r="V80" s="4">
        <v>1942</v>
      </c>
      <c r="W80" s="4">
        <v>1942</v>
      </c>
      <c r="X80" s="4" t="s">
        <v>108</v>
      </c>
      <c r="Y80" s="4" t="s">
        <v>19</v>
      </c>
      <c r="Z80" s="13">
        <v>720</v>
      </c>
      <c r="AA80" s="13">
        <v>720</v>
      </c>
      <c r="AB80" s="14">
        <f t="shared" si="3"/>
        <v>0.72</v>
      </c>
      <c r="AC80" s="16">
        <f t="shared" si="3"/>
        <v>7.1999999999999994E-4</v>
      </c>
      <c r="AD80" s="4" t="s">
        <v>15</v>
      </c>
      <c r="AE80" s="13" t="s">
        <v>71</v>
      </c>
      <c r="AF80" s="8" t="s">
        <v>26</v>
      </c>
    </row>
    <row r="81" spans="1:32" s="1" customFormat="1" ht="30" customHeight="1" x14ac:dyDescent="0.25">
      <c r="A81" s="1">
        <v>80</v>
      </c>
      <c r="B81" s="2"/>
      <c r="C81" s="2" t="s">
        <v>1846</v>
      </c>
      <c r="E81" s="1" t="s">
        <v>2011</v>
      </c>
      <c r="F81" s="1">
        <v>1801</v>
      </c>
      <c r="G81" s="2" t="s">
        <v>3007</v>
      </c>
      <c r="H81" s="2" t="s">
        <v>2704</v>
      </c>
      <c r="I81" s="2"/>
      <c r="J81" s="1" t="s">
        <v>2457</v>
      </c>
      <c r="K81" s="1" t="s">
        <v>3284</v>
      </c>
      <c r="L81" s="2" t="s">
        <v>23</v>
      </c>
      <c r="M81" s="1" t="s">
        <v>21</v>
      </c>
      <c r="N81" s="2"/>
      <c r="O81" s="2"/>
      <c r="P81" s="2"/>
      <c r="R81" s="2"/>
      <c r="S81" s="4">
        <v>21</v>
      </c>
      <c r="T81" s="4">
        <v>3</v>
      </c>
      <c r="U81" s="4" t="s">
        <v>31</v>
      </c>
      <c r="V81" s="4">
        <v>1942</v>
      </c>
      <c r="W81" s="4">
        <v>1942</v>
      </c>
      <c r="X81" s="4" t="s">
        <v>108</v>
      </c>
      <c r="Y81" s="4" t="s">
        <v>19</v>
      </c>
      <c r="Z81" s="13">
        <v>800</v>
      </c>
      <c r="AA81" s="13">
        <v>800</v>
      </c>
      <c r="AB81" s="14">
        <f t="shared" si="3"/>
        <v>0.8</v>
      </c>
      <c r="AC81" s="16">
        <f t="shared" si="3"/>
        <v>8.0000000000000004E-4</v>
      </c>
      <c r="AD81" s="4" t="s">
        <v>15</v>
      </c>
      <c r="AE81" s="13" t="s">
        <v>71</v>
      </c>
      <c r="AF81" s="8" t="s">
        <v>26</v>
      </c>
    </row>
    <row r="82" spans="1:32" s="1" customFormat="1" ht="30" customHeight="1" x14ac:dyDescent="0.25">
      <c r="A82" s="1">
        <v>81</v>
      </c>
      <c r="B82" s="2"/>
      <c r="C82" s="2" t="s">
        <v>1847</v>
      </c>
      <c r="E82" s="1" t="s">
        <v>2358</v>
      </c>
      <c r="F82" s="1">
        <v>1875</v>
      </c>
      <c r="G82" s="2" t="s">
        <v>87</v>
      </c>
      <c r="H82" s="2" t="s">
        <v>2705</v>
      </c>
      <c r="I82" s="2"/>
      <c r="J82" s="1" t="s">
        <v>2424</v>
      </c>
      <c r="K82" s="1" t="s">
        <v>3284</v>
      </c>
      <c r="L82" s="2" t="s">
        <v>23</v>
      </c>
      <c r="M82" s="1" t="s">
        <v>21</v>
      </c>
      <c r="N82" s="2"/>
      <c r="O82" s="2"/>
      <c r="P82" s="2"/>
      <c r="R82" s="2"/>
      <c r="S82" s="4">
        <v>21</v>
      </c>
      <c r="T82" s="4">
        <v>3</v>
      </c>
      <c r="U82" s="4" t="s">
        <v>31</v>
      </c>
      <c r="V82" s="4">
        <v>1942</v>
      </c>
      <c r="W82" s="4">
        <v>1942</v>
      </c>
      <c r="X82" s="4" t="s">
        <v>108</v>
      </c>
      <c r="Y82" s="4" t="s">
        <v>19</v>
      </c>
      <c r="Z82" s="13">
        <v>390</v>
      </c>
      <c r="AA82" s="13">
        <v>390</v>
      </c>
      <c r="AB82" s="14">
        <f t="shared" ref="AB82:AC101" si="4">AA82/1000</f>
        <v>0.39</v>
      </c>
      <c r="AC82" s="15">
        <f t="shared" si="4"/>
        <v>3.8999999999999999E-4</v>
      </c>
      <c r="AD82" s="4" t="s">
        <v>15</v>
      </c>
      <c r="AE82" s="13" t="s">
        <v>71</v>
      </c>
      <c r="AF82" s="8" t="s">
        <v>26</v>
      </c>
    </row>
    <row r="83" spans="1:32" ht="30" customHeight="1" x14ac:dyDescent="0.25">
      <c r="A83" s="1">
        <v>82</v>
      </c>
      <c r="B83" s="2"/>
      <c r="C83" s="2" t="s">
        <v>1836</v>
      </c>
      <c r="D83" s="1"/>
      <c r="E83" s="1" t="s">
        <v>2012</v>
      </c>
      <c r="F83" s="1">
        <v>1853</v>
      </c>
      <c r="G83" s="2" t="s">
        <v>38</v>
      </c>
      <c r="H83" s="2" t="s">
        <v>2706</v>
      </c>
      <c r="I83" s="2"/>
      <c r="J83" s="1" t="s">
        <v>2424</v>
      </c>
      <c r="K83" s="1" t="s">
        <v>3284</v>
      </c>
      <c r="L83" s="2" t="s">
        <v>23</v>
      </c>
      <c r="M83" s="1" t="s">
        <v>21</v>
      </c>
      <c r="N83" s="2"/>
      <c r="O83" s="2"/>
      <c r="P83" s="2"/>
      <c r="Q83" s="1"/>
      <c r="R83" s="2"/>
      <c r="S83" s="4">
        <v>21</v>
      </c>
      <c r="T83" s="4">
        <v>3</v>
      </c>
      <c r="U83" s="4" t="s">
        <v>31</v>
      </c>
      <c r="V83" s="4">
        <v>1942</v>
      </c>
      <c r="W83" s="4">
        <v>1942</v>
      </c>
      <c r="X83" s="4" t="s">
        <v>108</v>
      </c>
      <c r="Y83" s="4" t="s">
        <v>19</v>
      </c>
      <c r="Z83" s="13">
        <v>2250</v>
      </c>
      <c r="AA83" s="13">
        <v>2250</v>
      </c>
      <c r="AB83" s="14">
        <f t="shared" si="4"/>
        <v>2.25</v>
      </c>
      <c r="AC83" s="16">
        <f t="shared" si="4"/>
        <v>2.2499999999999998E-3</v>
      </c>
      <c r="AD83" s="4" t="s">
        <v>15</v>
      </c>
      <c r="AE83" s="13" t="s">
        <v>71</v>
      </c>
      <c r="AF83" s="8" t="s">
        <v>26</v>
      </c>
    </row>
    <row r="84" spans="1:32" ht="30" customHeight="1" x14ac:dyDescent="0.25">
      <c r="A84" s="1">
        <v>83</v>
      </c>
      <c r="B84" s="2"/>
      <c r="C84" s="2" t="s">
        <v>1836</v>
      </c>
      <c r="D84" s="1"/>
      <c r="E84" s="1" t="s">
        <v>189</v>
      </c>
      <c r="F84" s="1" t="s">
        <v>3060</v>
      </c>
      <c r="G84" s="2" t="s">
        <v>3008</v>
      </c>
      <c r="H84" s="2" t="s">
        <v>2707</v>
      </c>
      <c r="I84" s="2"/>
      <c r="J84" s="1" t="s">
        <v>2424</v>
      </c>
      <c r="K84" s="1" t="s">
        <v>3284</v>
      </c>
      <c r="L84" s="2" t="s">
        <v>23</v>
      </c>
      <c r="M84" s="1" t="s">
        <v>21</v>
      </c>
      <c r="N84" s="2"/>
      <c r="O84" s="2"/>
      <c r="P84" s="2"/>
      <c r="Q84" s="1"/>
      <c r="R84" s="2"/>
      <c r="S84" s="4">
        <v>21</v>
      </c>
      <c r="T84" s="4">
        <v>3</v>
      </c>
      <c r="U84" s="4" t="s">
        <v>31</v>
      </c>
      <c r="V84" s="4">
        <v>1942</v>
      </c>
      <c r="W84" s="4">
        <v>1942</v>
      </c>
      <c r="X84" s="4" t="s">
        <v>108</v>
      </c>
      <c r="Y84" s="4" t="s">
        <v>19</v>
      </c>
      <c r="Z84" s="13">
        <v>130</v>
      </c>
      <c r="AA84" s="13">
        <v>130</v>
      </c>
      <c r="AB84" s="14">
        <f t="shared" si="4"/>
        <v>0.13</v>
      </c>
      <c r="AC84" s="15">
        <f t="shared" si="4"/>
        <v>1.3000000000000002E-4</v>
      </c>
      <c r="AD84" s="4" t="s">
        <v>15</v>
      </c>
      <c r="AE84" s="13" t="s">
        <v>71</v>
      </c>
      <c r="AF84" s="8" t="s">
        <v>26</v>
      </c>
    </row>
    <row r="85" spans="1:32" ht="30" customHeight="1" x14ac:dyDescent="0.25">
      <c r="A85" s="1">
        <v>84</v>
      </c>
      <c r="B85" s="2"/>
      <c r="C85" s="2" t="s">
        <v>1848</v>
      </c>
      <c r="D85" s="1"/>
      <c r="E85" s="1" t="s">
        <v>2359</v>
      </c>
      <c r="F85" s="1" t="s">
        <v>3060</v>
      </c>
      <c r="G85" s="2" t="s">
        <v>565</v>
      </c>
      <c r="H85" s="2" t="s">
        <v>2708</v>
      </c>
      <c r="I85" s="2"/>
      <c r="J85" s="1" t="s">
        <v>2424</v>
      </c>
      <c r="K85" s="1" t="s">
        <v>3284</v>
      </c>
      <c r="L85" s="2" t="s">
        <v>23</v>
      </c>
      <c r="M85" s="1" t="s">
        <v>21</v>
      </c>
      <c r="N85" s="2"/>
      <c r="O85" s="2"/>
      <c r="P85" s="2"/>
      <c r="Q85" s="1"/>
      <c r="R85" s="2"/>
      <c r="S85" s="4">
        <v>21</v>
      </c>
      <c r="T85" s="4">
        <v>3</v>
      </c>
      <c r="U85" s="4" t="s">
        <v>31</v>
      </c>
      <c r="V85" s="4">
        <v>1942</v>
      </c>
      <c r="W85" s="4">
        <v>1942</v>
      </c>
      <c r="X85" s="4" t="s">
        <v>108</v>
      </c>
      <c r="Y85" s="4" t="s">
        <v>19</v>
      </c>
      <c r="Z85" s="13">
        <v>3000</v>
      </c>
      <c r="AA85" s="13">
        <v>3000</v>
      </c>
      <c r="AB85" s="14">
        <f t="shared" si="4"/>
        <v>3</v>
      </c>
      <c r="AC85" s="16">
        <f t="shared" si="4"/>
        <v>3.0000000000000001E-3</v>
      </c>
      <c r="AD85" s="4" t="s">
        <v>15</v>
      </c>
      <c r="AE85" s="13" t="s">
        <v>71</v>
      </c>
      <c r="AF85" s="8" t="s">
        <v>26</v>
      </c>
    </row>
    <row r="86" spans="1:32" ht="30" customHeight="1" x14ac:dyDescent="0.25">
      <c r="A86" s="1">
        <v>85</v>
      </c>
      <c r="B86" s="2"/>
      <c r="C86" s="2" t="s">
        <v>1848</v>
      </c>
      <c r="D86" s="1"/>
      <c r="E86" s="1" t="s">
        <v>2360</v>
      </c>
      <c r="F86" s="1">
        <v>1843</v>
      </c>
      <c r="G86" s="2" t="s">
        <v>2652</v>
      </c>
      <c r="H86" s="2" t="s">
        <v>2709</v>
      </c>
      <c r="I86" s="2"/>
      <c r="J86" s="1" t="s">
        <v>2424</v>
      </c>
      <c r="K86" s="1" t="s">
        <v>3284</v>
      </c>
      <c r="L86" s="2" t="s">
        <v>23</v>
      </c>
      <c r="M86" s="1" t="s">
        <v>1956</v>
      </c>
      <c r="N86" s="2"/>
      <c r="O86" s="2"/>
      <c r="P86" s="2"/>
      <c r="Q86" s="1"/>
      <c r="R86" s="2"/>
      <c r="S86" s="4">
        <v>21</v>
      </c>
      <c r="T86" s="4">
        <v>3</v>
      </c>
      <c r="U86" s="4" t="s">
        <v>31</v>
      </c>
      <c r="V86" s="4">
        <v>1942</v>
      </c>
      <c r="W86" s="4">
        <v>1942</v>
      </c>
      <c r="X86" s="4" t="s">
        <v>108</v>
      </c>
      <c r="Y86" s="4" t="s">
        <v>19</v>
      </c>
      <c r="Z86" s="13">
        <v>2400</v>
      </c>
      <c r="AA86" s="13">
        <v>2400</v>
      </c>
      <c r="AB86" s="14">
        <f t="shared" si="4"/>
        <v>2.4</v>
      </c>
      <c r="AC86" s="16">
        <f t="shared" si="4"/>
        <v>2.3999999999999998E-3</v>
      </c>
      <c r="AD86" s="4" t="s">
        <v>15</v>
      </c>
      <c r="AE86" s="13" t="s">
        <v>71</v>
      </c>
      <c r="AF86" s="8" t="s">
        <v>26</v>
      </c>
    </row>
    <row r="87" spans="1:32" s="1" customFormat="1" ht="30" customHeight="1" x14ac:dyDescent="0.25">
      <c r="A87" s="1">
        <v>86</v>
      </c>
      <c r="B87" s="2"/>
      <c r="C87" s="2" t="s">
        <v>1849</v>
      </c>
      <c r="E87" s="1" t="s">
        <v>191</v>
      </c>
      <c r="F87" s="1" t="s">
        <v>778</v>
      </c>
      <c r="G87" s="2" t="s">
        <v>3009</v>
      </c>
      <c r="H87" s="2" t="s">
        <v>2710</v>
      </c>
      <c r="I87" s="2"/>
      <c r="J87" s="1" t="s">
        <v>2424</v>
      </c>
      <c r="K87" s="1" t="s">
        <v>3284</v>
      </c>
      <c r="L87" s="2" t="s">
        <v>23</v>
      </c>
      <c r="M87" s="1" t="s">
        <v>21</v>
      </c>
      <c r="N87" s="2"/>
      <c r="O87" s="2"/>
      <c r="P87" s="2"/>
      <c r="R87" s="2"/>
      <c r="S87" s="4">
        <v>21</v>
      </c>
      <c r="T87" s="4">
        <v>3</v>
      </c>
      <c r="U87" s="4" t="s">
        <v>31</v>
      </c>
      <c r="V87" s="4">
        <v>1942</v>
      </c>
      <c r="W87" s="4">
        <v>1942</v>
      </c>
      <c r="X87" s="4" t="s">
        <v>108</v>
      </c>
      <c r="Y87" s="4" t="s">
        <v>19</v>
      </c>
      <c r="Z87" s="13">
        <v>200</v>
      </c>
      <c r="AA87" s="13">
        <v>200</v>
      </c>
      <c r="AB87" s="14">
        <f t="shared" si="4"/>
        <v>0.2</v>
      </c>
      <c r="AC87" s="16">
        <f t="shared" si="4"/>
        <v>2.0000000000000001E-4</v>
      </c>
      <c r="AD87" s="4" t="s">
        <v>15</v>
      </c>
      <c r="AE87" s="13" t="s">
        <v>71</v>
      </c>
      <c r="AF87" s="8" t="s">
        <v>26</v>
      </c>
    </row>
    <row r="88" spans="1:32" s="1" customFormat="1" ht="30" customHeight="1" x14ac:dyDescent="0.25">
      <c r="A88" s="1">
        <v>87</v>
      </c>
      <c r="B88" s="2"/>
      <c r="C88" s="2" t="s">
        <v>1849</v>
      </c>
      <c r="E88" s="1" t="s">
        <v>190</v>
      </c>
      <c r="F88" s="1">
        <v>1852</v>
      </c>
      <c r="G88" s="2" t="s">
        <v>38</v>
      </c>
      <c r="H88" s="2" t="s">
        <v>2711</v>
      </c>
      <c r="I88" s="2"/>
      <c r="J88" s="1" t="s">
        <v>2424</v>
      </c>
      <c r="K88" s="1" t="s">
        <v>3284</v>
      </c>
      <c r="L88" s="2" t="s">
        <v>23</v>
      </c>
      <c r="M88" s="1" t="s">
        <v>21</v>
      </c>
      <c r="N88" s="2"/>
      <c r="O88" s="2"/>
      <c r="P88" s="2"/>
      <c r="R88" s="2"/>
      <c r="S88" s="4">
        <v>21</v>
      </c>
      <c r="T88" s="4">
        <v>3</v>
      </c>
      <c r="U88" s="4" t="s">
        <v>31</v>
      </c>
      <c r="V88" s="4">
        <v>1942</v>
      </c>
      <c r="W88" s="4">
        <v>1942</v>
      </c>
      <c r="X88" s="4" t="s">
        <v>108</v>
      </c>
      <c r="Y88" s="4" t="s">
        <v>19</v>
      </c>
      <c r="Z88" s="13">
        <v>4300</v>
      </c>
      <c r="AA88" s="13">
        <v>4300</v>
      </c>
      <c r="AB88" s="14">
        <f t="shared" si="4"/>
        <v>4.3</v>
      </c>
      <c r="AC88" s="16">
        <f t="shared" si="4"/>
        <v>4.3E-3</v>
      </c>
      <c r="AD88" s="4" t="s">
        <v>15</v>
      </c>
      <c r="AE88" s="13" t="s">
        <v>71</v>
      </c>
      <c r="AF88" s="8" t="s">
        <v>26</v>
      </c>
    </row>
    <row r="89" spans="1:32" s="1" customFormat="1" ht="30" customHeight="1" x14ac:dyDescent="0.25">
      <c r="A89" s="1">
        <v>88</v>
      </c>
      <c r="B89" s="2"/>
      <c r="C89" s="2" t="s">
        <v>1850</v>
      </c>
      <c r="E89" s="1" t="s">
        <v>192</v>
      </c>
      <c r="F89" s="1" t="s">
        <v>3061</v>
      </c>
      <c r="G89" s="2" t="s">
        <v>3010</v>
      </c>
      <c r="H89" s="2" t="s">
        <v>2712</v>
      </c>
      <c r="I89" s="2"/>
      <c r="J89" s="1" t="s">
        <v>2424</v>
      </c>
      <c r="K89" s="1" t="s">
        <v>3284</v>
      </c>
      <c r="L89" s="2" t="s">
        <v>23</v>
      </c>
      <c r="M89" s="1" t="s">
        <v>21</v>
      </c>
      <c r="N89" s="2"/>
      <c r="O89" s="2"/>
      <c r="P89" s="2"/>
      <c r="R89" s="2"/>
      <c r="S89" s="4">
        <v>21</v>
      </c>
      <c r="T89" s="4">
        <v>3</v>
      </c>
      <c r="U89" s="4" t="s">
        <v>31</v>
      </c>
      <c r="V89" s="4">
        <v>1942</v>
      </c>
      <c r="W89" s="4">
        <v>1942</v>
      </c>
      <c r="X89" s="4" t="s">
        <v>108</v>
      </c>
      <c r="Y89" s="4" t="s">
        <v>19</v>
      </c>
      <c r="Z89" s="13">
        <v>210</v>
      </c>
      <c r="AA89" s="13">
        <v>210</v>
      </c>
      <c r="AB89" s="14">
        <f t="shared" si="4"/>
        <v>0.21</v>
      </c>
      <c r="AC89" s="16">
        <f t="shared" si="4"/>
        <v>2.0999999999999998E-4</v>
      </c>
      <c r="AD89" s="4" t="s">
        <v>15</v>
      </c>
      <c r="AE89" s="13" t="s">
        <v>71</v>
      </c>
      <c r="AF89" s="8" t="s">
        <v>26</v>
      </c>
    </row>
    <row r="90" spans="1:32" s="1" customFormat="1" ht="30" customHeight="1" x14ac:dyDescent="0.25">
      <c r="A90" s="1">
        <v>89</v>
      </c>
      <c r="B90" s="2"/>
      <c r="C90" s="2" t="s">
        <v>1961</v>
      </c>
      <c r="E90" s="1" t="s">
        <v>2361</v>
      </c>
      <c r="G90" s="2" t="s">
        <v>38</v>
      </c>
      <c r="H90" s="2" t="s">
        <v>2668</v>
      </c>
      <c r="I90" s="2"/>
      <c r="J90" s="1" t="s">
        <v>2458</v>
      </c>
      <c r="K90" s="1" t="s">
        <v>3297</v>
      </c>
      <c r="L90" s="2"/>
      <c r="M90" s="1" t="s">
        <v>21</v>
      </c>
      <c r="N90" s="2"/>
      <c r="O90" s="2"/>
      <c r="P90" s="2"/>
      <c r="Q90" s="1">
        <v>1</v>
      </c>
      <c r="R90" s="2"/>
      <c r="S90" s="4">
        <v>17</v>
      </c>
      <c r="T90" s="4">
        <v>4</v>
      </c>
      <c r="U90" s="4" t="s">
        <v>56</v>
      </c>
      <c r="V90" s="4">
        <v>1942</v>
      </c>
      <c r="W90" s="4">
        <v>1942</v>
      </c>
      <c r="X90" s="4" t="s">
        <v>108</v>
      </c>
      <c r="Y90" s="4" t="s">
        <v>19</v>
      </c>
      <c r="Z90" s="13">
        <v>40000</v>
      </c>
      <c r="AA90" s="13">
        <v>40000</v>
      </c>
      <c r="AB90" s="14">
        <f t="shared" si="4"/>
        <v>40</v>
      </c>
      <c r="AC90" s="16">
        <f t="shared" si="4"/>
        <v>0.04</v>
      </c>
      <c r="AD90" s="4" t="s">
        <v>15</v>
      </c>
      <c r="AE90" s="13" t="s">
        <v>150</v>
      </c>
      <c r="AF90" s="8"/>
    </row>
    <row r="91" spans="1:32" s="1" customFormat="1" ht="30" customHeight="1" x14ac:dyDescent="0.25">
      <c r="A91" s="1">
        <v>90</v>
      </c>
      <c r="B91" s="2"/>
      <c r="C91" s="2" t="s">
        <v>1844</v>
      </c>
      <c r="D91" s="1" t="s">
        <v>2013</v>
      </c>
      <c r="E91" s="1" t="s">
        <v>2014</v>
      </c>
      <c r="F91" s="1">
        <v>1890</v>
      </c>
      <c r="G91" s="2" t="s">
        <v>38</v>
      </c>
      <c r="H91" s="2" t="s">
        <v>2713</v>
      </c>
      <c r="I91" s="2"/>
      <c r="J91" s="1" t="s">
        <v>2459</v>
      </c>
      <c r="K91" s="1" t="s">
        <v>3284</v>
      </c>
      <c r="L91" s="2">
        <v>1</v>
      </c>
      <c r="M91" s="1" t="s">
        <v>1796</v>
      </c>
      <c r="N91" s="2"/>
      <c r="O91" s="2"/>
      <c r="P91" s="2"/>
      <c r="R91" s="2"/>
      <c r="S91" s="4">
        <v>18</v>
      </c>
      <c r="T91" s="4">
        <v>4</v>
      </c>
      <c r="U91" s="4" t="s">
        <v>56</v>
      </c>
      <c r="V91" s="4">
        <v>1942</v>
      </c>
      <c r="W91" s="4">
        <v>1942</v>
      </c>
      <c r="X91" s="4" t="s">
        <v>108</v>
      </c>
      <c r="Y91" s="4" t="s">
        <v>19</v>
      </c>
      <c r="Z91" s="13">
        <v>25000</v>
      </c>
      <c r="AA91" s="13">
        <v>25000</v>
      </c>
      <c r="AB91" s="14">
        <f t="shared" si="4"/>
        <v>25</v>
      </c>
      <c r="AC91" s="16">
        <f t="shared" si="4"/>
        <v>2.5000000000000001E-2</v>
      </c>
      <c r="AD91" s="4" t="s">
        <v>15</v>
      </c>
      <c r="AE91" s="13" t="s">
        <v>71</v>
      </c>
      <c r="AF91" s="8" t="s">
        <v>26</v>
      </c>
    </row>
    <row r="92" spans="1:32" s="1" customFormat="1" ht="30" customHeight="1" x14ac:dyDescent="0.25">
      <c r="A92" s="1">
        <v>91</v>
      </c>
      <c r="B92" s="2"/>
      <c r="C92" s="2" t="s">
        <v>1851</v>
      </c>
      <c r="E92" s="1" t="s">
        <v>2017</v>
      </c>
      <c r="G92" s="2" t="s">
        <v>213</v>
      </c>
      <c r="H92" s="2" t="s">
        <v>2714</v>
      </c>
      <c r="I92" s="2"/>
      <c r="J92" s="1" t="s">
        <v>2424</v>
      </c>
      <c r="K92" s="1" t="s">
        <v>3285</v>
      </c>
      <c r="L92" s="2" t="s">
        <v>3348</v>
      </c>
      <c r="M92" s="1" t="s">
        <v>21</v>
      </c>
      <c r="N92" s="2"/>
      <c r="O92" s="2"/>
      <c r="P92" s="2"/>
      <c r="R92" s="2"/>
      <c r="S92" s="4">
        <v>12</v>
      </c>
      <c r="T92" s="4">
        <v>5</v>
      </c>
      <c r="U92" s="4" t="s">
        <v>56</v>
      </c>
      <c r="V92" s="4">
        <v>1942</v>
      </c>
      <c r="W92" s="4">
        <v>1942</v>
      </c>
      <c r="X92" s="4" t="s">
        <v>108</v>
      </c>
      <c r="Y92" s="4" t="s">
        <v>19</v>
      </c>
      <c r="Z92" s="13">
        <v>12500</v>
      </c>
      <c r="AA92" s="13">
        <v>12500</v>
      </c>
      <c r="AB92" s="14">
        <f t="shared" si="4"/>
        <v>12.5</v>
      </c>
      <c r="AC92" s="16">
        <f t="shared" si="4"/>
        <v>1.2500000000000001E-2</v>
      </c>
      <c r="AD92" s="4" t="s">
        <v>15</v>
      </c>
      <c r="AE92" s="13" t="s">
        <v>98</v>
      </c>
      <c r="AF92" s="8" t="s">
        <v>97</v>
      </c>
    </row>
    <row r="93" spans="1:32" ht="30" customHeight="1" x14ac:dyDescent="0.25">
      <c r="A93" s="1">
        <v>92</v>
      </c>
      <c r="B93" s="2" t="s">
        <v>214</v>
      </c>
      <c r="C93" s="2" t="s">
        <v>1845</v>
      </c>
      <c r="D93" s="1"/>
      <c r="E93" s="2" t="s">
        <v>215</v>
      </c>
      <c r="F93" s="1">
        <v>1891</v>
      </c>
      <c r="G93" s="2" t="s">
        <v>3011</v>
      </c>
      <c r="H93" s="2" t="s">
        <v>217</v>
      </c>
      <c r="I93" s="2" t="s">
        <v>218</v>
      </c>
      <c r="J93" s="2" t="s">
        <v>219</v>
      </c>
      <c r="K93" s="1" t="s">
        <v>3285</v>
      </c>
      <c r="L93" s="24" t="s">
        <v>23</v>
      </c>
      <c r="M93" s="1" t="s">
        <v>42</v>
      </c>
      <c r="N93" s="2" t="s">
        <v>220</v>
      </c>
      <c r="O93" s="2" t="s">
        <v>221</v>
      </c>
      <c r="P93" s="2" t="s">
        <v>222</v>
      </c>
      <c r="Q93" s="1">
        <v>0</v>
      </c>
      <c r="R93" s="2" t="s">
        <v>223</v>
      </c>
      <c r="S93" s="4">
        <v>19</v>
      </c>
      <c r="T93" s="4">
        <v>5</v>
      </c>
      <c r="U93" s="4" t="s">
        <v>56</v>
      </c>
      <c r="V93" s="4">
        <v>1942</v>
      </c>
      <c r="W93" s="4">
        <v>1942</v>
      </c>
      <c r="X93" s="4" t="s">
        <v>108</v>
      </c>
      <c r="Y93" s="4" t="s">
        <v>19</v>
      </c>
      <c r="Z93" s="13">
        <v>45000</v>
      </c>
      <c r="AA93" s="13">
        <v>45000</v>
      </c>
      <c r="AB93" s="14">
        <f t="shared" si="4"/>
        <v>45</v>
      </c>
      <c r="AC93" s="16">
        <f t="shared" si="4"/>
        <v>4.4999999999999998E-2</v>
      </c>
      <c r="AD93" s="4" t="s">
        <v>15</v>
      </c>
      <c r="AE93" s="13" t="s">
        <v>98</v>
      </c>
      <c r="AF93" s="8" t="s">
        <v>97</v>
      </c>
    </row>
    <row r="94" spans="1:32" ht="30" customHeight="1" x14ac:dyDescent="0.25">
      <c r="A94" s="1">
        <v>93</v>
      </c>
      <c r="B94" s="2" t="s">
        <v>224</v>
      </c>
      <c r="C94" s="2" t="s">
        <v>1813</v>
      </c>
      <c r="D94" s="1" t="s">
        <v>225</v>
      </c>
      <c r="E94" s="2" t="s">
        <v>226</v>
      </c>
      <c r="F94" s="1" t="s">
        <v>3196</v>
      </c>
      <c r="G94" s="2" t="s">
        <v>38</v>
      </c>
      <c r="H94" s="2" t="s">
        <v>227</v>
      </c>
      <c r="I94" s="2" t="s">
        <v>228</v>
      </c>
      <c r="J94" s="2" t="s">
        <v>229</v>
      </c>
      <c r="K94" s="1" t="s">
        <v>3278</v>
      </c>
      <c r="L94" s="24"/>
      <c r="M94" s="1" t="s">
        <v>42</v>
      </c>
      <c r="N94" s="2" t="s">
        <v>230</v>
      </c>
      <c r="O94" s="2" t="s">
        <v>231</v>
      </c>
      <c r="P94" s="2" t="s">
        <v>232</v>
      </c>
      <c r="Q94" s="1">
        <v>0</v>
      </c>
      <c r="R94" s="2" t="s">
        <v>68</v>
      </c>
      <c r="S94" s="4">
        <v>20</v>
      </c>
      <c r="T94" s="4">
        <v>6</v>
      </c>
      <c r="U94" s="4" t="s">
        <v>56</v>
      </c>
      <c r="V94" s="4">
        <v>1942</v>
      </c>
      <c r="W94" s="4">
        <v>1942</v>
      </c>
      <c r="X94" s="4" t="s">
        <v>108</v>
      </c>
      <c r="Y94" s="4" t="s">
        <v>19</v>
      </c>
      <c r="Z94" s="13">
        <v>14500</v>
      </c>
      <c r="AA94" s="13">
        <v>14500</v>
      </c>
      <c r="AB94" s="14">
        <f t="shared" si="4"/>
        <v>14.5</v>
      </c>
      <c r="AC94" s="16">
        <f t="shared" si="4"/>
        <v>1.4500000000000001E-2</v>
      </c>
      <c r="AD94" s="4" t="s">
        <v>15</v>
      </c>
      <c r="AE94" s="13" t="s">
        <v>22</v>
      </c>
      <c r="AF94" s="8" t="s">
        <v>26</v>
      </c>
    </row>
    <row r="95" spans="1:32" ht="30" customHeight="1" x14ac:dyDescent="0.25">
      <c r="A95" s="1">
        <v>94</v>
      </c>
      <c r="B95" s="2"/>
      <c r="C95" s="2" t="s">
        <v>1846</v>
      </c>
      <c r="D95" s="1"/>
      <c r="E95" s="1" t="s">
        <v>2362</v>
      </c>
      <c r="F95" s="1" t="s">
        <v>3062</v>
      </c>
      <c r="G95" s="2" t="s">
        <v>38</v>
      </c>
      <c r="H95" s="2" t="s">
        <v>2715</v>
      </c>
      <c r="I95" s="2"/>
      <c r="J95" s="1" t="s">
        <v>2460</v>
      </c>
      <c r="K95" s="1" t="s">
        <v>3329</v>
      </c>
      <c r="L95" s="2" t="s">
        <v>23</v>
      </c>
      <c r="M95" s="1" t="s">
        <v>21</v>
      </c>
      <c r="N95" s="2"/>
      <c r="O95" s="2"/>
      <c r="P95" s="2"/>
      <c r="Q95" s="1"/>
      <c r="R95" s="2"/>
      <c r="S95" s="4">
        <v>11</v>
      </c>
      <c r="T95" s="4">
        <v>8</v>
      </c>
      <c r="U95" s="4" t="s">
        <v>72</v>
      </c>
      <c r="V95" s="4">
        <v>1942</v>
      </c>
      <c r="W95" s="4">
        <v>1942</v>
      </c>
      <c r="X95" s="4" t="s">
        <v>108</v>
      </c>
      <c r="Y95" s="4" t="s">
        <v>19</v>
      </c>
      <c r="Z95" s="13">
        <v>16000</v>
      </c>
      <c r="AA95" s="13">
        <v>16000</v>
      </c>
      <c r="AB95" s="14">
        <f t="shared" si="4"/>
        <v>16</v>
      </c>
      <c r="AC95" s="16">
        <f t="shared" si="4"/>
        <v>1.6E-2</v>
      </c>
      <c r="AD95" s="4" t="s">
        <v>15</v>
      </c>
      <c r="AE95" s="13" t="s">
        <v>233</v>
      </c>
      <c r="AF95" s="8"/>
    </row>
    <row r="96" spans="1:32" s="1" customFormat="1" ht="30" customHeight="1" x14ac:dyDescent="0.25">
      <c r="A96" s="1">
        <v>95</v>
      </c>
      <c r="B96" s="2"/>
      <c r="C96" s="2" t="s">
        <v>1809</v>
      </c>
      <c r="D96" s="1" t="s">
        <v>2018</v>
      </c>
      <c r="E96" s="1" t="s">
        <v>2019</v>
      </c>
      <c r="G96" s="2" t="s">
        <v>3012</v>
      </c>
      <c r="H96" s="2" t="s">
        <v>2716</v>
      </c>
      <c r="I96" s="2"/>
      <c r="J96" s="1" t="s">
        <v>2461</v>
      </c>
      <c r="K96" s="1" t="s">
        <v>3284</v>
      </c>
      <c r="L96" s="2">
        <v>1</v>
      </c>
      <c r="M96" s="1" t="s">
        <v>1796</v>
      </c>
      <c r="N96" s="2"/>
      <c r="O96" s="2"/>
      <c r="P96" s="2"/>
      <c r="R96" s="2"/>
      <c r="S96" s="4">
        <v>20</v>
      </c>
      <c r="T96" s="4">
        <v>8</v>
      </c>
      <c r="U96" s="4" t="s">
        <v>72</v>
      </c>
      <c r="V96" s="4">
        <v>1942</v>
      </c>
      <c r="W96" s="4">
        <v>1942</v>
      </c>
      <c r="X96" s="4" t="s">
        <v>108</v>
      </c>
      <c r="Y96" s="4" t="s">
        <v>19</v>
      </c>
      <c r="Z96" s="13">
        <v>5000</v>
      </c>
      <c r="AA96" s="13">
        <v>5000</v>
      </c>
      <c r="AB96" s="14">
        <f t="shared" si="4"/>
        <v>5</v>
      </c>
      <c r="AC96" s="16">
        <f t="shared" si="4"/>
        <v>5.0000000000000001E-3</v>
      </c>
      <c r="AD96" s="4" t="s">
        <v>15</v>
      </c>
      <c r="AE96" s="13" t="s">
        <v>71</v>
      </c>
      <c r="AF96" s="8" t="s">
        <v>26</v>
      </c>
    </row>
    <row r="97" spans="1:32" ht="30" customHeight="1" x14ac:dyDescent="0.25">
      <c r="A97" s="1">
        <v>96</v>
      </c>
      <c r="B97" s="2"/>
      <c r="C97" s="2" t="s">
        <v>1837</v>
      </c>
      <c r="D97" s="1" t="s">
        <v>58</v>
      </c>
      <c r="E97" s="1" t="s">
        <v>2020</v>
      </c>
      <c r="F97" s="1">
        <v>1930</v>
      </c>
      <c r="G97" s="2" t="s">
        <v>2652</v>
      </c>
      <c r="H97" s="2" t="s">
        <v>2717</v>
      </c>
      <c r="I97" s="2"/>
      <c r="J97" s="1" t="s">
        <v>2611</v>
      </c>
      <c r="K97" s="1" t="s">
        <v>3278</v>
      </c>
      <c r="L97" s="2"/>
      <c r="M97" s="1" t="s">
        <v>21</v>
      </c>
      <c r="N97" s="2"/>
      <c r="O97" s="2"/>
      <c r="P97" s="2"/>
      <c r="Q97" s="1"/>
      <c r="R97" s="2"/>
      <c r="S97" s="4">
        <v>30</v>
      </c>
      <c r="T97" s="4">
        <v>11</v>
      </c>
      <c r="U97" s="4" t="s">
        <v>24</v>
      </c>
      <c r="V97" s="4">
        <v>1942</v>
      </c>
      <c r="W97" s="4">
        <v>1942</v>
      </c>
      <c r="X97" s="4" t="s">
        <v>108</v>
      </c>
      <c r="Y97" s="4" t="s">
        <v>19</v>
      </c>
      <c r="Z97" s="13">
        <v>1800</v>
      </c>
      <c r="AA97" s="13">
        <v>1800</v>
      </c>
      <c r="AB97" s="14">
        <f t="shared" si="4"/>
        <v>1.8</v>
      </c>
      <c r="AC97" s="16">
        <f t="shared" si="4"/>
        <v>1.8E-3</v>
      </c>
      <c r="AD97" s="4" t="s">
        <v>15</v>
      </c>
      <c r="AE97" s="13" t="s">
        <v>22</v>
      </c>
      <c r="AF97" s="8" t="s">
        <v>26</v>
      </c>
    </row>
    <row r="98" spans="1:32" s="1" customFormat="1" ht="30" customHeight="1" x14ac:dyDescent="0.25">
      <c r="A98" s="1">
        <v>97</v>
      </c>
      <c r="B98" s="2"/>
      <c r="C98" s="2" t="s">
        <v>1852</v>
      </c>
      <c r="E98" s="1" t="s">
        <v>2021</v>
      </c>
      <c r="F98" s="1" t="s">
        <v>3063</v>
      </c>
      <c r="G98" s="2" t="s">
        <v>38</v>
      </c>
      <c r="H98" s="2" t="s">
        <v>2718</v>
      </c>
      <c r="I98" s="2"/>
      <c r="J98" s="1" t="s">
        <v>2462</v>
      </c>
      <c r="K98" s="1" t="s">
        <v>3278</v>
      </c>
      <c r="L98" s="2"/>
      <c r="M98" s="1" t="s">
        <v>21</v>
      </c>
      <c r="N98" s="2"/>
      <c r="O98" s="2"/>
      <c r="P98" s="2"/>
      <c r="R98" s="2"/>
      <c r="S98" s="4">
        <v>15</v>
      </c>
      <c r="T98" s="4">
        <v>12</v>
      </c>
      <c r="U98" s="4" t="s">
        <v>24</v>
      </c>
      <c r="V98" s="4">
        <v>1942</v>
      </c>
      <c r="W98" s="4">
        <v>1942</v>
      </c>
      <c r="X98" s="4" t="s">
        <v>108</v>
      </c>
      <c r="Y98" s="4" t="s">
        <v>19</v>
      </c>
      <c r="Z98" s="13">
        <v>3000</v>
      </c>
      <c r="AA98" s="13">
        <v>3000</v>
      </c>
      <c r="AB98" s="14">
        <f t="shared" si="4"/>
        <v>3</v>
      </c>
      <c r="AC98" s="16">
        <f t="shared" si="4"/>
        <v>3.0000000000000001E-3</v>
      </c>
      <c r="AD98" s="4" t="s">
        <v>15</v>
      </c>
      <c r="AE98" s="13" t="s">
        <v>22</v>
      </c>
      <c r="AF98" s="8" t="s">
        <v>26</v>
      </c>
    </row>
    <row r="99" spans="1:32" ht="30" customHeight="1" x14ac:dyDescent="0.25">
      <c r="A99" s="1">
        <v>98</v>
      </c>
      <c r="B99" s="2"/>
      <c r="C99" s="2" t="s">
        <v>1853</v>
      </c>
      <c r="D99" s="1" t="s">
        <v>242</v>
      </c>
      <c r="E99" s="1" t="s">
        <v>2022</v>
      </c>
      <c r="F99" s="1">
        <v>1926</v>
      </c>
      <c r="G99" s="2" t="s">
        <v>38</v>
      </c>
      <c r="H99" s="2" t="s">
        <v>2719</v>
      </c>
      <c r="I99" s="2"/>
      <c r="J99" s="1" t="s">
        <v>2424</v>
      </c>
      <c r="K99" s="1" t="s">
        <v>3278</v>
      </c>
      <c r="L99" s="2">
        <v>1</v>
      </c>
      <c r="M99" s="1" t="s">
        <v>1796</v>
      </c>
      <c r="N99" s="2"/>
      <c r="O99" s="2"/>
      <c r="P99" s="2"/>
      <c r="Q99" s="1"/>
      <c r="R99" s="2"/>
      <c r="S99" s="4">
        <v>18</v>
      </c>
      <c r="T99" s="4">
        <v>12</v>
      </c>
      <c r="U99" s="4" t="s">
        <v>24</v>
      </c>
      <c r="V99" s="4">
        <v>1942</v>
      </c>
      <c r="W99" s="4">
        <v>1942</v>
      </c>
      <c r="X99" s="4" t="s">
        <v>108</v>
      </c>
      <c r="Y99" s="4" t="s">
        <v>19</v>
      </c>
      <c r="Z99" s="13">
        <v>14000</v>
      </c>
      <c r="AA99" s="13">
        <v>14000</v>
      </c>
      <c r="AB99" s="14">
        <f t="shared" si="4"/>
        <v>14</v>
      </c>
      <c r="AC99" s="16">
        <f t="shared" si="4"/>
        <v>1.4E-2</v>
      </c>
      <c r="AD99" s="4" t="s">
        <v>15</v>
      </c>
      <c r="AE99" s="13" t="s">
        <v>22</v>
      </c>
      <c r="AF99" s="8" t="s">
        <v>26</v>
      </c>
    </row>
    <row r="100" spans="1:32" ht="30" customHeight="1" x14ac:dyDescent="0.25">
      <c r="A100" s="1">
        <v>99</v>
      </c>
      <c r="B100" s="2" t="s">
        <v>243</v>
      </c>
      <c r="C100" s="2" t="s">
        <v>1814</v>
      </c>
      <c r="D100" s="1" t="s">
        <v>244</v>
      </c>
      <c r="E100" s="2" t="s">
        <v>245</v>
      </c>
      <c r="F100" s="1">
        <v>1863</v>
      </c>
      <c r="G100" s="2" t="s">
        <v>38</v>
      </c>
      <c r="H100" s="2" t="s">
        <v>246</v>
      </c>
      <c r="I100" s="2" t="s">
        <v>247</v>
      </c>
      <c r="J100" s="2" t="s">
        <v>248</v>
      </c>
      <c r="K100" s="1" t="s">
        <v>3285</v>
      </c>
      <c r="L100" s="24" t="s">
        <v>23</v>
      </c>
      <c r="M100" s="1" t="s">
        <v>42</v>
      </c>
      <c r="N100" s="2" t="s">
        <v>249</v>
      </c>
      <c r="O100" s="2" t="s">
        <v>250</v>
      </c>
      <c r="P100" s="2" t="s">
        <v>251</v>
      </c>
      <c r="Q100" s="1">
        <v>0</v>
      </c>
      <c r="R100" s="2" t="s">
        <v>252</v>
      </c>
      <c r="S100" s="4"/>
      <c r="T100" s="4"/>
      <c r="U100" s="4"/>
      <c r="V100" s="4">
        <v>1942</v>
      </c>
      <c r="W100" s="4">
        <v>1942</v>
      </c>
      <c r="X100" s="4" t="s">
        <v>108</v>
      </c>
      <c r="Y100" s="4" t="s">
        <v>19</v>
      </c>
      <c r="Z100" s="13">
        <v>26000</v>
      </c>
      <c r="AA100" s="13">
        <v>26000</v>
      </c>
      <c r="AB100" s="14">
        <f t="shared" si="4"/>
        <v>26</v>
      </c>
      <c r="AC100" s="16">
        <f t="shared" si="4"/>
        <v>2.5999999999999999E-2</v>
      </c>
      <c r="AD100" s="4" t="s">
        <v>15</v>
      </c>
      <c r="AE100" s="13" t="s">
        <v>98</v>
      </c>
      <c r="AF100" s="8" t="s">
        <v>97</v>
      </c>
    </row>
    <row r="101" spans="1:32" ht="30" customHeight="1" x14ac:dyDescent="0.25">
      <c r="A101" s="1">
        <v>100</v>
      </c>
      <c r="B101" s="2"/>
      <c r="C101" s="2" t="s">
        <v>1844</v>
      </c>
      <c r="D101" s="1" t="s">
        <v>2023</v>
      </c>
      <c r="E101" s="1" t="s">
        <v>110</v>
      </c>
      <c r="F101" s="1">
        <v>1885</v>
      </c>
      <c r="G101" s="2" t="s">
        <v>3013</v>
      </c>
      <c r="H101" s="2" t="s">
        <v>2720</v>
      </c>
      <c r="I101" s="2"/>
      <c r="J101" s="1" t="s">
        <v>2463</v>
      </c>
      <c r="K101" s="1" t="s">
        <v>3294</v>
      </c>
      <c r="L101" s="24"/>
      <c r="M101" s="1" t="s">
        <v>21</v>
      </c>
      <c r="N101" s="2"/>
      <c r="O101" s="2"/>
      <c r="P101" s="2"/>
      <c r="Q101" s="1"/>
      <c r="R101" s="2"/>
      <c r="S101" s="4"/>
      <c r="T101" s="4"/>
      <c r="U101" s="4"/>
      <c r="V101" s="4">
        <v>1942</v>
      </c>
      <c r="W101" s="4">
        <v>1942</v>
      </c>
      <c r="X101" s="4" t="s">
        <v>108</v>
      </c>
      <c r="Y101" s="4" t="s">
        <v>19</v>
      </c>
      <c r="Z101" s="13"/>
      <c r="AA101" s="4">
        <v>2000</v>
      </c>
      <c r="AB101" s="14">
        <f t="shared" si="4"/>
        <v>2</v>
      </c>
      <c r="AC101" s="16">
        <f t="shared" si="4"/>
        <v>2E-3</v>
      </c>
      <c r="AD101" s="4" t="s">
        <v>15</v>
      </c>
      <c r="AE101" s="13" t="s">
        <v>130</v>
      </c>
      <c r="AF101" s="8"/>
    </row>
    <row r="102" spans="1:32" ht="30" customHeight="1" x14ac:dyDescent="0.25">
      <c r="A102" s="1">
        <v>101</v>
      </c>
      <c r="B102" s="2"/>
      <c r="C102" s="2" t="s">
        <v>1811</v>
      </c>
      <c r="D102" s="1" t="s">
        <v>2024</v>
      </c>
      <c r="E102" s="1" t="s">
        <v>2025</v>
      </c>
      <c r="F102" s="1">
        <v>1884</v>
      </c>
      <c r="G102" s="2" t="s">
        <v>38</v>
      </c>
      <c r="H102" s="2" t="s">
        <v>2721</v>
      </c>
      <c r="I102" s="2"/>
      <c r="J102" s="1" t="s">
        <v>2464</v>
      </c>
      <c r="K102" s="1" t="s">
        <v>3285</v>
      </c>
      <c r="L102" s="2"/>
      <c r="M102" t="s">
        <v>1956</v>
      </c>
      <c r="N102" s="2"/>
      <c r="O102" s="2"/>
      <c r="P102" s="2"/>
      <c r="Q102" s="1"/>
      <c r="R102" s="2"/>
      <c r="S102" s="4">
        <v>28</v>
      </c>
      <c r="T102" s="4">
        <v>1</v>
      </c>
      <c r="U102" s="4" t="s">
        <v>31</v>
      </c>
      <c r="V102" s="4">
        <v>1943</v>
      </c>
      <c r="W102" s="4">
        <v>1943</v>
      </c>
      <c r="X102" s="4" t="s">
        <v>108</v>
      </c>
      <c r="Y102" s="4" t="s">
        <v>19</v>
      </c>
      <c r="Z102" s="13">
        <v>22000</v>
      </c>
      <c r="AA102" s="13">
        <v>22000</v>
      </c>
      <c r="AB102" s="14">
        <f t="shared" ref="AB102:AC121" si="5">AA102/1000</f>
        <v>22</v>
      </c>
      <c r="AC102" s="16">
        <f t="shared" si="5"/>
        <v>2.1999999999999999E-2</v>
      </c>
      <c r="AD102" s="4" t="s">
        <v>15</v>
      </c>
      <c r="AE102" s="13" t="s">
        <v>98</v>
      </c>
      <c r="AF102" s="8" t="s">
        <v>97</v>
      </c>
    </row>
    <row r="103" spans="1:32" ht="30" customHeight="1" x14ac:dyDescent="0.25">
      <c r="A103" s="1">
        <v>102</v>
      </c>
      <c r="B103" s="2"/>
      <c r="C103" s="2" t="s">
        <v>1854</v>
      </c>
      <c r="D103" s="1"/>
      <c r="E103" s="1" t="s">
        <v>2363</v>
      </c>
      <c r="F103" s="1">
        <v>1890</v>
      </c>
      <c r="G103" s="2" t="s">
        <v>38</v>
      </c>
      <c r="H103" s="2" t="s">
        <v>2722</v>
      </c>
      <c r="I103" s="2"/>
      <c r="J103" s="1" t="s">
        <v>253</v>
      </c>
      <c r="K103" s="1" t="s">
        <v>3278</v>
      </c>
      <c r="L103" s="2"/>
      <c r="M103" s="1" t="s">
        <v>1956</v>
      </c>
      <c r="N103" s="2"/>
      <c r="O103" s="2"/>
      <c r="P103" s="2"/>
      <c r="Q103" s="1"/>
      <c r="R103" s="2"/>
      <c r="S103" s="4">
        <v>16</v>
      </c>
      <c r="T103" s="4">
        <v>2</v>
      </c>
      <c r="U103" s="4" t="s">
        <v>31</v>
      </c>
      <c r="V103" s="4">
        <v>1943</v>
      </c>
      <c r="W103" s="4">
        <v>1943</v>
      </c>
      <c r="X103" s="4" t="s">
        <v>108</v>
      </c>
      <c r="Y103" s="4" t="s">
        <v>19</v>
      </c>
      <c r="Z103" s="13">
        <v>8300</v>
      </c>
      <c r="AA103" s="13">
        <v>8300</v>
      </c>
      <c r="AB103" s="14">
        <f t="shared" si="5"/>
        <v>8.3000000000000007</v>
      </c>
      <c r="AC103" s="16">
        <f t="shared" si="5"/>
        <v>8.3000000000000001E-3</v>
      </c>
      <c r="AD103" s="4" t="s">
        <v>15</v>
      </c>
      <c r="AE103" s="13" t="s">
        <v>22</v>
      </c>
      <c r="AF103" s="8" t="s">
        <v>26</v>
      </c>
    </row>
    <row r="104" spans="1:32" ht="30" customHeight="1" x14ac:dyDescent="0.25">
      <c r="A104" s="1">
        <v>103</v>
      </c>
      <c r="B104" s="2"/>
      <c r="C104" s="2" t="s">
        <v>1854</v>
      </c>
      <c r="D104" s="1"/>
      <c r="E104" s="1" t="s">
        <v>2364</v>
      </c>
      <c r="F104" s="1">
        <v>1908</v>
      </c>
      <c r="G104" s="2" t="s">
        <v>2652</v>
      </c>
      <c r="H104" s="2" t="s">
        <v>2723</v>
      </c>
      <c r="I104" s="2"/>
      <c r="J104" s="1" t="s">
        <v>2424</v>
      </c>
      <c r="K104" s="1" t="s">
        <v>3278</v>
      </c>
      <c r="L104" s="2"/>
      <c r="M104" s="1" t="s">
        <v>21</v>
      </c>
      <c r="N104" s="2"/>
      <c r="O104" s="2"/>
      <c r="P104" s="2"/>
      <c r="Q104" s="1"/>
      <c r="R104" s="2"/>
      <c r="S104" s="4">
        <v>16</v>
      </c>
      <c r="T104" s="4">
        <v>2</v>
      </c>
      <c r="U104" s="4" t="s">
        <v>31</v>
      </c>
      <c r="V104" s="4">
        <v>1943</v>
      </c>
      <c r="W104" s="4">
        <v>1943</v>
      </c>
      <c r="X104" s="4" t="s">
        <v>108</v>
      </c>
      <c r="Y104" s="4" t="s">
        <v>19</v>
      </c>
      <c r="Z104" s="13">
        <v>700</v>
      </c>
      <c r="AA104" s="13">
        <v>700</v>
      </c>
      <c r="AB104" s="14">
        <f t="shared" si="5"/>
        <v>0.7</v>
      </c>
      <c r="AC104" s="16">
        <f t="shared" si="5"/>
        <v>6.9999999999999999E-4</v>
      </c>
      <c r="AD104" s="4" t="s">
        <v>15</v>
      </c>
      <c r="AE104" s="13" t="s">
        <v>22</v>
      </c>
      <c r="AF104" s="8" t="s">
        <v>26</v>
      </c>
    </row>
    <row r="105" spans="1:32" s="1" customFormat="1" ht="30" customHeight="1" x14ac:dyDescent="0.25">
      <c r="A105" s="1">
        <v>104</v>
      </c>
      <c r="B105" s="2"/>
      <c r="C105" s="2" t="s">
        <v>1808</v>
      </c>
      <c r="D105" s="1" t="s">
        <v>2026</v>
      </c>
      <c r="E105" s="1" t="s">
        <v>2027</v>
      </c>
      <c r="F105" s="1" t="s">
        <v>3064</v>
      </c>
      <c r="G105" s="2" t="s">
        <v>38</v>
      </c>
      <c r="H105" s="2" t="s">
        <v>2724</v>
      </c>
      <c r="I105" s="2"/>
      <c r="J105" s="1" t="s">
        <v>2465</v>
      </c>
      <c r="K105" s="1" t="s">
        <v>3278</v>
      </c>
      <c r="L105" s="2"/>
      <c r="M105" s="1" t="s">
        <v>1956</v>
      </c>
      <c r="N105" s="2"/>
      <c r="O105" s="2"/>
      <c r="P105" s="2"/>
      <c r="R105" s="2"/>
      <c r="S105" s="4">
        <v>3</v>
      </c>
      <c r="T105" s="4">
        <v>3</v>
      </c>
      <c r="U105" s="4" t="s">
        <v>31</v>
      </c>
      <c r="V105" s="4">
        <v>1943</v>
      </c>
      <c r="W105" s="4">
        <v>1943</v>
      </c>
      <c r="X105" s="4" t="s">
        <v>108</v>
      </c>
      <c r="Y105" s="4" t="s">
        <v>19</v>
      </c>
      <c r="Z105" s="13">
        <v>33000</v>
      </c>
      <c r="AA105" s="13">
        <v>33000</v>
      </c>
      <c r="AB105" s="14">
        <f t="shared" si="5"/>
        <v>33</v>
      </c>
      <c r="AC105" s="16">
        <f t="shared" si="5"/>
        <v>3.3000000000000002E-2</v>
      </c>
      <c r="AD105" s="4" t="s">
        <v>15</v>
      </c>
      <c r="AE105" s="13" t="s">
        <v>22</v>
      </c>
      <c r="AF105" s="8" t="s">
        <v>26</v>
      </c>
    </row>
    <row r="106" spans="1:32" s="1" customFormat="1" ht="30" customHeight="1" x14ac:dyDescent="0.25">
      <c r="A106" s="1">
        <v>105</v>
      </c>
      <c r="B106" s="2"/>
      <c r="C106" s="2" t="s">
        <v>1818</v>
      </c>
      <c r="E106" s="1" t="s">
        <v>2028</v>
      </c>
      <c r="F106" s="1" t="s">
        <v>3065</v>
      </c>
      <c r="G106" s="2" t="s">
        <v>38</v>
      </c>
      <c r="H106" s="2" t="s">
        <v>2725</v>
      </c>
      <c r="I106" s="2"/>
      <c r="J106" s="1" t="s">
        <v>2466</v>
      </c>
      <c r="K106" s="1" t="s">
        <v>3278</v>
      </c>
      <c r="L106" s="2" t="s">
        <v>23</v>
      </c>
      <c r="M106" s="1" t="s">
        <v>1956</v>
      </c>
      <c r="N106" s="2"/>
      <c r="O106" s="2"/>
      <c r="P106" s="2"/>
      <c r="R106" s="2"/>
      <c r="S106" s="4">
        <v>26</v>
      </c>
      <c r="T106" s="4">
        <v>3</v>
      </c>
      <c r="U106" s="4" t="s">
        <v>31</v>
      </c>
      <c r="V106" s="4">
        <v>1943</v>
      </c>
      <c r="W106" s="4">
        <v>1943</v>
      </c>
      <c r="X106" s="4" t="s">
        <v>108</v>
      </c>
      <c r="Y106" s="4" t="s">
        <v>19</v>
      </c>
      <c r="Z106" s="13">
        <v>9000</v>
      </c>
      <c r="AA106" s="13">
        <v>9000</v>
      </c>
      <c r="AB106" s="14">
        <f t="shared" si="5"/>
        <v>9</v>
      </c>
      <c r="AC106" s="16">
        <f t="shared" si="5"/>
        <v>8.9999999999999993E-3</v>
      </c>
      <c r="AD106" s="4" t="s">
        <v>15</v>
      </c>
      <c r="AE106" s="13" t="s">
        <v>22</v>
      </c>
      <c r="AF106" s="8" t="s">
        <v>26</v>
      </c>
    </row>
    <row r="107" spans="1:32" s="1" customFormat="1" ht="30" customHeight="1" x14ac:dyDescent="0.25">
      <c r="A107" s="1">
        <v>106</v>
      </c>
      <c r="B107" s="2"/>
      <c r="C107" s="2" t="s">
        <v>1808</v>
      </c>
      <c r="E107" s="1" t="s">
        <v>2029</v>
      </c>
      <c r="F107" s="1" t="s">
        <v>3066</v>
      </c>
      <c r="G107" s="2" t="s">
        <v>38</v>
      </c>
      <c r="H107" s="2" t="s">
        <v>2726</v>
      </c>
      <c r="I107" s="2"/>
      <c r="J107" s="1" t="s">
        <v>2467</v>
      </c>
      <c r="K107" s="1" t="s">
        <v>3278</v>
      </c>
      <c r="L107" s="2"/>
      <c r="M107" s="1" t="s">
        <v>21</v>
      </c>
      <c r="N107" s="2"/>
      <c r="O107" s="2"/>
      <c r="P107" s="2"/>
      <c r="R107" s="2"/>
      <c r="S107" s="4">
        <v>22</v>
      </c>
      <c r="T107" s="4">
        <v>4</v>
      </c>
      <c r="U107" s="4" t="s">
        <v>56</v>
      </c>
      <c r="V107" s="4">
        <v>1943</v>
      </c>
      <c r="W107" s="4">
        <v>1943</v>
      </c>
      <c r="X107" s="4" t="s">
        <v>108</v>
      </c>
      <c r="Y107" s="4" t="s">
        <v>19</v>
      </c>
      <c r="Z107" s="13">
        <v>16000</v>
      </c>
      <c r="AA107" s="13">
        <v>16000</v>
      </c>
      <c r="AB107" s="14">
        <f t="shared" si="5"/>
        <v>16</v>
      </c>
      <c r="AC107" s="16">
        <f t="shared" si="5"/>
        <v>1.6E-2</v>
      </c>
      <c r="AD107" s="4" t="s">
        <v>15</v>
      </c>
      <c r="AE107" s="13" t="s">
        <v>22</v>
      </c>
      <c r="AF107" s="8" t="s">
        <v>26</v>
      </c>
    </row>
    <row r="108" spans="1:32" ht="30" customHeight="1" x14ac:dyDescent="0.25">
      <c r="A108" s="1">
        <v>107</v>
      </c>
      <c r="B108" s="2" t="s">
        <v>254</v>
      </c>
      <c r="C108" s="2" t="s">
        <v>1816</v>
      </c>
      <c r="D108" s="1"/>
      <c r="E108" s="1" t="s">
        <v>2030</v>
      </c>
      <c r="F108" s="1" t="s">
        <v>255</v>
      </c>
      <c r="G108" s="2" t="s">
        <v>38</v>
      </c>
      <c r="H108" s="2" t="s">
        <v>256</v>
      </c>
      <c r="I108" s="2" t="s">
        <v>257</v>
      </c>
      <c r="J108" s="1" t="s">
        <v>90</v>
      </c>
      <c r="K108" s="1" t="s">
        <v>3278</v>
      </c>
      <c r="L108" s="24"/>
      <c r="M108" s="1" t="s">
        <v>42</v>
      </c>
      <c r="N108" s="2" t="s">
        <v>258</v>
      </c>
      <c r="O108" s="2" t="s">
        <v>259</v>
      </c>
      <c r="P108" s="2" t="s">
        <v>260</v>
      </c>
      <c r="Q108" s="1">
        <v>0</v>
      </c>
      <c r="R108" s="2" t="s">
        <v>94</v>
      </c>
      <c r="S108" s="4">
        <v>22</v>
      </c>
      <c r="T108" s="4">
        <v>4</v>
      </c>
      <c r="U108" s="4" t="s">
        <v>56</v>
      </c>
      <c r="V108" s="4">
        <v>1943</v>
      </c>
      <c r="W108" s="4">
        <v>1943</v>
      </c>
      <c r="X108" s="4" t="s">
        <v>108</v>
      </c>
      <c r="Y108" s="4" t="s">
        <v>19</v>
      </c>
      <c r="Z108" s="13">
        <v>11000</v>
      </c>
      <c r="AA108" s="13">
        <v>11000</v>
      </c>
      <c r="AB108" s="14">
        <f t="shared" si="5"/>
        <v>11</v>
      </c>
      <c r="AC108" s="16">
        <f t="shared" si="5"/>
        <v>1.0999999999999999E-2</v>
      </c>
      <c r="AD108" s="4" t="s">
        <v>15</v>
      </c>
      <c r="AE108" s="13" t="s">
        <v>22</v>
      </c>
      <c r="AF108" s="8" t="s">
        <v>26</v>
      </c>
    </row>
    <row r="109" spans="1:32" ht="30" customHeight="1" x14ac:dyDescent="0.25">
      <c r="A109" s="1">
        <v>108</v>
      </c>
      <c r="B109" s="2"/>
      <c r="C109" s="2" t="s">
        <v>1813</v>
      </c>
      <c r="D109" s="1"/>
      <c r="E109" s="1" t="s">
        <v>2098</v>
      </c>
      <c r="F109" s="1">
        <v>1907</v>
      </c>
      <c r="G109" s="2" t="s">
        <v>38</v>
      </c>
      <c r="H109" s="2" t="s">
        <v>2727</v>
      </c>
      <c r="I109" s="2"/>
      <c r="J109" s="1" t="s">
        <v>2468</v>
      </c>
      <c r="K109" s="1" t="s">
        <v>3298</v>
      </c>
      <c r="L109" s="2"/>
      <c r="M109" s="1" t="s">
        <v>1956</v>
      </c>
      <c r="N109" s="2"/>
      <c r="O109" s="2"/>
      <c r="P109" s="2"/>
      <c r="Q109" s="1"/>
      <c r="R109" s="2"/>
      <c r="S109" s="4">
        <v>24</v>
      </c>
      <c r="T109" s="4">
        <v>5</v>
      </c>
      <c r="U109" s="4" t="s">
        <v>56</v>
      </c>
      <c r="V109" s="4">
        <v>1943</v>
      </c>
      <c r="W109" s="4">
        <v>1943</v>
      </c>
      <c r="X109" s="4" t="s">
        <v>108</v>
      </c>
      <c r="Y109" s="4" t="s">
        <v>19</v>
      </c>
      <c r="Z109" s="13">
        <v>22000</v>
      </c>
      <c r="AA109" s="13">
        <v>22000</v>
      </c>
      <c r="AB109" s="14">
        <f t="shared" si="5"/>
        <v>22</v>
      </c>
      <c r="AC109" s="16">
        <f t="shared" si="5"/>
        <v>2.1999999999999999E-2</v>
      </c>
      <c r="AD109" s="4" t="s">
        <v>15</v>
      </c>
      <c r="AE109" s="13" t="s">
        <v>22</v>
      </c>
      <c r="AF109" s="8"/>
    </row>
    <row r="110" spans="1:32" ht="30" customHeight="1" x14ac:dyDescent="0.25">
      <c r="A110" s="1">
        <v>109</v>
      </c>
      <c r="B110" s="2"/>
      <c r="C110" s="2" t="s">
        <v>1837</v>
      </c>
      <c r="D110" s="1"/>
      <c r="E110" s="1" t="s">
        <v>2031</v>
      </c>
      <c r="F110" s="1">
        <v>1941</v>
      </c>
      <c r="G110" s="2" t="s">
        <v>3014</v>
      </c>
      <c r="H110" s="2" t="s">
        <v>2728</v>
      </c>
      <c r="I110" s="2"/>
      <c r="J110" s="1" t="s">
        <v>2612</v>
      </c>
      <c r="K110" s="1" t="s">
        <v>3278</v>
      </c>
      <c r="L110" s="2"/>
      <c r="M110" s="1" t="s">
        <v>21</v>
      </c>
      <c r="N110" s="2"/>
      <c r="O110" s="2"/>
      <c r="P110" s="2"/>
      <c r="Q110" s="1"/>
      <c r="R110" s="2"/>
      <c r="S110" s="4">
        <v>6</v>
      </c>
      <c r="T110" s="4">
        <v>7</v>
      </c>
      <c r="U110" s="4" t="s">
        <v>72</v>
      </c>
      <c r="V110" s="4">
        <v>1943</v>
      </c>
      <c r="W110" s="4">
        <v>1943</v>
      </c>
      <c r="X110" s="4" t="s">
        <v>108</v>
      </c>
      <c r="Y110" s="4" t="s">
        <v>19</v>
      </c>
      <c r="Z110" s="4" t="s">
        <v>33</v>
      </c>
      <c r="AA110" s="4">
        <v>2750</v>
      </c>
      <c r="AB110" s="14">
        <f t="shared" si="5"/>
        <v>2.75</v>
      </c>
      <c r="AC110" s="16">
        <f t="shared" si="5"/>
        <v>2.7499999999999998E-3</v>
      </c>
      <c r="AD110" s="4" t="s">
        <v>15</v>
      </c>
      <c r="AE110" s="13" t="s">
        <v>22</v>
      </c>
      <c r="AF110" s="8" t="s">
        <v>26</v>
      </c>
    </row>
    <row r="111" spans="1:32" ht="30" customHeight="1" x14ac:dyDescent="0.25">
      <c r="A111" s="1">
        <v>110</v>
      </c>
      <c r="B111" s="2"/>
      <c r="C111" s="2" t="s">
        <v>1843</v>
      </c>
      <c r="D111" s="1"/>
      <c r="E111" s="1" t="s">
        <v>2365</v>
      </c>
      <c r="F111" s="1">
        <v>1935</v>
      </c>
      <c r="G111" s="2" t="s">
        <v>38</v>
      </c>
      <c r="H111" s="2" t="s">
        <v>2655</v>
      </c>
      <c r="I111" s="2"/>
      <c r="J111" s="1" t="s">
        <v>2424</v>
      </c>
      <c r="K111" s="1" t="s">
        <v>3278</v>
      </c>
      <c r="L111" s="2"/>
      <c r="M111" s="1" t="s">
        <v>21</v>
      </c>
      <c r="N111" s="2"/>
      <c r="O111" s="2"/>
      <c r="P111" s="2"/>
      <c r="Q111" s="1"/>
      <c r="R111" s="2"/>
      <c r="S111" s="4">
        <v>6</v>
      </c>
      <c r="T111" s="4">
        <v>7</v>
      </c>
      <c r="U111" s="4" t="s">
        <v>72</v>
      </c>
      <c r="V111" s="4">
        <v>1943</v>
      </c>
      <c r="W111" s="4">
        <v>1943</v>
      </c>
      <c r="X111" s="4" t="s">
        <v>108</v>
      </c>
      <c r="Y111" s="4" t="s">
        <v>19</v>
      </c>
      <c r="Z111" s="13">
        <v>5500</v>
      </c>
      <c r="AA111" s="4">
        <v>2750</v>
      </c>
      <c r="AB111" s="14">
        <f t="shared" si="5"/>
        <v>2.75</v>
      </c>
      <c r="AC111" s="16">
        <f t="shared" si="5"/>
        <v>2.7499999999999998E-3</v>
      </c>
      <c r="AD111" s="4" t="s">
        <v>15</v>
      </c>
      <c r="AE111" s="13" t="s">
        <v>22</v>
      </c>
      <c r="AF111" s="8" t="s">
        <v>26</v>
      </c>
    </row>
    <row r="112" spans="1:32" ht="30" customHeight="1" x14ac:dyDescent="0.25">
      <c r="A112" s="1">
        <v>111</v>
      </c>
      <c r="B112" s="2"/>
      <c r="C112" s="2" t="s">
        <v>1813</v>
      </c>
      <c r="D112" s="1"/>
      <c r="E112" s="1" t="s">
        <v>2032</v>
      </c>
      <c r="F112" s="1" t="s">
        <v>3067</v>
      </c>
      <c r="G112" s="2" t="s">
        <v>38</v>
      </c>
      <c r="H112" s="2" t="s">
        <v>2729</v>
      </c>
      <c r="I112" s="2"/>
      <c r="J112" s="1" t="s">
        <v>2469</v>
      </c>
      <c r="K112" s="1" t="s">
        <v>3278</v>
      </c>
      <c r="L112" s="2" t="s">
        <v>23</v>
      </c>
      <c r="M112" s="1" t="s">
        <v>21</v>
      </c>
      <c r="N112" s="2"/>
      <c r="O112" s="2"/>
      <c r="P112" s="2"/>
      <c r="Q112" s="1"/>
      <c r="R112" s="2"/>
      <c r="S112" s="4">
        <v>1</v>
      </c>
      <c r="T112" s="4">
        <v>7</v>
      </c>
      <c r="U112" s="4" t="s">
        <v>72</v>
      </c>
      <c r="V112" s="4">
        <v>1943</v>
      </c>
      <c r="W112" s="4">
        <v>1943</v>
      </c>
      <c r="X112" s="4" t="s">
        <v>108</v>
      </c>
      <c r="Y112" s="4" t="s">
        <v>19</v>
      </c>
      <c r="Z112" s="13">
        <v>31000</v>
      </c>
      <c r="AA112" s="13">
        <v>31000</v>
      </c>
      <c r="AB112" s="14">
        <f t="shared" si="5"/>
        <v>31</v>
      </c>
      <c r="AC112" s="16">
        <f t="shared" si="5"/>
        <v>3.1E-2</v>
      </c>
      <c r="AD112" s="4" t="s">
        <v>15</v>
      </c>
      <c r="AE112" s="13" t="s">
        <v>22</v>
      </c>
      <c r="AF112" s="8" t="s">
        <v>26</v>
      </c>
    </row>
    <row r="113" spans="1:32" ht="30" customHeight="1" x14ac:dyDescent="0.25">
      <c r="A113" s="1">
        <v>112</v>
      </c>
      <c r="B113" s="2"/>
      <c r="C113" s="2" t="s">
        <v>1816</v>
      </c>
      <c r="D113" s="1"/>
      <c r="E113" s="1" t="s">
        <v>2035</v>
      </c>
      <c r="F113" s="1">
        <v>1914</v>
      </c>
      <c r="G113" s="2" t="s">
        <v>38</v>
      </c>
      <c r="H113" s="2" t="s">
        <v>2731</v>
      </c>
      <c r="I113" s="2"/>
      <c r="J113" s="1" t="s">
        <v>90</v>
      </c>
      <c r="K113" s="1" t="s">
        <v>3298</v>
      </c>
      <c r="L113" s="2"/>
      <c r="M113" s="1" t="s">
        <v>21</v>
      </c>
      <c r="N113" s="2"/>
      <c r="O113" s="2"/>
      <c r="P113" s="2"/>
      <c r="Q113" s="1"/>
      <c r="R113" s="2"/>
      <c r="S113" s="4">
        <v>14</v>
      </c>
      <c r="T113" s="4">
        <v>1</v>
      </c>
      <c r="U113" s="4" t="s">
        <v>31</v>
      </c>
      <c r="V113" s="4">
        <v>1944</v>
      </c>
      <c r="W113" s="4">
        <v>1944</v>
      </c>
      <c r="X113" s="4" t="s">
        <v>108</v>
      </c>
      <c r="Y113" s="4" t="s">
        <v>19</v>
      </c>
      <c r="Z113" s="13">
        <v>14000</v>
      </c>
      <c r="AA113" s="13">
        <v>14000</v>
      </c>
      <c r="AB113" s="14">
        <f t="shared" si="5"/>
        <v>14</v>
      </c>
      <c r="AC113" s="16">
        <f t="shared" si="5"/>
        <v>1.4E-2</v>
      </c>
      <c r="AD113" s="4" t="s">
        <v>15</v>
      </c>
      <c r="AE113" s="13" t="s">
        <v>22</v>
      </c>
      <c r="AF113" s="8"/>
    </row>
    <row r="114" spans="1:32" ht="30" customHeight="1" x14ac:dyDescent="0.25">
      <c r="A114" s="1">
        <v>113</v>
      </c>
      <c r="B114" s="2"/>
      <c r="C114" s="2" t="s">
        <v>1855</v>
      </c>
      <c r="D114" s="1"/>
      <c r="E114" s="1" t="s">
        <v>2366</v>
      </c>
      <c r="F114" s="1">
        <v>1832</v>
      </c>
      <c r="G114" s="2" t="s">
        <v>2652</v>
      </c>
      <c r="H114" s="2" t="s">
        <v>2732</v>
      </c>
      <c r="I114" s="2"/>
      <c r="J114" s="1" t="s">
        <v>2424</v>
      </c>
      <c r="K114" s="1" t="s">
        <v>3285</v>
      </c>
      <c r="L114" s="2"/>
      <c r="M114" s="1" t="s">
        <v>21</v>
      </c>
      <c r="N114" s="2"/>
      <c r="O114" s="2"/>
      <c r="P114" s="2"/>
      <c r="Q114" s="1"/>
      <c r="R114" s="2"/>
      <c r="S114" s="4">
        <v>4</v>
      </c>
      <c r="T114" s="4">
        <v>2</v>
      </c>
      <c r="U114" s="4" t="s">
        <v>31</v>
      </c>
      <c r="V114" s="4">
        <v>1944</v>
      </c>
      <c r="W114" s="4">
        <v>1944</v>
      </c>
      <c r="X114" s="4" t="s">
        <v>108</v>
      </c>
      <c r="Y114" s="4" t="s">
        <v>19</v>
      </c>
      <c r="Z114" s="13"/>
      <c r="AA114" s="4">
        <v>3000</v>
      </c>
      <c r="AB114" s="14">
        <f t="shared" si="5"/>
        <v>3</v>
      </c>
      <c r="AC114" s="16">
        <f t="shared" si="5"/>
        <v>3.0000000000000001E-3</v>
      </c>
      <c r="AD114" s="4" t="s">
        <v>15</v>
      </c>
      <c r="AE114" s="13" t="s">
        <v>98</v>
      </c>
      <c r="AF114" s="8" t="s">
        <v>97</v>
      </c>
    </row>
    <row r="115" spans="1:32" s="1" customFormat="1" ht="30" customHeight="1" x14ac:dyDescent="0.25">
      <c r="A115" s="1">
        <v>114</v>
      </c>
      <c r="B115" s="2" t="s">
        <v>261</v>
      </c>
      <c r="C115" s="2" t="s">
        <v>1855</v>
      </c>
      <c r="D115" s="1" t="s">
        <v>262</v>
      </c>
      <c r="E115" s="2" t="s">
        <v>263</v>
      </c>
      <c r="F115" s="1">
        <v>1853</v>
      </c>
      <c r="G115" s="2" t="s">
        <v>38</v>
      </c>
      <c r="H115" s="2" t="s">
        <v>62</v>
      </c>
      <c r="I115" s="2" t="s">
        <v>264</v>
      </c>
      <c r="J115" s="2" t="s">
        <v>265</v>
      </c>
      <c r="K115" s="1" t="s">
        <v>3298</v>
      </c>
      <c r="L115" s="24"/>
      <c r="M115" s="1" t="s">
        <v>42</v>
      </c>
      <c r="N115" s="2" t="s">
        <v>266</v>
      </c>
      <c r="O115" s="2" t="s">
        <v>267</v>
      </c>
      <c r="P115" s="2" t="s">
        <v>268</v>
      </c>
      <c r="Q115" s="1">
        <v>0</v>
      </c>
      <c r="R115" s="2" t="s">
        <v>269</v>
      </c>
      <c r="S115" s="4">
        <v>4</v>
      </c>
      <c r="T115" s="4">
        <v>5</v>
      </c>
      <c r="U115" s="4" t="s">
        <v>56</v>
      </c>
      <c r="V115" s="4">
        <v>1944</v>
      </c>
      <c r="W115" s="4">
        <v>1944</v>
      </c>
      <c r="X115" s="4" t="s">
        <v>108</v>
      </c>
      <c r="Y115" s="4" t="s">
        <v>19</v>
      </c>
      <c r="Z115" s="13">
        <v>35000</v>
      </c>
      <c r="AA115" s="13">
        <v>35000</v>
      </c>
      <c r="AB115" s="14">
        <f t="shared" si="5"/>
        <v>35</v>
      </c>
      <c r="AC115" s="16">
        <f t="shared" si="5"/>
        <v>3.5000000000000003E-2</v>
      </c>
      <c r="AD115" s="4" t="s">
        <v>15</v>
      </c>
      <c r="AE115" s="13" t="s">
        <v>22</v>
      </c>
      <c r="AF115" s="8"/>
    </row>
    <row r="116" spans="1:32" s="1" customFormat="1" ht="30" customHeight="1" x14ac:dyDescent="0.25">
      <c r="A116" s="1">
        <v>115</v>
      </c>
      <c r="B116" s="2" t="s">
        <v>270</v>
      </c>
      <c r="C116" s="2" t="s">
        <v>1839</v>
      </c>
      <c r="D116" s="1" t="s">
        <v>271</v>
      </c>
      <c r="E116" s="2" t="s">
        <v>272</v>
      </c>
      <c r="F116" s="1" t="s">
        <v>255</v>
      </c>
      <c r="G116" s="2" t="s">
        <v>38</v>
      </c>
      <c r="H116" s="2" t="s">
        <v>273</v>
      </c>
      <c r="I116" s="2" t="s">
        <v>274</v>
      </c>
      <c r="J116" s="2" t="s">
        <v>275</v>
      </c>
      <c r="K116" s="1" t="s">
        <v>3285</v>
      </c>
      <c r="L116" s="24"/>
      <c r="M116" s="1" t="s">
        <v>42</v>
      </c>
      <c r="N116" s="2" t="s">
        <v>276</v>
      </c>
      <c r="O116" s="2" t="s">
        <v>277</v>
      </c>
      <c r="P116" s="2" t="s">
        <v>278</v>
      </c>
      <c r="Q116" s="1">
        <v>0</v>
      </c>
      <c r="R116" s="2" t="s">
        <v>279</v>
      </c>
      <c r="S116" s="4">
        <v>15</v>
      </c>
      <c r="T116" s="4">
        <v>6</v>
      </c>
      <c r="U116" s="4" t="s">
        <v>56</v>
      </c>
      <c r="V116" s="4">
        <v>1944</v>
      </c>
      <c r="W116" s="4">
        <v>1944</v>
      </c>
      <c r="X116" s="4" t="s">
        <v>108</v>
      </c>
      <c r="Y116" s="4" t="s">
        <v>19</v>
      </c>
      <c r="Z116" s="13">
        <v>8000</v>
      </c>
      <c r="AA116" s="13">
        <v>8000</v>
      </c>
      <c r="AB116" s="14">
        <f t="shared" si="5"/>
        <v>8</v>
      </c>
      <c r="AC116" s="16">
        <f t="shared" si="5"/>
        <v>8.0000000000000002E-3</v>
      </c>
      <c r="AD116" s="4" t="s">
        <v>15</v>
      </c>
      <c r="AE116" s="13" t="s">
        <v>98</v>
      </c>
      <c r="AF116" s="8" t="s">
        <v>97</v>
      </c>
    </row>
    <row r="117" spans="1:32" ht="30" customHeight="1" x14ac:dyDescent="0.25">
      <c r="A117" s="1">
        <v>116</v>
      </c>
      <c r="B117" s="2"/>
      <c r="C117" s="2" t="s">
        <v>1839</v>
      </c>
      <c r="D117" s="1"/>
      <c r="E117" s="1" t="s">
        <v>2036</v>
      </c>
      <c r="F117" s="1">
        <v>1911</v>
      </c>
      <c r="G117" s="2" t="s">
        <v>38</v>
      </c>
      <c r="H117" s="2" t="s">
        <v>2733</v>
      </c>
      <c r="I117" s="2"/>
      <c r="J117" s="1" t="s">
        <v>2470</v>
      </c>
      <c r="K117" s="1" t="s">
        <v>3285</v>
      </c>
      <c r="L117" s="2"/>
      <c r="M117" s="1" t="s">
        <v>1956</v>
      </c>
      <c r="N117" s="2"/>
      <c r="O117" s="2"/>
      <c r="P117" s="2"/>
      <c r="Q117" s="1"/>
      <c r="R117" s="2"/>
      <c r="S117" s="4">
        <v>15</v>
      </c>
      <c r="T117" s="4">
        <v>6</v>
      </c>
      <c r="U117" s="4" t="s">
        <v>56</v>
      </c>
      <c r="V117" s="4">
        <v>1944</v>
      </c>
      <c r="W117" s="4">
        <v>1944</v>
      </c>
      <c r="X117" s="4" t="s">
        <v>108</v>
      </c>
      <c r="Y117" s="4" t="s">
        <v>19</v>
      </c>
      <c r="Z117" s="13">
        <v>12000</v>
      </c>
      <c r="AA117" s="13">
        <v>12000</v>
      </c>
      <c r="AB117" s="14">
        <f t="shared" si="5"/>
        <v>12</v>
      </c>
      <c r="AC117" s="16">
        <f t="shared" si="5"/>
        <v>1.2E-2</v>
      </c>
      <c r="AD117" s="4" t="s">
        <v>15</v>
      </c>
      <c r="AE117" s="13" t="s">
        <v>98</v>
      </c>
      <c r="AF117" s="8" t="s">
        <v>97</v>
      </c>
    </row>
    <row r="118" spans="1:32" ht="30" customHeight="1" x14ac:dyDescent="0.25">
      <c r="A118" s="1">
        <v>117</v>
      </c>
      <c r="B118" s="2"/>
      <c r="C118" s="2" t="s">
        <v>1813</v>
      </c>
      <c r="D118" s="1"/>
      <c r="E118" s="1" t="s">
        <v>2037</v>
      </c>
      <c r="F118" s="1">
        <v>1885</v>
      </c>
      <c r="G118" s="2" t="s">
        <v>38</v>
      </c>
      <c r="H118" s="2" t="s">
        <v>2655</v>
      </c>
      <c r="I118" s="2"/>
      <c r="J118" s="1" t="s">
        <v>2471</v>
      </c>
      <c r="K118" s="1" t="s">
        <v>3285</v>
      </c>
      <c r="L118" s="2"/>
      <c r="M118" s="1" t="s">
        <v>1956</v>
      </c>
      <c r="N118" s="2"/>
      <c r="O118" s="2"/>
      <c r="P118" s="2"/>
      <c r="Q118" s="1"/>
      <c r="R118" s="2"/>
      <c r="S118" s="4">
        <v>15</v>
      </c>
      <c r="T118" s="4">
        <v>6</v>
      </c>
      <c r="U118" s="4" t="s">
        <v>56</v>
      </c>
      <c r="V118" s="4">
        <v>1944</v>
      </c>
      <c r="W118" s="4">
        <v>1944</v>
      </c>
      <c r="X118" s="4" t="s">
        <v>108</v>
      </c>
      <c r="Y118" s="4" t="s">
        <v>19</v>
      </c>
      <c r="Z118" s="13">
        <v>26000</v>
      </c>
      <c r="AA118" s="13">
        <v>26000</v>
      </c>
      <c r="AB118" s="14">
        <f t="shared" si="5"/>
        <v>26</v>
      </c>
      <c r="AC118" s="16">
        <f t="shared" si="5"/>
        <v>2.5999999999999999E-2</v>
      </c>
      <c r="AD118" s="4" t="s">
        <v>15</v>
      </c>
      <c r="AE118" s="13" t="s">
        <v>98</v>
      </c>
      <c r="AF118" s="8" t="s">
        <v>97</v>
      </c>
    </row>
    <row r="119" spans="1:32" s="1" customFormat="1" ht="30" customHeight="1" x14ac:dyDescent="0.25">
      <c r="A119" s="1">
        <v>118</v>
      </c>
      <c r="B119" s="2"/>
      <c r="C119" s="2" t="s">
        <v>1856</v>
      </c>
      <c r="E119" s="1" t="s">
        <v>2038</v>
      </c>
      <c r="F119" s="1">
        <v>1901</v>
      </c>
      <c r="G119" s="2" t="s">
        <v>87</v>
      </c>
      <c r="H119" s="2" t="s">
        <v>2734</v>
      </c>
      <c r="I119" s="2"/>
      <c r="J119" s="1" t="s">
        <v>2472</v>
      </c>
      <c r="K119" s="1" t="s">
        <v>3350</v>
      </c>
      <c r="L119" s="2">
        <v>1</v>
      </c>
      <c r="M119" s="1" t="s">
        <v>1796</v>
      </c>
      <c r="N119" s="2"/>
      <c r="O119" s="2"/>
      <c r="P119" s="2"/>
      <c r="R119" s="2"/>
      <c r="S119" s="4">
        <v>22</v>
      </c>
      <c r="T119" s="4">
        <v>8</v>
      </c>
      <c r="U119" s="4" t="s">
        <v>72</v>
      </c>
      <c r="V119" s="4">
        <v>1944</v>
      </c>
      <c r="W119" s="4">
        <v>1944</v>
      </c>
      <c r="X119" s="4" t="s">
        <v>108</v>
      </c>
      <c r="Y119" s="4" t="s">
        <v>19</v>
      </c>
      <c r="Z119" s="13">
        <v>10000</v>
      </c>
      <c r="AA119" s="13">
        <v>10000</v>
      </c>
      <c r="AB119" s="14">
        <f t="shared" si="5"/>
        <v>10</v>
      </c>
      <c r="AC119" s="16">
        <f t="shared" si="5"/>
        <v>0.01</v>
      </c>
      <c r="AD119" s="4" t="s">
        <v>15</v>
      </c>
      <c r="AE119" s="13" t="s">
        <v>280</v>
      </c>
      <c r="AF119" s="8"/>
    </row>
    <row r="120" spans="1:32" s="1" customFormat="1" ht="30" customHeight="1" x14ac:dyDescent="0.25">
      <c r="A120" s="1">
        <v>119</v>
      </c>
      <c r="B120" s="2" t="s">
        <v>281</v>
      </c>
      <c r="C120" s="2" t="s">
        <v>1813</v>
      </c>
      <c r="D120" s="1" t="s">
        <v>282</v>
      </c>
      <c r="E120" s="2" t="s">
        <v>283</v>
      </c>
      <c r="F120" s="1" t="s">
        <v>3235</v>
      </c>
      <c r="G120" s="2" t="s">
        <v>38</v>
      </c>
      <c r="H120" s="2" t="s">
        <v>284</v>
      </c>
      <c r="I120" s="2" t="s">
        <v>228</v>
      </c>
      <c r="J120" s="2" t="s">
        <v>285</v>
      </c>
      <c r="K120" s="1" t="s">
        <v>3278</v>
      </c>
      <c r="L120" s="24" t="s">
        <v>23</v>
      </c>
      <c r="M120" s="1" t="s">
        <v>42</v>
      </c>
      <c r="N120" s="2" t="s">
        <v>286</v>
      </c>
      <c r="O120" s="2" t="s">
        <v>287</v>
      </c>
      <c r="P120" s="2" t="s">
        <v>288</v>
      </c>
      <c r="Q120" s="1">
        <v>0</v>
      </c>
      <c r="R120" s="2" t="s">
        <v>68</v>
      </c>
      <c r="S120" s="4">
        <v>16</v>
      </c>
      <c r="T120" s="4">
        <v>10</v>
      </c>
      <c r="U120" s="4" t="s">
        <v>24</v>
      </c>
      <c r="V120" s="17">
        <v>1944</v>
      </c>
      <c r="W120" s="17">
        <v>1944</v>
      </c>
      <c r="X120" s="17" t="s">
        <v>108</v>
      </c>
      <c r="Y120" s="17" t="s">
        <v>19</v>
      </c>
      <c r="Z120" s="13">
        <v>28000</v>
      </c>
      <c r="AA120" s="13">
        <v>28000</v>
      </c>
      <c r="AB120" s="14">
        <f t="shared" si="5"/>
        <v>28</v>
      </c>
      <c r="AC120" s="16">
        <f t="shared" si="5"/>
        <v>2.8000000000000001E-2</v>
      </c>
      <c r="AD120" s="4" t="s">
        <v>15</v>
      </c>
      <c r="AE120" s="13" t="s">
        <v>22</v>
      </c>
      <c r="AF120" s="8" t="s">
        <v>26</v>
      </c>
    </row>
    <row r="121" spans="1:32" ht="30" customHeight="1" x14ac:dyDescent="0.25">
      <c r="A121" s="1">
        <v>120</v>
      </c>
      <c r="B121" s="2" t="s">
        <v>289</v>
      </c>
      <c r="C121" s="2" t="s">
        <v>1832</v>
      </c>
      <c r="D121" s="1"/>
      <c r="E121" s="1" t="s">
        <v>290</v>
      </c>
      <c r="F121" s="1">
        <v>1906</v>
      </c>
      <c r="G121" s="2" t="s">
        <v>38</v>
      </c>
      <c r="H121" s="2" t="s">
        <v>291</v>
      </c>
      <c r="I121" s="2" t="s">
        <v>292</v>
      </c>
      <c r="J121" s="1" t="s">
        <v>2424</v>
      </c>
      <c r="K121" s="1" t="s">
        <v>3300</v>
      </c>
      <c r="L121" s="24"/>
      <c r="M121" s="1" t="s">
        <v>42</v>
      </c>
      <c r="N121" s="2" t="s">
        <v>293</v>
      </c>
      <c r="O121" s="2" t="s">
        <v>294</v>
      </c>
      <c r="P121" s="2" t="s">
        <v>295</v>
      </c>
      <c r="Q121" s="1">
        <v>0</v>
      </c>
      <c r="R121" s="2" t="s">
        <v>296</v>
      </c>
      <c r="S121" s="4">
        <v>23</v>
      </c>
      <c r="T121" s="4">
        <v>11</v>
      </c>
      <c r="U121" s="4" t="s">
        <v>24</v>
      </c>
      <c r="V121" s="4">
        <v>1944</v>
      </c>
      <c r="W121" s="4">
        <v>1944</v>
      </c>
      <c r="X121" s="4" t="s">
        <v>108</v>
      </c>
      <c r="Y121" s="4" t="s">
        <v>19</v>
      </c>
      <c r="Z121" s="13">
        <v>5500</v>
      </c>
      <c r="AA121" s="13">
        <v>5500</v>
      </c>
      <c r="AB121" s="14">
        <f t="shared" si="5"/>
        <v>5.5</v>
      </c>
      <c r="AC121" s="16">
        <f t="shared" si="5"/>
        <v>5.4999999999999997E-3</v>
      </c>
      <c r="AD121" s="4" t="s">
        <v>15</v>
      </c>
      <c r="AE121" s="13" t="s">
        <v>280</v>
      </c>
      <c r="AF121" s="8"/>
    </row>
    <row r="122" spans="1:32" ht="30" customHeight="1" x14ac:dyDescent="0.25">
      <c r="A122" s="1">
        <v>121</v>
      </c>
      <c r="B122" s="2"/>
      <c r="C122" s="2" t="s">
        <v>1819</v>
      </c>
      <c r="D122" s="1"/>
      <c r="E122" s="1" t="s">
        <v>2039</v>
      </c>
      <c r="F122" s="1" t="s">
        <v>1054</v>
      </c>
      <c r="G122" s="2" t="s">
        <v>38</v>
      </c>
      <c r="H122" s="2" t="s">
        <v>2669</v>
      </c>
      <c r="I122" s="2"/>
      <c r="J122" s="1" t="s">
        <v>2473</v>
      </c>
      <c r="K122" s="1" t="s">
        <v>3285</v>
      </c>
      <c r="L122" s="37"/>
      <c r="M122" s="1" t="s">
        <v>21</v>
      </c>
      <c r="N122" s="29"/>
      <c r="O122" s="2"/>
      <c r="P122" s="2"/>
      <c r="Q122" s="1"/>
      <c r="R122" s="2"/>
      <c r="S122" s="4">
        <v>29</v>
      </c>
      <c r="T122" s="4">
        <v>11</v>
      </c>
      <c r="U122" s="4" t="s">
        <v>24</v>
      </c>
      <c r="V122" s="4">
        <v>1944</v>
      </c>
      <c r="W122" s="4">
        <v>1944</v>
      </c>
      <c r="X122" s="4" t="s">
        <v>108</v>
      </c>
      <c r="Y122" s="4" t="s">
        <v>19</v>
      </c>
      <c r="Z122" s="13"/>
      <c r="AA122" s="4">
        <v>8000</v>
      </c>
      <c r="AB122" s="14">
        <f t="shared" ref="AB122:AC141" si="6">AA122/1000</f>
        <v>8</v>
      </c>
      <c r="AC122" s="16">
        <f t="shared" si="6"/>
        <v>8.0000000000000002E-3</v>
      </c>
      <c r="AD122" s="4" t="s">
        <v>15</v>
      </c>
      <c r="AE122" s="13" t="s">
        <v>98</v>
      </c>
      <c r="AF122" s="8" t="s">
        <v>97</v>
      </c>
    </row>
    <row r="123" spans="1:32" ht="30" customHeight="1" x14ac:dyDescent="0.25">
      <c r="A123" s="1">
        <v>122</v>
      </c>
      <c r="B123" s="2" t="s">
        <v>297</v>
      </c>
      <c r="C123" s="2" t="s">
        <v>1819</v>
      </c>
      <c r="D123" s="1" t="s">
        <v>298</v>
      </c>
      <c r="E123" s="2" t="s">
        <v>299</v>
      </c>
      <c r="F123" s="1">
        <v>1906</v>
      </c>
      <c r="G123" s="2" t="s">
        <v>38</v>
      </c>
      <c r="H123" s="2" t="s">
        <v>300</v>
      </c>
      <c r="I123" s="2" t="s">
        <v>301</v>
      </c>
      <c r="J123" s="2" t="s">
        <v>302</v>
      </c>
      <c r="K123" s="1" t="s">
        <v>3285</v>
      </c>
      <c r="L123" s="24"/>
      <c r="M123" s="1" t="s">
        <v>42</v>
      </c>
      <c r="N123" s="2" t="s">
        <v>303</v>
      </c>
      <c r="O123" s="2" t="s">
        <v>304</v>
      </c>
      <c r="P123" s="2" t="s">
        <v>305</v>
      </c>
      <c r="Q123" s="1">
        <v>0</v>
      </c>
      <c r="R123" s="2" t="s">
        <v>306</v>
      </c>
      <c r="S123" s="4">
        <v>29</v>
      </c>
      <c r="T123" s="4">
        <v>11</v>
      </c>
      <c r="U123" s="4" t="s">
        <v>24</v>
      </c>
      <c r="V123" s="4">
        <v>1944</v>
      </c>
      <c r="W123" s="4">
        <v>1944</v>
      </c>
      <c r="X123" s="4" t="s">
        <v>108</v>
      </c>
      <c r="Y123" s="4" t="s">
        <v>19</v>
      </c>
      <c r="Z123" s="13"/>
      <c r="AA123" s="4">
        <v>9000</v>
      </c>
      <c r="AB123" s="14">
        <f t="shared" si="6"/>
        <v>9</v>
      </c>
      <c r="AC123" s="16">
        <f t="shared" si="6"/>
        <v>8.9999999999999993E-3</v>
      </c>
      <c r="AD123" s="4" t="s">
        <v>15</v>
      </c>
      <c r="AE123" s="13" t="s">
        <v>98</v>
      </c>
      <c r="AF123" s="8" t="s">
        <v>97</v>
      </c>
    </row>
    <row r="124" spans="1:32" ht="30" customHeight="1" x14ac:dyDescent="0.25">
      <c r="A124" s="1">
        <v>123</v>
      </c>
      <c r="B124" s="2"/>
      <c r="C124" s="2" t="s">
        <v>1962</v>
      </c>
      <c r="D124" s="1"/>
      <c r="E124" s="1" t="s">
        <v>2367</v>
      </c>
      <c r="F124" s="1"/>
      <c r="G124" s="2" t="s">
        <v>565</v>
      </c>
      <c r="H124" s="2" t="s">
        <v>2735</v>
      </c>
      <c r="I124" s="2"/>
      <c r="J124" s="1" t="s">
        <v>2424</v>
      </c>
      <c r="K124" s="1" t="s">
        <v>3298</v>
      </c>
      <c r="L124" s="2" t="s">
        <v>23</v>
      </c>
      <c r="M124" s="1" t="s">
        <v>1956</v>
      </c>
      <c r="N124" s="2"/>
      <c r="O124" s="2"/>
      <c r="P124" s="2"/>
      <c r="Q124" s="1">
        <v>1</v>
      </c>
      <c r="R124" s="2"/>
      <c r="S124" s="4">
        <v>1</v>
      </c>
      <c r="T124" s="4">
        <v>3</v>
      </c>
      <c r="U124" s="4" t="s">
        <v>31</v>
      </c>
      <c r="V124" s="4">
        <v>1945</v>
      </c>
      <c r="W124" s="4">
        <v>1945</v>
      </c>
      <c r="X124" s="4" t="s">
        <v>108</v>
      </c>
      <c r="Y124" s="4" t="s">
        <v>19</v>
      </c>
      <c r="Z124" s="13">
        <v>18000</v>
      </c>
      <c r="AA124" s="13">
        <v>18000</v>
      </c>
      <c r="AB124" s="14">
        <f t="shared" si="6"/>
        <v>18</v>
      </c>
      <c r="AC124" s="16">
        <f t="shared" si="6"/>
        <v>1.7999999999999999E-2</v>
      </c>
      <c r="AD124" s="4" t="s">
        <v>15</v>
      </c>
      <c r="AE124" s="13" t="s">
        <v>22</v>
      </c>
      <c r="AF124" s="8"/>
    </row>
    <row r="125" spans="1:32" s="1" customFormat="1" ht="30" customHeight="1" x14ac:dyDescent="0.25">
      <c r="A125" s="1">
        <v>124</v>
      </c>
      <c r="B125" s="2"/>
      <c r="C125" s="2" t="s">
        <v>1849</v>
      </c>
      <c r="E125" s="1" t="s">
        <v>2368</v>
      </c>
      <c r="F125" s="1" t="s">
        <v>3068</v>
      </c>
      <c r="G125" s="2" t="s">
        <v>3015</v>
      </c>
      <c r="H125" s="2" t="s">
        <v>2736</v>
      </c>
      <c r="I125" s="2"/>
      <c r="J125" s="1" t="s">
        <v>2424</v>
      </c>
      <c r="K125" s="1" t="s">
        <v>3284</v>
      </c>
      <c r="L125" s="2"/>
      <c r="M125" s="30" t="s">
        <v>21</v>
      </c>
      <c r="N125" s="29"/>
      <c r="O125" s="2"/>
      <c r="P125" s="2"/>
      <c r="R125" s="2"/>
      <c r="S125" s="4">
        <v>2</v>
      </c>
      <c r="T125" s="4">
        <v>6</v>
      </c>
      <c r="U125" s="4" t="s">
        <v>56</v>
      </c>
      <c r="V125" s="4">
        <v>1945</v>
      </c>
      <c r="W125" s="4">
        <v>1945</v>
      </c>
      <c r="X125" s="4" t="s">
        <v>108</v>
      </c>
      <c r="Y125" s="4" t="s">
        <v>19</v>
      </c>
      <c r="Z125" s="13">
        <v>1500</v>
      </c>
      <c r="AA125" s="13">
        <v>1500</v>
      </c>
      <c r="AB125" s="14">
        <f t="shared" si="6"/>
        <v>1.5</v>
      </c>
      <c r="AC125" s="16">
        <f t="shared" si="6"/>
        <v>1.5E-3</v>
      </c>
      <c r="AD125" s="4" t="s">
        <v>15</v>
      </c>
      <c r="AE125" s="13" t="s">
        <v>71</v>
      </c>
      <c r="AF125" s="8" t="s">
        <v>26</v>
      </c>
    </row>
    <row r="126" spans="1:32" s="1" customFormat="1" ht="30" customHeight="1" x14ac:dyDescent="0.25">
      <c r="A126" s="1">
        <v>125</v>
      </c>
      <c r="B126" s="2"/>
      <c r="C126" s="2" t="s">
        <v>2619</v>
      </c>
      <c r="E126" s="1" t="s">
        <v>307</v>
      </c>
      <c r="G126" s="2" t="s">
        <v>3016</v>
      </c>
      <c r="H126" s="2" t="s">
        <v>2737</v>
      </c>
      <c r="I126" s="2"/>
      <c r="J126" s="1" t="s">
        <v>2424</v>
      </c>
      <c r="K126" s="1" t="s">
        <v>3284</v>
      </c>
      <c r="L126" s="2"/>
      <c r="M126" s="1" t="s">
        <v>21</v>
      </c>
      <c r="N126" s="2"/>
      <c r="O126" s="2"/>
      <c r="P126" s="2"/>
      <c r="R126" s="2"/>
      <c r="S126" s="4">
        <v>2</v>
      </c>
      <c r="T126" s="4">
        <v>6</v>
      </c>
      <c r="U126" s="4" t="s">
        <v>56</v>
      </c>
      <c r="V126" s="4">
        <v>1945</v>
      </c>
      <c r="W126" s="4">
        <v>1945</v>
      </c>
      <c r="X126" s="4" t="s">
        <v>108</v>
      </c>
      <c r="Y126" s="4" t="s">
        <v>19</v>
      </c>
      <c r="Z126" s="13">
        <v>1500</v>
      </c>
      <c r="AA126" s="13">
        <v>1500</v>
      </c>
      <c r="AB126" s="14">
        <f t="shared" si="6"/>
        <v>1.5</v>
      </c>
      <c r="AC126" s="16">
        <f t="shared" si="6"/>
        <v>1.5E-3</v>
      </c>
      <c r="AD126" s="4" t="s">
        <v>15</v>
      </c>
      <c r="AE126" s="13" t="s">
        <v>71</v>
      </c>
      <c r="AF126" s="8" t="s">
        <v>26</v>
      </c>
    </row>
    <row r="127" spans="1:32" ht="30" customHeight="1" x14ac:dyDescent="0.25">
      <c r="A127" s="1">
        <v>126</v>
      </c>
      <c r="B127" s="2"/>
      <c r="C127" s="2" t="s">
        <v>1815</v>
      </c>
      <c r="D127" s="1"/>
      <c r="E127" s="1" t="s">
        <v>2040</v>
      </c>
      <c r="F127" s="1" t="s">
        <v>3069</v>
      </c>
      <c r="G127" s="2" t="s">
        <v>38</v>
      </c>
      <c r="H127" s="2" t="s">
        <v>2738</v>
      </c>
      <c r="I127" s="2"/>
      <c r="J127" s="1" t="s">
        <v>2474</v>
      </c>
      <c r="K127" s="1" t="s">
        <v>3330</v>
      </c>
      <c r="L127" s="24" t="s">
        <v>3349</v>
      </c>
      <c r="M127" t="s">
        <v>1956</v>
      </c>
      <c r="N127" s="2"/>
      <c r="O127" s="2"/>
      <c r="P127" s="2"/>
      <c r="Q127" s="1"/>
      <c r="R127" s="2"/>
      <c r="S127" s="4">
        <v>3</v>
      </c>
      <c r="T127" s="4">
        <v>8</v>
      </c>
      <c r="U127" s="4" t="s">
        <v>72</v>
      </c>
      <c r="V127" s="4">
        <v>1945</v>
      </c>
      <c r="W127" s="4">
        <v>1945</v>
      </c>
      <c r="X127" s="4" t="s">
        <v>108</v>
      </c>
      <c r="Y127" s="4" t="s">
        <v>19</v>
      </c>
      <c r="Z127" s="13">
        <v>50000</v>
      </c>
      <c r="AA127" s="13">
        <v>50000</v>
      </c>
      <c r="AB127" s="14">
        <f t="shared" si="6"/>
        <v>50</v>
      </c>
      <c r="AC127" s="16">
        <f t="shared" si="6"/>
        <v>0.05</v>
      </c>
      <c r="AD127" s="4" t="s">
        <v>15</v>
      </c>
      <c r="AE127" s="13" t="s">
        <v>308</v>
      </c>
      <c r="AF127" s="8"/>
    </row>
    <row r="128" spans="1:32" ht="30" customHeight="1" x14ac:dyDescent="0.25">
      <c r="A128" s="1">
        <v>127</v>
      </c>
      <c r="B128" s="2" t="s">
        <v>310</v>
      </c>
      <c r="C128" s="2" t="s">
        <v>1844</v>
      </c>
      <c r="D128" s="1" t="s">
        <v>312</v>
      </c>
      <c r="E128" s="1" t="s">
        <v>311</v>
      </c>
      <c r="F128" s="1">
        <v>1887</v>
      </c>
      <c r="G128" s="2" t="s">
        <v>38</v>
      </c>
      <c r="H128" s="2" t="s">
        <v>313</v>
      </c>
      <c r="I128" s="2"/>
      <c r="J128" s="2" t="s">
        <v>314</v>
      </c>
      <c r="K128" s="1" t="s">
        <v>3330</v>
      </c>
      <c r="L128" s="24" t="s">
        <v>3276</v>
      </c>
      <c r="M128" s="1" t="s">
        <v>42</v>
      </c>
      <c r="N128" s="2" t="s">
        <v>315</v>
      </c>
      <c r="O128" s="2" t="s">
        <v>316</v>
      </c>
      <c r="P128" s="2" t="s">
        <v>317</v>
      </c>
      <c r="Q128" s="1">
        <v>0</v>
      </c>
      <c r="R128" s="2" t="s">
        <v>118</v>
      </c>
      <c r="S128" s="4">
        <v>3</v>
      </c>
      <c r="T128" s="4">
        <v>8</v>
      </c>
      <c r="U128" s="4" t="s">
        <v>72</v>
      </c>
      <c r="V128" s="4">
        <v>1945</v>
      </c>
      <c r="W128" s="4">
        <v>1945</v>
      </c>
      <c r="X128" s="4" t="s">
        <v>108</v>
      </c>
      <c r="Y128" s="4" t="s">
        <v>19</v>
      </c>
      <c r="Z128" s="13">
        <v>75000</v>
      </c>
      <c r="AA128" s="13">
        <v>75000</v>
      </c>
      <c r="AB128" s="14">
        <f t="shared" si="6"/>
        <v>75</v>
      </c>
      <c r="AC128" s="16">
        <f t="shared" si="6"/>
        <v>7.4999999999999997E-2</v>
      </c>
      <c r="AD128" s="4" t="s">
        <v>15</v>
      </c>
      <c r="AE128" s="13" t="s">
        <v>308</v>
      </c>
      <c r="AF128" s="8"/>
    </row>
    <row r="129" spans="1:32" ht="30" customHeight="1" x14ac:dyDescent="0.25">
      <c r="A129" s="1">
        <v>128</v>
      </c>
      <c r="B129" s="2"/>
      <c r="C129" s="2" t="s">
        <v>1826</v>
      </c>
      <c r="D129" s="1" t="s">
        <v>2041</v>
      </c>
      <c r="E129" s="1" t="s">
        <v>2042</v>
      </c>
      <c r="F129" s="1">
        <v>1879</v>
      </c>
      <c r="G129" s="2" t="s">
        <v>38</v>
      </c>
      <c r="H129" s="2" t="s">
        <v>2739</v>
      </c>
      <c r="I129" s="2"/>
      <c r="J129" s="1" t="s">
        <v>2475</v>
      </c>
      <c r="K129" s="1" t="s">
        <v>3330</v>
      </c>
      <c r="L129" s="24" t="s">
        <v>3276</v>
      </c>
      <c r="M129" s="1" t="s">
        <v>21</v>
      </c>
      <c r="N129" s="2"/>
      <c r="O129" s="2"/>
      <c r="P129" s="2"/>
      <c r="Q129" s="1"/>
      <c r="R129" s="2"/>
      <c r="S129" s="4">
        <v>3</v>
      </c>
      <c r="T129" s="4">
        <v>8</v>
      </c>
      <c r="U129" s="4" t="s">
        <v>72</v>
      </c>
      <c r="V129" s="4">
        <v>1945</v>
      </c>
      <c r="W129" s="4">
        <v>1945</v>
      </c>
      <c r="X129" s="4" t="s">
        <v>108</v>
      </c>
      <c r="Y129" s="4" t="s">
        <v>19</v>
      </c>
      <c r="Z129" s="13">
        <v>70000</v>
      </c>
      <c r="AA129" s="13">
        <v>70000</v>
      </c>
      <c r="AB129" s="14">
        <f t="shared" si="6"/>
        <v>70</v>
      </c>
      <c r="AC129" s="16">
        <f t="shared" si="6"/>
        <v>7.0000000000000007E-2</v>
      </c>
      <c r="AD129" s="4" t="s">
        <v>15</v>
      </c>
      <c r="AE129" s="13" t="s">
        <v>308</v>
      </c>
      <c r="AF129" s="8"/>
    </row>
    <row r="130" spans="1:32" ht="30" customHeight="1" x14ac:dyDescent="0.25">
      <c r="A130" s="1">
        <v>129</v>
      </c>
      <c r="B130" s="2"/>
      <c r="C130" s="2" t="s">
        <v>1813</v>
      </c>
      <c r="D130" s="1"/>
      <c r="E130" s="1" t="s">
        <v>2043</v>
      </c>
      <c r="F130" s="1">
        <v>1874</v>
      </c>
      <c r="G130" s="2" t="s">
        <v>38</v>
      </c>
      <c r="H130" s="2" t="s">
        <v>2740</v>
      </c>
      <c r="I130" s="2"/>
      <c r="J130" s="1" t="s">
        <v>309</v>
      </c>
      <c r="K130" s="1" t="s">
        <v>3330</v>
      </c>
      <c r="L130" s="24" t="s">
        <v>3276</v>
      </c>
      <c r="M130" s="1" t="s">
        <v>1956</v>
      </c>
      <c r="N130" s="2"/>
      <c r="O130" s="2"/>
      <c r="P130" s="2"/>
      <c r="Q130" s="1"/>
      <c r="R130" s="2"/>
      <c r="S130" s="4">
        <v>3</v>
      </c>
      <c r="T130" s="4">
        <v>8</v>
      </c>
      <c r="U130" s="4" t="s">
        <v>72</v>
      </c>
      <c r="V130" s="4">
        <v>1945</v>
      </c>
      <c r="W130" s="4">
        <v>1945</v>
      </c>
      <c r="X130" s="4" t="s">
        <v>108</v>
      </c>
      <c r="Y130" s="4" t="s">
        <v>19</v>
      </c>
      <c r="Z130" s="13">
        <v>25000</v>
      </c>
      <c r="AA130" s="13">
        <v>25000</v>
      </c>
      <c r="AB130" s="14">
        <f t="shared" si="6"/>
        <v>25</v>
      </c>
      <c r="AC130" s="16">
        <f t="shared" si="6"/>
        <v>2.5000000000000001E-2</v>
      </c>
      <c r="AD130" s="4" t="s">
        <v>15</v>
      </c>
      <c r="AE130" s="13" t="s">
        <v>308</v>
      </c>
      <c r="AF130" s="8"/>
    </row>
    <row r="131" spans="1:32" s="1" customFormat="1" ht="30" customHeight="1" x14ac:dyDescent="0.25">
      <c r="A131" s="1">
        <v>130</v>
      </c>
      <c r="B131" s="2"/>
      <c r="C131" s="2" t="s">
        <v>1813</v>
      </c>
      <c r="E131" s="1" t="s">
        <v>2044</v>
      </c>
      <c r="F131" s="1">
        <v>1871</v>
      </c>
      <c r="G131" s="2" t="s">
        <v>38</v>
      </c>
      <c r="H131" s="2" t="s">
        <v>2741</v>
      </c>
      <c r="I131" s="2"/>
      <c r="J131" s="1" t="s">
        <v>2476</v>
      </c>
      <c r="K131" s="1" t="s">
        <v>3330</v>
      </c>
      <c r="L131" s="24" t="s">
        <v>3276</v>
      </c>
      <c r="M131" s="1" t="s">
        <v>21</v>
      </c>
      <c r="N131" s="2"/>
      <c r="O131" s="2"/>
      <c r="P131" s="2"/>
      <c r="R131" s="2"/>
      <c r="S131" s="4">
        <v>3</v>
      </c>
      <c r="T131" s="4">
        <v>8</v>
      </c>
      <c r="U131" s="4" t="s">
        <v>72</v>
      </c>
      <c r="V131" s="4">
        <v>1945</v>
      </c>
      <c r="W131" s="4">
        <v>1945</v>
      </c>
      <c r="X131" s="4" t="s">
        <v>108</v>
      </c>
      <c r="Y131" s="4" t="s">
        <v>19</v>
      </c>
      <c r="Z131" s="13">
        <v>15000</v>
      </c>
      <c r="AA131" s="13">
        <v>15000</v>
      </c>
      <c r="AB131" s="14">
        <f t="shared" si="6"/>
        <v>15</v>
      </c>
      <c r="AC131" s="16">
        <f t="shared" si="6"/>
        <v>1.4999999999999999E-2</v>
      </c>
      <c r="AD131" s="4" t="s">
        <v>15</v>
      </c>
      <c r="AE131" s="13" t="s">
        <v>308</v>
      </c>
      <c r="AF131" s="8"/>
    </row>
    <row r="132" spans="1:32" s="1" customFormat="1" ht="30" customHeight="1" x14ac:dyDescent="0.25">
      <c r="A132" s="1">
        <v>131</v>
      </c>
      <c r="B132" s="2"/>
      <c r="C132" s="2" t="s">
        <v>2647</v>
      </c>
      <c r="E132" s="1" t="s">
        <v>2369</v>
      </c>
      <c r="G132" s="2" t="s">
        <v>38</v>
      </c>
      <c r="H132" s="2" t="s">
        <v>2742</v>
      </c>
      <c r="I132" s="2"/>
      <c r="J132" s="1" t="s">
        <v>2477</v>
      </c>
      <c r="K132" s="1" t="s">
        <v>3330</v>
      </c>
      <c r="L132" s="24" t="s">
        <v>3276</v>
      </c>
      <c r="M132" s="1" t="s">
        <v>1956</v>
      </c>
      <c r="N132" s="2"/>
      <c r="O132" s="2"/>
      <c r="P132" s="2"/>
      <c r="R132" s="2"/>
      <c r="S132" s="4">
        <v>3</v>
      </c>
      <c r="T132" s="4">
        <v>8</v>
      </c>
      <c r="U132" s="4" t="s">
        <v>72</v>
      </c>
      <c r="V132" s="4">
        <v>1945</v>
      </c>
      <c r="W132" s="4">
        <v>1945</v>
      </c>
      <c r="X132" s="4" t="s">
        <v>108</v>
      </c>
      <c r="Y132" s="4" t="s">
        <v>19</v>
      </c>
      <c r="Z132" s="13">
        <v>20000</v>
      </c>
      <c r="AA132" s="18">
        <v>20000</v>
      </c>
      <c r="AB132" s="14">
        <f t="shared" si="6"/>
        <v>20</v>
      </c>
      <c r="AC132" s="16">
        <f t="shared" si="6"/>
        <v>0.02</v>
      </c>
      <c r="AD132" s="4" t="s">
        <v>15</v>
      </c>
      <c r="AE132" s="13" t="s">
        <v>308</v>
      </c>
      <c r="AF132" s="8"/>
    </row>
    <row r="133" spans="1:32" ht="30" customHeight="1" x14ac:dyDescent="0.25">
      <c r="A133" s="1">
        <v>132</v>
      </c>
      <c r="B133" s="2"/>
      <c r="C133" s="2" t="s">
        <v>1808</v>
      </c>
      <c r="D133" s="1"/>
      <c r="E133" s="1" t="s">
        <v>2045</v>
      </c>
      <c r="F133" s="1" t="s">
        <v>798</v>
      </c>
      <c r="G133" s="2" t="s">
        <v>38</v>
      </c>
      <c r="H133" s="2" t="s">
        <v>2743</v>
      </c>
      <c r="I133" s="2"/>
      <c r="J133" s="1" t="s">
        <v>2478</v>
      </c>
      <c r="K133" s="1" t="s">
        <v>3330</v>
      </c>
      <c r="L133" s="24" t="s">
        <v>3276</v>
      </c>
      <c r="M133" s="1" t="s">
        <v>21</v>
      </c>
      <c r="N133" s="2"/>
      <c r="O133" s="2"/>
      <c r="P133" s="2"/>
      <c r="Q133" s="1"/>
      <c r="R133" s="2"/>
      <c r="S133" s="4">
        <v>3</v>
      </c>
      <c r="T133" s="4">
        <v>8</v>
      </c>
      <c r="U133" s="4" t="s">
        <v>72</v>
      </c>
      <c r="V133" s="4">
        <v>1945</v>
      </c>
      <c r="W133" s="4">
        <v>1945</v>
      </c>
      <c r="X133" s="4" t="s">
        <v>108</v>
      </c>
      <c r="Y133" s="4" t="s">
        <v>19</v>
      </c>
      <c r="Z133" s="13">
        <v>10000</v>
      </c>
      <c r="AA133" s="18">
        <v>10000</v>
      </c>
      <c r="AB133" s="14">
        <f t="shared" si="6"/>
        <v>10</v>
      </c>
      <c r="AC133" s="16">
        <f t="shared" si="6"/>
        <v>0.01</v>
      </c>
      <c r="AD133" s="4" t="s">
        <v>15</v>
      </c>
      <c r="AE133" s="13" t="s">
        <v>308</v>
      </c>
      <c r="AF133" s="8"/>
    </row>
    <row r="134" spans="1:32" s="1" customFormat="1" ht="30" customHeight="1" x14ac:dyDescent="0.25">
      <c r="A134" s="1">
        <v>133</v>
      </c>
      <c r="B134" s="2"/>
      <c r="C134" s="2" t="s">
        <v>1808</v>
      </c>
      <c r="E134" s="1" t="s">
        <v>2370</v>
      </c>
      <c r="F134" s="1" t="s">
        <v>778</v>
      </c>
      <c r="G134" s="2" t="s">
        <v>38</v>
      </c>
      <c r="H134" s="2" t="s">
        <v>2744</v>
      </c>
      <c r="I134" s="2"/>
      <c r="J134" s="1" t="s">
        <v>2479</v>
      </c>
      <c r="K134" s="1" t="s">
        <v>3330</v>
      </c>
      <c r="L134" s="24" t="s">
        <v>3276</v>
      </c>
      <c r="M134" s="1" t="s">
        <v>21</v>
      </c>
      <c r="N134" s="2"/>
      <c r="O134" s="2"/>
      <c r="P134" s="2"/>
      <c r="R134" s="2"/>
      <c r="S134" s="4">
        <v>3</v>
      </c>
      <c r="T134" s="4">
        <v>8</v>
      </c>
      <c r="U134" s="4" t="s">
        <v>72</v>
      </c>
      <c r="V134" s="4">
        <v>1945</v>
      </c>
      <c r="W134" s="4">
        <v>1945</v>
      </c>
      <c r="X134" s="4" t="s">
        <v>108</v>
      </c>
      <c r="Y134" s="4" t="s">
        <v>19</v>
      </c>
      <c r="Z134" s="13">
        <v>55000</v>
      </c>
      <c r="AA134" s="13">
        <v>55000</v>
      </c>
      <c r="AB134" s="14">
        <f t="shared" si="6"/>
        <v>55</v>
      </c>
      <c r="AC134" s="16">
        <f t="shared" si="6"/>
        <v>5.5E-2</v>
      </c>
      <c r="AD134" s="4" t="s">
        <v>15</v>
      </c>
      <c r="AE134" s="13" t="s">
        <v>308</v>
      </c>
      <c r="AF134" s="8"/>
    </row>
    <row r="135" spans="1:32" s="1" customFormat="1" ht="30" customHeight="1" x14ac:dyDescent="0.25">
      <c r="A135" s="1">
        <v>134</v>
      </c>
      <c r="B135" s="2"/>
      <c r="C135" s="2" t="s">
        <v>1857</v>
      </c>
      <c r="E135" s="1" t="s">
        <v>2371</v>
      </c>
      <c r="F135" s="1" t="s">
        <v>3070</v>
      </c>
      <c r="G135" s="2" t="s">
        <v>318</v>
      </c>
      <c r="H135" s="2" t="s">
        <v>2745</v>
      </c>
      <c r="I135" s="2"/>
      <c r="J135" s="1" t="s">
        <v>2424</v>
      </c>
      <c r="K135" s="1" t="s">
        <v>3285</v>
      </c>
      <c r="L135" s="2"/>
      <c r="M135" s="1" t="s">
        <v>21</v>
      </c>
      <c r="N135" s="2"/>
      <c r="O135" s="2"/>
      <c r="P135" s="2"/>
      <c r="R135" s="2"/>
      <c r="S135" s="4">
        <v>25</v>
      </c>
      <c r="T135" s="4">
        <v>8</v>
      </c>
      <c r="U135" s="4" t="s">
        <v>72</v>
      </c>
      <c r="V135" s="4">
        <v>1945</v>
      </c>
      <c r="W135" s="4">
        <v>1945</v>
      </c>
      <c r="X135" s="4" t="s">
        <v>108</v>
      </c>
      <c r="Y135" s="4" t="s">
        <v>19</v>
      </c>
      <c r="Z135" s="13"/>
      <c r="AA135" s="4">
        <v>2000</v>
      </c>
      <c r="AB135" s="14">
        <f t="shared" si="6"/>
        <v>2</v>
      </c>
      <c r="AC135" s="16">
        <f t="shared" si="6"/>
        <v>2E-3</v>
      </c>
      <c r="AD135" s="4" t="s">
        <v>15</v>
      </c>
      <c r="AE135" s="13" t="s">
        <v>98</v>
      </c>
      <c r="AF135" s="8" t="s">
        <v>97</v>
      </c>
    </row>
    <row r="136" spans="1:32" s="1" customFormat="1" ht="30" customHeight="1" x14ac:dyDescent="0.25">
      <c r="A136" s="1">
        <v>135</v>
      </c>
      <c r="B136" s="2" t="s">
        <v>319</v>
      </c>
      <c r="C136" s="2" t="s">
        <v>1844</v>
      </c>
      <c r="D136" s="1" t="s">
        <v>321</v>
      </c>
      <c r="E136" s="1" t="s">
        <v>320</v>
      </c>
      <c r="F136" s="1">
        <v>1884</v>
      </c>
      <c r="G136" s="2" t="s">
        <v>38</v>
      </c>
      <c r="H136" s="2" t="s">
        <v>322</v>
      </c>
      <c r="I136" s="2" t="s">
        <v>323</v>
      </c>
      <c r="J136" s="2" t="s">
        <v>324</v>
      </c>
      <c r="K136" s="1" t="s">
        <v>3285</v>
      </c>
      <c r="L136" s="2" t="s">
        <v>23</v>
      </c>
      <c r="M136" s="1" t="s">
        <v>42</v>
      </c>
      <c r="N136" s="2" t="s">
        <v>325</v>
      </c>
      <c r="O136" s="2" t="s">
        <v>326</v>
      </c>
      <c r="P136" s="2" t="s">
        <v>327</v>
      </c>
      <c r="Q136" s="1">
        <v>0</v>
      </c>
      <c r="R136" s="2" t="s">
        <v>118</v>
      </c>
      <c r="S136" s="4">
        <v>27</v>
      </c>
      <c r="T136" s="4">
        <v>11</v>
      </c>
      <c r="U136" s="4" t="s">
        <v>24</v>
      </c>
      <c r="V136" s="4">
        <v>1945</v>
      </c>
      <c r="W136" s="4">
        <v>1945</v>
      </c>
      <c r="X136" s="4" t="s">
        <v>108</v>
      </c>
      <c r="Y136" s="4" t="s">
        <v>19</v>
      </c>
      <c r="Z136" s="13">
        <v>20000</v>
      </c>
      <c r="AA136" s="13">
        <v>20000</v>
      </c>
      <c r="AB136" s="14">
        <f t="shared" si="6"/>
        <v>20</v>
      </c>
      <c r="AC136" s="16">
        <f t="shared" si="6"/>
        <v>0.02</v>
      </c>
      <c r="AD136" s="4" t="s">
        <v>15</v>
      </c>
      <c r="AE136" s="13" t="s">
        <v>98</v>
      </c>
      <c r="AF136" s="8" t="s">
        <v>97</v>
      </c>
    </row>
    <row r="137" spans="1:32" s="1" customFormat="1" ht="30" customHeight="1" x14ac:dyDescent="0.25">
      <c r="A137" s="1">
        <v>136</v>
      </c>
      <c r="B137" s="2"/>
      <c r="C137" s="2" t="s">
        <v>1808</v>
      </c>
      <c r="E137" s="1" t="s">
        <v>2372</v>
      </c>
      <c r="F137" s="1" t="s">
        <v>1199</v>
      </c>
      <c r="G137" s="2" t="s">
        <v>38</v>
      </c>
      <c r="H137" s="2" t="s">
        <v>2746</v>
      </c>
      <c r="I137" s="2"/>
      <c r="J137" s="1" t="s">
        <v>2480</v>
      </c>
      <c r="K137" s="1" t="s">
        <v>3286</v>
      </c>
      <c r="L137" s="24"/>
      <c r="M137" s="1" t="s">
        <v>21</v>
      </c>
      <c r="N137" s="2"/>
      <c r="O137" s="2"/>
      <c r="P137" s="2"/>
      <c r="R137" s="2"/>
      <c r="S137" s="4">
        <v>19</v>
      </c>
      <c r="T137" s="4">
        <v>12</v>
      </c>
      <c r="U137" s="4" t="s">
        <v>24</v>
      </c>
      <c r="V137" s="4">
        <v>1945</v>
      </c>
      <c r="W137" s="4">
        <v>1945</v>
      </c>
      <c r="X137" s="4" t="s">
        <v>108</v>
      </c>
      <c r="Y137" s="4" t="s">
        <v>19</v>
      </c>
      <c r="Z137" s="13">
        <v>15000</v>
      </c>
      <c r="AA137" s="13">
        <v>15000</v>
      </c>
      <c r="AB137" s="14">
        <f t="shared" si="6"/>
        <v>15</v>
      </c>
      <c r="AC137" s="16">
        <f t="shared" si="6"/>
        <v>1.4999999999999999E-2</v>
      </c>
      <c r="AD137" s="4" t="s">
        <v>15</v>
      </c>
      <c r="AE137" s="13" t="s">
        <v>130</v>
      </c>
      <c r="AF137" s="8"/>
    </row>
    <row r="138" spans="1:32" s="1" customFormat="1" ht="30" customHeight="1" x14ac:dyDescent="0.25">
      <c r="A138" s="1">
        <v>137</v>
      </c>
      <c r="B138" s="2"/>
      <c r="C138" s="2" t="s">
        <v>1818</v>
      </c>
      <c r="E138" s="1" t="s">
        <v>2373</v>
      </c>
      <c r="F138" s="1" t="s">
        <v>3071</v>
      </c>
      <c r="G138" s="2" t="s">
        <v>565</v>
      </c>
      <c r="H138" s="2" t="s">
        <v>2747</v>
      </c>
      <c r="I138" s="2"/>
      <c r="J138" s="1" t="s">
        <v>2481</v>
      </c>
      <c r="K138" s="1" t="s">
        <v>3285</v>
      </c>
      <c r="L138" s="2"/>
      <c r="M138" s="1" t="s">
        <v>21</v>
      </c>
      <c r="N138" s="2"/>
      <c r="O138" s="2"/>
      <c r="P138" s="2"/>
      <c r="R138" s="2"/>
      <c r="S138" s="4">
        <v>31</v>
      </c>
      <c r="T138" s="4">
        <v>1</v>
      </c>
      <c r="U138" s="4" t="s">
        <v>31</v>
      </c>
      <c r="V138" s="4">
        <v>1946</v>
      </c>
      <c r="W138" s="4">
        <v>1946</v>
      </c>
      <c r="X138" s="4" t="s">
        <v>328</v>
      </c>
      <c r="Y138" s="4" t="s">
        <v>19</v>
      </c>
      <c r="Z138" s="13"/>
      <c r="AA138" s="4">
        <v>3000</v>
      </c>
      <c r="AB138" s="14">
        <f t="shared" si="6"/>
        <v>3</v>
      </c>
      <c r="AC138" s="16">
        <f t="shared" si="6"/>
        <v>3.0000000000000001E-3</v>
      </c>
      <c r="AD138" s="4" t="s">
        <v>15</v>
      </c>
      <c r="AE138" s="13" t="s">
        <v>98</v>
      </c>
      <c r="AF138" s="8" t="s">
        <v>97</v>
      </c>
    </row>
    <row r="139" spans="1:32" ht="30" customHeight="1" x14ac:dyDescent="0.25">
      <c r="A139" s="1">
        <v>138</v>
      </c>
      <c r="B139" s="2" t="s">
        <v>329</v>
      </c>
      <c r="C139" s="2" t="s">
        <v>1839</v>
      </c>
      <c r="D139" s="1" t="s">
        <v>330</v>
      </c>
      <c r="E139" s="2" t="s">
        <v>331</v>
      </c>
      <c r="F139" s="1">
        <v>1899</v>
      </c>
      <c r="G139" s="2" t="s">
        <v>87</v>
      </c>
      <c r="H139" s="2" t="s">
        <v>332</v>
      </c>
      <c r="I139" s="2" t="s">
        <v>333</v>
      </c>
      <c r="J139" s="2" t="s">
        <v>334</v>
      </c>
      <c r="K139" s="1" t="s">
        <v>3331</v>
      </c>
      <c r="L139" s="2"/>
      <c r="M139" s="1" t="s">
        <v>42</v>
      </c>
      <c r="N139" s="2" t="s">
        <v>335</v>
      </c>
      <c r="O139" s="2" t="s">
        <v>336</v>
      </c>
      <c r="P139" s="2" t="s">
        <v>337</v>
      </c>
      <c r="Q139" s="1">
        <v>0</v>
      </c>
      <c r="R139" s="2" t="s">
        <v>279</v>
      </c>
      <c r="S139" s="4">
        <v>22</v>
      </c>
      <c r="T139" s="4">
        <v>3</v>
      </c>
      <c r="U139" s="4" t="s">
        <v>31</v>
      </c>
      <c r="V139" s="4">
        <v>1946</v>
      </c>
      <c r="W139" s="4">
        <v>1946</v>
      </c>
      <c r="X139" s="4" t="s">
        <v>328</v>
      </c>
      <c r="Y139" s="4" t="s">
        <v>19</v>
      </c>
      <c r="Z139" s="13">
        <v>16000</v>
      </c>
      <c r="AA139" s="13">
        <v>16000</v>
      </c>
      <c r="AB139" s="14">
        <f t="shared" si="6"/>
        <v>16</v>
      </c>
      <c r="AC139" s="16">
        <f t="shared" si="6"/>
        <v>1.6E-2</v>
      </c>
      <c r="AD139" s="4" t="s">
        <v>15</v>
      </c>
      <c r="AE139" s="13" t="s">
        <v>22</v>
      </c>
      <c r="AF139" s="8"/>
    </row>
    <row r="140" spans="1:32" s="1" customFormat="1" ht="30" customHeight="1" x14ac:dyDescent="0.25">
      <c r="A140" s="1">
        <v>139</v>
      </c>
      <c r="B140" s="2"/>
      <c r="C140" s="2" t="s">
        <v>1858</v>
      </c>
      <c r="D140" s="1" t="s">
        <v>2046</v>
      </c>
      <c r="E140" s="1" t="s">
        <v>2047</v>
      </c>
      <c r="F140" s="1">
        <v>1648</v>
      </c>
      <c r="G140" s="2" t="s">
        <v>395</v>
      </c>
      <c r="H140" s="2" t="s">
        <v>2748</v>
      </c>
      <c r="I140" s="2"/>
      <c r="J140" s="1" t="s">
        <v>2482</v>
      </c>
      <c r="K140" s="1" t="s">
        <v>3301</v>
      </c>
      <c r="L140" s="2"/>
      <c r="M140" s="1" t="s">
        <v>21</v>
      </c>
      <c r="N140" s="2"/>
      <c r="O140" s="2"/>
      <c r="P140" s="2"/>
      <c r="R140" s="2"/>
      <c r="S140" s="4">
        <v>16</v>
      </c>
      <c r="T140" s="4">
        <v>5</v>
      </c>
      <c r="U140" s="4" t="s">
        <v>56</v>
      </c>
      <c r="V140" s="4">
        <v>1946</v>
      </c>
      <c r="W140" s="4">
        <v>1946</v>
      </c>
      <c r="X140" s="4" t="s">
        <v>328</v>
      </c>
      <c r="Y140" s="4" t="s">
        <v>19</v>
      </c>
      <c r="Z140" s="13">
        <v>35000</v>
      </c>
      <c r="AA140" s="13">
        <v>35000</v>
      </c>
      <c r="AB140" s="14">
        <f t="shared" si="6"/>
        <v>35</v>
      </c>
      <c r="AC140" s="16">
        <f t="shared" si="6"/>
        <v>3.5000000000000003E-2</v>
      </c>
      <c r="AD140" s="4" t="s">
        <v>84</v>
      </c>
      <c r="AE140" s="13" t="s">
        <v>280</v>
      </c>
      <c r="AF140" s="8"/>
    </row>
    <row r="141" spans="1:32" ht="30" customHeight="1" x14ac:dyDescent="0.25">
      <c r="A141" s="1">
        <v>140</v>
      </c>
      <c r="B141" s="2"/>
      <c r="C141" s="2" t="s">
        <v>1955</v>
      </c>
      <c r="D141" s="1" t="s">
        <v>356</v>
      </c>
      <c r="E141" s="1" t="s">
        <v>2048</v>
      </c>
      <c r="F141" s="1" t="s">
        <v>3072</v>
      </c>
      <c r="G141" s="2" t="s">
        <v>395</v>
      </c>
      <c r="H141" s="2" t="s">
        <v>2749</v>
      </c>
      <c r="I141" s="2"/>
      <c r="J141" s="1" t="s">
        <v>2424</v>
      </c>
      <c r="K141" s="1" t="s">
        <v>3299</v>
      </c>
      <c r="L141" s="2"/>
      <c r="M141" s="1" t="s">
        <v>21</v>
      </c>
      <c r="N141" s="2"/>
      <c r="O141" s="2"/>
      <c r="P141" s="2"/>
      <c r="Q141" s="1"/>
      <c r="R141" s="2"/>
      <c r="S141" s="4">
        <v>12</v>
      </c>
      <c r="T141" s="4">
        <v>12</v>
      </c>
      <c r="U141" s="4" t="s">
        <v>24</v>
      </c>
      <c r="V141" s="4">
        <v>1946</v>
      </c>
      <c r="W141" s="4">
        <v>1946</v>
      </c>
      <c r="X141" s="4" t="s">
        <v>328</v>
      </c>
      <c r="Y141" s="4" t="s">
        <v>19</v>
      </c>
      <c r="Z141" s="4" t="s">
        <v>33</v>
      </c>
      <c r="AA141" s="4">
        <v>200000</v>
      </c>
      <c r="AB141" s="14">
        <f t="shared" si="6"/>
        <v>200</v>
      </c>
      <c r="AC141" s="16">
        <f t="shared" si="6"/>
        <v>0.2</v>
      </c>
      <c r="AD141" s="4" t="s">
        <v>84</v>
      </c>
      <c r="AE141" s="13" t="s">
        <v>150</v>
      </c>
      <c r="AF141" s="8" t="s">
        <v>97</v>
      </c>
    </row>
    <row r="142" spans="1:32" s="1" customFormat="1" ht="30" customHeight="1" x14ac:dyDescent="0.25">
      <c r="A142" s="1">
        <v>141</v>
      </c>
      <c r="B142" s="2" t="s">
        <v>347</v>
      </c>
      <c r="C142" s="2" t="s">
        <v>1955</v>
      </c>
      <c r="D142" s="1" t="s">
        <v>346</v>
      </c>
      <c r="E142" s="1" t="s">
        <v>348</v>
      </c>
      <c r="F142" s="1" t="s">
        <v>349</v>
      </c>
      <c r="G142" s="2" t="s">
        <v>38</v>
      </c>
      <c r="H142" s="2" t="s">
        <v>350</v>
      </c>
      <c r="I142" s="2" t="s">
        <v>351</v>
      </c>
      <c r="J142" s="1" t="s">
        <v>2424</v>
      </c>
      <c r="K142" s="1" t="s">
        <v>3299</v>
      </c>
      <c r="M142" s="1" t="s">
        <v>42</v>
      </c>
      <c r="N142" s="2" t="s">
        <v>352</v>
      </c>
      <c r="O142" s="2" t="s">
        <v>353</v>
      </c>
      <c r="P142" s="2" t="s">
        <v>354</v>
      </c>
      <c r="Q142" s="1">
        <v>0</v>
      </c>
      <c r="R142" s="2" t="s">
        <v>355</v>
      </c>
      <c r="S142" s="4">
        <v>12</v>
      </c>
      <c r="T142" s="4">
        <v>12</v>
      </c>
      <c r="U142" s="4" t="s">
        <v>24</v>
      </c>
      <c r="V142" s="4">
        <v>1946</v>
      </c>
      <c r="W142" s="4">
        <v>1946</v>
      </c>
      <c r="X142" s="4" t="s">
        <v>328</v>
      </c>
      <c r="Y142" s="4" t="s">
        <v>19</v>
      </c>
      <c r="Z142" s="4" t="s">
        <v>33</v>
      </c>
      <c r="AA142" s="4">
        <v>200000</v>
      </c>
      <c r="AB142" s="14">
        <f t="shared" ref="AB142:AC160" si="7">AA142/1000</f>
        <v>200</v>
      </c>
      <c r="AC142" s="16">
        <f t="shared" si="7"/>
        <v>0.2</v>
      </c>
      <c r="AD142" s="4" t="s">
        <v>84</v>
      </c>
      <c r="AE142" s="13" t="s">
        <v>150</v>
      </c>
      <c r="AF142" s="8" t="s">
        <v>97</v>
      </c>
    </row>
    <row r="143" spans="1:32" s="1" customFormat="1" ht="30" customHeight="1" x14ac:dyDescent="0.25">
      <c r="A143" s="1">
        <v>142</v>
      </c>
      <c r="B143" s="2" t="s">
        <v>338</v>
      </c>
      <c r="C143" s="2" t="s">
        <v>1859</v>
      </c>
      <c r="D143" s="1" t="s">
        <v>2049</v>
      </c>
      <c r="E143" s="1" t="s">
        <v>339</v>
      </c>
      <c r="F143" s="1" t="s">
        <v>3194</v>
      </c>
      <c r="G143" s="2" t="s">
        <v>38</v>
      </c>
      <c r="H143" s="2" t="s">
        <v>340</v>
      </c>
      <c r="I143" s="2"/>
      <c r="J143" s="1" t="s">
        <v>341</v>
      </c>
      <c r="K143" s="1" t="s">
        <v>3299</v>
      </c>
      <c r="M143" s="1" t="s">
        <v>42</v>
      </c>
      <c r="N143" s="2" t="s">
        <v>342</v>
      </c>
      <c r="O143" s="2" t="s">
        <v>343</v>
      </c>
      <c r="P143" s="2" t="s">
        <v>344</v>
      </c>
      <c r="Q143" s="1">
        <v>0</v>
      </c>
      <c r="R143" s="2" t="s">
        <v>345</v>
      </c>
      <c r="S143" s="4">
        <v>12</v>
      </c>
      <c r="T143" s="4">
        <v>12</v>
      </c>
      <c r="U143" s="4" t="s">
        <v>24</v>
      </c>
      <c r="V143" s="4">
        <v>1946</v>
      </c>
      <c r="W143" s="4">
        <v>1946</v>
      </c>
      <c r="X143" s="4" t="s">
        <v>328</v>
      </c>
      <c r="Y143" s="4" t="s">
        <v>19</v>
      </c>
      <c r="Z143" s="13">
        <v>600000</v>
      </c>
      <c r="AA143" s="4">
        <v>200000</v>
      </c>
      <c r="AB143" s="14">
        <f t="shared" si="7"/>
        <v>200</v>
      </c>
      <c r="AC143" s="16">
        <f t="shared" si="7"/>
        <v>0.2</v>
      </c>
      <c r="AD143" s="4" t="s">
        <v>84</v>
      </c>
      <c r="AE143" s="13" t="s">
        <v>150</v>
      </c>
      <c r="AF143" s="8" t="s">
        <v>97</v>
      </c>
    </row>
    <row r="144" spans="1:32" ht="30" customHeight="1" x14ac:dyDescent="0.25">
      <c r="A144" s="1">
        <v>143</v>
      </c>
      <c r="B144" s="2" t="s">
        <v>357</v>
      </c>
      <c r="C144" s="2" t="s">
        <v>3150</v>
      </c>
      <c r="D144" s="1" t="s">
        <v>2050</v>
      </c>
      <c r="E144" s="1" t="s">
        <v>358</v>
      </c>
      <c r="F144" s="1"/>
      <c r="G144" s="2" t="s">
        <v>38</v>
      </c>
      <c r="H144" s="2" t="s">
        <v>359</v>
      </c>
      <c r="I144" s="2"/>
      <c r="J144" s="1" t="s">
        <v>2424</v>
      </c>
      <c r="K144" s="1" t="s">
        <v>3299</v>
      </c>
      <c r="L144" s="1"/>
      <c r="M144" s="1" t="s">
        <v>42</v>
      </c>
      <c r="N144" s="2" t="s">
        <v>360</v>
      </c>
      <c r="O144" s="2" t="s">
        <v>361</v>
      </c>
      <c r="P144" s="2" t="s">
        <v>362</v>
      </c>
      <c r="Q144" s="1">
        <v>1</v>
      </c>
      <c r="R144" s="2" t="s">
        <v>136</v>
      </c>
      <c r="S144" s="17">
        <v>12</v>
      </c>
      <c r="T144" s="17">
        <v>12</v>
      </c>
      <c r="U144" s="17" t="s">
        <v>24</v>
      </c>
      <c r="V144" s="4">
        <v>1946</v>
      </c>
      <c r="W144" s="4">
        <v>1946</v>
      </c>
      <c r="X144" s="4" t="s">
        <v>328</v>
      </c>
      <c r="Y144" s="4" t="s">
        <v>19</v>
      </c>
      <c r="Z144" s="13">
        <v>500000</v>
      </c>
      <c r="AA144" s="13">
        <v>500000</v>
      </c>
      <c r="AB144" s="14">
        <f t="shared" si="7"/>
        <v>500</v>
      </c>
      <c r="AC144" s="16">
        <f t="shared" si="7"/>
        <v>0.5</v>
      </c>
      <c r="AD144" s="4" t="s">
        <v>84</v>
      </c>
      <c r="AE144" s="18" t="s">
        <v>150</v>
      </c>
      <c r="AF144" s="8" t="s">
        <v>97</v>
      </c>
    </row>
    <row r="145" spans="1:32" ht="30" customHeight="1" x14ac:dyDescent="0.25">
      <c r="A145" s="1">
        <v>144</v>
      </c>
      <c r="B145" s="2"/>
      <c r="C145" s="2" t="s">
        <v>1814</v>
      </c>
      <c r="D145" s="1"/>
      <c r="E145" s="1" t="s">
        <v>2051</v>
      </c>
      <c r="F145" s="1">
        <v>1871</v>
      </c>
      <c r="G145" s="2" t="s">
        <v>38</v>
      </c>
      <c r="H145" s="2" t="s">
        <v>2669</v>
      </c>
      <c r="I145" s="2"/>
      <c r="J145" s="1" t="s">
        <v>2483</v>
      </c>
      <c r="K145" s="1" t="s">
        <v>3285</v>
      </c>
      <c r="L145" s="2"/>
      <c r="M145" s="1" t="s">
        <v>21</v>
      </c>
      <c r="N145" s="2"/>
      <c r="O145" s="2"/>
      <c r="P145" s="2"/>
      <c r="Q145" s="1"/>
      <c r="R145" s="2"/>
      <c r="S145" s="4">
        <v>20</v>
      </c>
      <c r="T145" s="4">
        <v>12</v>
      </c>
      <c r="U145" s="4" t="s">
        <v>24</v>
      </c>
      <c r="V145" s="4">
        <v>1946</v>
      </c>
      <c r="W145" s="4">
        <v>1946</v>
      </c>
      <c r="X145" s="4" t="s">
        <v>328</v>
      </c>
      <c r="Y145" s="4" t="s">
        <v>82</v>
      </c>
      <c r="Z145" s="13">
        <v>500</v>
      </c>
      <c r="AA145" s="4">
        <v>8700</v>
      </c>
      <c r="AB145" s="14">
        <f t="shared" si="7"/>
        <v>8.6999999999999993</v>
      </c>
      <c r="AC145" s="16">
        <f t="shared" si="7"/>
        <v>8.6999999999999994E-3</v>
      </c>
      <c r="AD145" s="4" t="s">
        <v>15</v>
      </c>
      <c r="AE145" s="13" t="s">
        <v>98</v>
      </c>
      <c r="AF145" s="8" t="s">
        <v>97</v>
      </c>
    </row>
    <row r="146" spans="1:32" ht="30" customHeight="1" x14ac:dyDescent="0.25">
      <c r="A146" s="1">
        <v>145</v>
      </c>
      <c r="B146" s="2"/>
      <c r="C146" s="2" t="s">
        <v>1849</v>
      </c>
      <c r="D146" s="1" t="s">
        <v>2052</v>
      </c>
      <c r="E146" s="1" t="s">
        <v>2053</v>
      </c>
      <c r="F146" s="1">
        <v>1851</v>
      </c>
      <c r="G146" s="2" t="s">
        <v>87</v>
      </c>
      <c r="H146" s="2" t="s">
        <v>2750</v>
      </c>
      <c r="I146" s="2"/>
      <c r="J146" s="1" t="s">
        <v>2424</v>
      </c>
      <c r="K146" s="1" t="s">
        <v>3285</v>
      </c>
      <c r="L146" s="2"/>
      <c r="M146" s="1" t="s">
        <v>1956</v>
      </c>
      <c r="N146" s="2"/>
      <c r="O146" s="2"/>
      <c r="P146" s="2"/>
      <c r="Q146" s="1"/>
      <c r="R146" s="2"/>
      <c r="S146" s="4">
        <v>24</v>
      </c>
      <c r="T146" s="4">
        <v>1</v>
      </c>
      <c r="U146" s="4" t="s">
        <v>31</v>
      </c>
      <c r="V146" s="4">
        <v>1947</v>
      </c>
      <c r="W146" s="4">
        <v>1947</v>
      </c>
      <c r="X146" s="4" t="s">
        <v>328</v>
      </c>
      <c r="Y146" s="4" t="s">
        <v>19</v>
      </c>
      <c r="Z146" s="13">
        <v>5500</v>
      </c>
      <c r="AA146" s="4">
        <v>5500</v>
      </c>
      <c r="AB146" s="14">
        <f t="shared" si="7"/>
        <v>5.5</v>
      </c>
      <c r="AC146" s="16">
        <f t="shared" si="7"/>
        <v>5.4999999999999997E-3</v>
      </c>
      <c r="AD146" s="4" t="s">
        <v>15</v>
      </c>
      <c r="AE146" s="13" t="s">
        <v>98</v>
      </c>
      <c r="AF146" s="8" t="s">
        <v>97</v>
      </c>
    </row>
    <row r="147" spans="1:32" ht="30" customHeight="1" x14ac:dyDescent="0.25">
      <c r="A147" s="1">
        <v>146</v>
      </c>
      <c r="B147" s="2"/>
      <c r="C147" s="2" t="s">
        <v>1860</v>
      </c>
      <c r="D147" s="1"/>
      <c r="E147" s="1" t="s">
        <v>2374</v>
      </c>
      <c r="F147" s="1" t="s">
        <v>3073</v>
      </c>
      <c r="G147" s="2" t="s">
        <v>38</v>
      </c>
      <c r="H147" s="2" t="s">
        <v>2751</v>
      </c>
      <c r="I147" s="2"/>
      <c r="J147" s="1" t="s">
        <v>2424</v>
      </c>
      <c r="K147" s="1" t="s">
        <v>3285</v>
      </c>
      <c r="L147" s="2"/>
      <c r="M147" s="1" t="s">
        <v>21</v>
      </c>
      <c r="N147" s="2"/>
      <c r="O147" s="2"/>
      <c r="P147" s="2"/>
      <c r="Q147" s="1"/>
      <c r="R147" s="2"/>
      <c r="S147" s="4">
        <v>20</v>
      </c>
      <c r="T147" s="4">
        <v>3</v>
      </c>
      <c r="U147" s="4" t="s">
        <v>31</v>
      </c>
      <c r="V147" s="4">
        <v>1947</v>
      </c>
      <c r="W147" s="4">
        <v>1947</v>
      </c>
      <c r="X147" s="4" t="s">
        <v>328</v>
      </c>
      <c r="Y147" s="4" t="s">
        <v>19</v>
      </c>
      <c r="Z147" s="4" t="s">
        <v>33</v>
      </c>
      <c r="AA147" s="4">
        <v>19333</v>
      </c>
      <c r="AB147" s="14">
        <f t="shared" si="7"/>
        <v>19.332999999999998</v>
      </c>
      <c r="AC147" s="16">
        <f t="shared" si="7"/>
        <v>1.9332999999999999E-2</v>
      </c>
      <c r="AD147" s="4" t="s">
        <v>15</v>
      </c>
      <c r="AE147" s="13" t="s">
        <v>98</v>
      </c>
      <c r="AF147" s="8" t="s">
        <v>97</v>
      </c>
    </row>
    <row r="148" spans="1:32" ht="30" customHeight="1" x14ac:dyDescent="0.25">
      <c r="A148" s="1">
        <v>147</v>
      </c>
      <c r="B148" s="2"/>
      <c r="C148" s="2" t="s">
        <v>1821</v>
      </c>
      <c r="D148" s="1"/>
      <c r="E148" s="1" t="s">
        <v>2375</v>
      </c>
      <c r="F148" s="1" t="s">
        <v>3074</v>
      </c>
      <c r="G148" s="2" t="s">
        <v>38</v>
      </c>
      <c r="H148" s="2" t="s">
        <v>2657</v>
      </c>
      <c r="I148" s="2"/>
      <c r="J148" s="1" t="s">
        <v>2484</v>
      </c>
      <c r="K148" s="1" t="s">
        <v>3285</v>
      </c>
      <c r="L148" s="2"/>
      <c r="M148" s="1" t="s">
        <v>21</v>
      </c>
      <c r="N148" s="29"/>
      <c r="O148" s="2"/>
      <c r="P148" s="2"/>
      <c r="Q148" s="1"/>
      <c r="R148" s="2"/>
      <c r="S148" s="4">
        <v>20</v>
      </c>
      <c r="T148" s="4">
        <v>3</v>
      </c>
      <c r="U148" s="4" t="s">
        <v>31</v>
      </c>
      <c r="V148" s="4">
        <v>1947</v>
      </c>
      <c r="W148" s="4">
        <v>1947</v>
      </c>
      <c r="X148" s="4" t="s">
        <v>328</v>
      </c>
      <c r="Y148" s="4" t="s">
        <v>19</v>
      </c>
      <c r="Z148" s="4" t="s">
        <v>33</v>
      </c>
      <c r="AA148" s="4">
        <v>19334</v>
      </c>
      <c r="AB148" s="14">
        <f t="shared" si="7"/>
        <v>19.334</v>
      </c>
      <c r="AC148" s="16">
        <f t="shared" si="7"/>
        <v>1.9334E-2</v>
      </c>
      <c r="AD148" s="4" t="s">
        <v>15</v>
      </c>
      <c r="AE148" s="13" t="s">
        <v>98</v>
      </c>
      <c r="AF148" s="8" t="s">
        <v>97</v>
      </c>
    </row>
    <row r="149" spans="1:32" ht="30" customHeight="1" x14ac:dyDescent="0.25">
      <c r="A149" s="1">
        <v>148</v>
      </c>
      <c r="B149" s="2"/>
      <c r="C149" s="2" t="s">
        <v>1821</v>
      </c>
      <c r="D149" s="1"/>
      <c r="E149" s="1" t="s">
        <v>2376</v>
      </c>
      <c r="F149" s="1" t="s">
        <v>3075</v>
      </c>
      <c r="G149" s="2" t="s">
        <v>38</v>
      </c>
      <c r="H149" s="2" t="s">
        <v>2657</v>
      </c>
      <c r="I149" s="2"/>
      <c r="J149" s="1" t="s">
        <v>2485</v>
      </c>
      <c r="K149" s="1" t="s">
        <v>3285</v>
      </c>
      <c r="L149" s="2"/>
      <c r="M149" s="1" t="s">
        <v>21</v>
      </c>
      <c r="N149" s="29"/>
      <c r="O149" s="2"/>
      <c r="P149" s="2"/>
      <c r="Q149" s="1"/>
      <c r="R149" s="2"/>
      <c r="S149" s="4">
        <v>20</v>
      </c>
      <c r="T149" s="4">
        <v>3</v>
      </c>
      <c r="U149" s="4" t="s">
        <v>31</v>
      </c>
      <c r="V149" s="4">
        <v>1947</v>
      </c>
      <c r="W149" s="4">
        <v>1947</v>
      </c>
      <c r="X149" s="4" t="s">
        <v>328</v>
      </c>
      <c r="Y149" s="4" t="s">
        <v>19</v>
      </c>
      <c r="Z149" s="13">
        <v>58000</v>
      </c>
      <c r="AA149" s="4">
        <v>19333</v>
      </c>
      <c r="AB149" s="14">
        <f t="shared" si="7"/>
        <v>19.332999999999998</v>
      </c>
      <c r="AC149" s="16">
        <f t="shared" si="7"/>
        <v>1.9332999999999999E-2</v>
      </c>
      <c r="AD149" s="4" t="s">
        <v>15</v>
      </c>
      <c r="AE149" s="13" t="s">
        <v>98</v>
      </c>
      <c r="AF149" s="8" t="s">
        <v>97</v>
      </c>
    </row>
    <row r="150" spans="1:32" ht="30" customHeight="1" x14ac:dyDescent="0.25">
      <c r="A150" s="1">
        <v>149</v>
      </c>
      <c r="B150" s="2"/>
      <c r="C150" s="2" t="s">
        <v>1842</v>
      </c>
      <c r="D150" s="1"/>
      <c r="E150" s="1" t="s">
        <v>2054</v>
      </c>
      <c r="F150" s="1">
        <v>1891</v>
      </c>
      <c r="G150" s="2" t="s">
        <v>38</v>
      </c>
      <c r="H150" s="2" t="s">
        <v>2752</v>
      </c>
      <c r="I150" s="2"/>
      <c r="J150" s="1" t="s">
        <v>2486</v>
      </c>
      <c r="K150" s="1" t="s">
        <v>3327</v>
      </c>
      <c r="L150" s="2"/>
      <c r="M150" t="s">
        <v>1956</v>
      </c>
      <c r="N150" s="2"/>
      <c r="O150" s="2"/>
      <c r="P150" s="2"/>
      <c r="Q150" s="1"/>
      <c r="R150" s="2"/>
      <c r="S150" s="4">
        <v>1</v>
      </c>
      <c r="T150" s="4">
        <v>4</v>
      </c>
      <c r="U150" s="4" t="s">
        <v>56</v>
      </c>
      <c r="V150" s="4">
        <v>1947</v>
      </c>
      <c r="W150" s="4">
        <v>1947</v>
      </c>
      <c r="X150" s="4" t="s">
        <v>328</v>
      </c>
      <c r="Y150" s="4" t="s">
        <v>82</v>
      </c>
      <c r="Z150" s="13">
        <v>550</v>
      </c>
      <c r="AA150" s="4">
        <v>9500</v>
      </c>
      <c r="AB150" s="14">
        <f t="shared" si="7"/>
        <v>9.5</v>
      </c>
      <c r="AC150" s="16">
        <f t="shared" si="7"/>
        <v>9.4999999999999998E-3</v>
      </c>
      <c r="AD150" s="4" t="s">
        <v>15</v>
      </c>
      <c r="AE150" s="13" t="s">
        <v>363</v>
      </c>
      <c r="AF150" s="8" t="s">
        <v>97</v>
      </c>
    </row>
    <row r="151" spans="1:32" s="1" customFormat="1" ht="30" customHeight="1" x14ac:dyDescent="0.25">
      <c r="A151" s="1">
        <v>150</v>
      </c>
      <c r="B151" s="2"/>
      <c r="C151" s="2" t="s">
        <v>1812</v>
      </c>
      <c r="E151" s="1" t="s">
        <v>2055</v>
      </c>
      <c r="F151" s="1" t="s">
        <v>3076</v>
      </c>
      <c r="G151" s="2" t="s">
        <v>38</v>
      </c>
      <c r="H151" s="2" t="s">
        <v>2753</v>
      </c>
      <c r="I151" s="2"/>
      <c r="J151" s="1" t="s">
        <v>2487</v>
      </c>
      <c r="K151" s="1" t="s">
        <v>3327</v>
      </c>
      <c r="L151" s="2"/>
      <c r="M151" s="1" t="s">
        <v>21</v>
      </c>
      <c r="N151" s="2"/>
      <c r="O151" s="2"/>
      <c r="P151" s="2"/>
      <c r="R151" s="2"/>
      <c r="S151" s="4">
        <v>1</v>
      </c>
      <c r="T151" s="4">
        <v>4</v>
      </c>
      <c r="U151" s="4" t="s">
        <v>56</v>
      </c>
      <c r="V151" s="4">
        <v>1947</v>
      </c>
      <c r="W151" s="4">
        <v>1947</v>
      </c>
      <c r="X151" s="4" t="s">
        <v>328</v>
      </c>
      <c r="Y151" s="4" t="s">
        <v>82</v>
      </c>
      <c r="Z151" s="13">
        <v>2000</v>
      </c>
      <c r="AA151" s="4">
        <v>38000</v>
      </c>
      <c r="AB151" s="14">
        <f t="shared" si="7"/>
        <v>38</v>
      </c>
      <c r="AC151" s="16">
        <f t="shared" si="7"/>
        <v>3.7999999999999999E-2</v>
      </c>
      <c r="AD151" s="4" t="s">
        <v>15</v>
      </c>
      <c r="AE151" s="13" t="s">
        <v>363</v>
      </c>
      <c r="AF151" s="8" t="s">
        <v>97</v>
      </c>
    </row>
    <row r="152" spans="1:32" s="1" customFormat="1" ht="30" customHeight="1" x14ac:dyDescent="0.25">
      <c r="A152" s="1">
        <v>151</v>
      </c>
      <c r="B152" s="2" t="s">
        <v>364</v>
      </c>
      <c r="C152" s="2" t="s">
        <v>1462</v>
      </c>
      <c r="D152" s="1" t="s">
        <v>365</v>
      </c>
      <c r="E152" s="1" t="s">
        <v>2056</v>
      </c>
      <c r="F152" s="1">
        <v>1874</v>
      </c>
      <c r="G152" s="2" t="s">
        <v>38</v>
      </c>
      <c r="H152" s="2" t="s">
        <v>366</v>
      </c>
      <c r="I152" s="2" t="s">
        <v>367</v>
      </c>
      <c r="J152" s="1" t="s">
        <v>3253</v>
      </c>
      <c r="K152" s="1" t="s">
        <v>3327</v>
      </c>
      <c r="M152" s="1" t="s">
        <v>42</v>
      </c>
      <c r="N152" s="2" t="s">
        <v>368</v>
      </c>
      <c r="O152" s="2" t="s">
        <v>369</v>
      </c>
      <c r="P152" s="2" t="s">
        <v>370</v>
      </c>
      <c r="Q152" s="1">
        <v>0</v>
      </c>
      <c r="R152" s="2" t="s">
        <v>186</v>
      </c>
      <c r="S152" s="4">
        <v>1</v>
      </c>
      <c r="T152" s="4">
        <v>4</v>
      </c>
      <c r="U152" s="4" t="s">
        <v>56</v>
      </c>
      <c r="V152" s="4">
        <v>1947</v>
      </c>
      <c r="W152" s="4">
        <v>1947</v>
      </c>
      <c r="X152" s="4" t="s">
        <v>328</v>
      </c>
      <c r="Y152" s="4" t="s">
        <v>82</v>
      </c>
      <c r="Z152" s="13">
        <v>2750</v>
      </c>
      <c r="AA152" s="4">
        <v>48000</v>
      </c>
      <c r="AB152" s="14">
        <f t="shared" si="7"/>
        <v>48</v>
      </c>
      <c r="AC152" s="16">
        <f t="shared" si="7"/>
        <v>4.8000000000000001E-2</v>
      </c>
      <c r="AD152" s="4" t="s">
        <v>15</v>
      </c>
      <c r="AE152" s="13" t="s">
        <v>363</v>
      </c>
      <c r="AF152" s="8" t="s">
        <v>97</v>
      </c>
    </row>
    <row r="153" spans="1:32" ht="30" customHeight="1" x14ac:dyDescent="0.25">
      <c r="A153" s="1">
        <v>152</v>
      </c>
      <c r="B153" s="2" t="s">
        <v>371</v>
      </c>
      <c r="C153" s="25" t="s">
        <v>3147</v>
      </c>
      <c r="D153" s="1" t="s">
        <v>372</v>
      </c>
      <c r="E153" s="1" t="s">
        <v>2057</v>
      </c>
      <c r="F153" s="1" t="s">
        <v>373</v>
      </c>
      <c r="G153" s="2" t="s">
        <v>38</v>
      </c>
      <c r="H153" s="2" t="s">
        <v>374</v>
      </c>
      <c r="I153" s="2"/>
      <c r="J153" s="2" t="s">
        <v>375</v>
      </c>
      <c r="K153" s="1" t="s">
        <v>3302</v>
      </c>
      <c r="L153" s="24"/>
      <c r="M153" s="1" t="s">
        <v>42</v>
      </c>
      <c r="N153" s="2" t="s">
        <v>376</v>
      </c>
      <c r="O153" s="2" t="s">
        <v>377</v>
      </c>
      <c r="P153" s="2" t="s">
        <v>378</v>
      </c>
      <c r="Q153" s="1">
        <v>1</v>
      </c>
      <c r="R153" s="2" t="s">
        <v>379</v>
      </c>
      <c r="S153" s="4">
        <v>2</v>
      </c>
      <c r="T153" s="4">
        <v>6</v>
      </c>
      <c r="U153" s="4" t="s">
        <v>56</v>
      </c>
      <c r="V153" s="4">
        <v>1947</v>
      </c>
      <c r="W153" s="4">
        <v>1947</v>
      </c>
      <c r="X153" s="4" t="s">
        <v>328</v>
      </c>
      <c r="Y153" s="4" t="s">
        <v>149</v>
      </c>
      <c r="Z153" s="13">
        <v>1000000</v>
      </c>
      <c r="AA153" s="4">
        <v>36000</v>
      </c>
      <c r="AB153" s="14">
        <f t="shared" si="7"/>
        <v>36</v>
      </c>
      <c r="AC153" s="16">
        <f t="shared" si="7"/>
        <v>3.5999999999999997E-2</v>
      </c>
      <c r="AD153" s="4" t="s">
        <v>84</v>
      </c>
      <c r="AE153" s="13" t="s">
        <v>130</v>
      </c>
      <c r="AF153" s="8"/>
    </row>
    <row r="154" spans="1:32" ht="30" customHeight="1" x14ac:dyDescent="0.25">
      <c r="A154" s="1">
        <v>153</v>
      </c>
      <c r="B154" s="2" t="s">
        <v>380</v>
      </c>
      <c r="C154" s="2" t="s">
        <v>1815</v>
      </c>
      <c r="D154" s="1" t="s">
        <v>381</v>
      </c>
      <c r="E154" s="1" t="s">
        <v>2096</v>
      </c>
      <c r="F154" s="1" t="s">
        <v>122</v>
      </c>
      <c r="G154" s="2" t="s">
        <v>38</v>
      </c>
      <c r="H154" s="2" t="s">
        <v>382</v>
      </c>
      <c r="I154" s="2"/>
      <c r="J154" s="2" t="s">
        <v>383</v>
      </c>
      <c r="K154" s="1" t="s">
        <v>3285</v>
      </c>
      <c r="L154" s="24" t="s">
        <v>409</v>
      </c>
      <c r="M154" s="1" t="s">
        <v>42</v>
      </c>
      <c r="N154" s="2" t="s">
        <v>384</v>
      </c>
      <c r="O154" s="2" t="s">
        <v>385</v>
      </c>
      <c r="P154" s="2" t="s">
        <v>386</v>
      </c>
      <c r="Q154" s="1">
        <v>0</v>
      </c>
      <c r="R154" s="2" t="s">
        <v>387</v>
      </c>
      <c r="S154" s="4">
        <v>20</v>
      </c>
      <c r="T154" s="4">
        <v>9</v>
      </c>
      <c r="U154" s="4" t="s">
        <v>72</v>
      </c>
      <c r="V154" s="4">
        <v>1947</v>
      </c>
      <c r="W154" s="4">
        <v>1947</v>
      </c>
      <c r="X154" s="4" t="s">
        <v>328</v>
      </c>
      <c r="Y154" s="4" t="s">
        <v>19</v>
      </c>
      <c r="Z154" s="13">
        <v>25000</v>
      </c>
      <c r="AA154" s="4">
        <v>25000</v>
      </c>
      <c r="AB154" s="14">
        <f t="shared" si="7"/>
        <v>25</v>
      </c>
      <c r="AC154" s="16">
        <f t="shared" si="7"/>
        <v>2.5000000000000001E-2</v>
      </c>
      <c r="AD154" s="4" t="s">
        <v>15</v>
      </c>
      <c r="AE154" s="13" t="s">
        <v>98</v>
      </c>
      <c r="AF154" s="8" t="s">
        <v>97</v>
      </c>
    </row>
    <row r="155" spans="1:32" ht="30" customHeight="1" x14ac:dyDescent="0.25">
      <c r="A155" s="1">
        <v>154</v>
      </c>
      <c r="B155" s="2"/>
      <c r="C155" s="2" t="s">
        <v>1809</v>
      </c>
      <c r="D155" s="1"/>
      <c r="E155" s="1" t="s">
        <v>2058</v>
      </c>
      <c r="F155" s="1" t="s">
        <v>3068</v>
      </c>
      <c r="G155" s="2" t="s">
        <v>38</v>
      </c>
      <c r="H155" s="2" t="s">
        <v>2669</v>
      </c>
      <c r="I155" s="2"/>
      <c r="J155" s="1" t="s">
        <v>2488</v>
      </c>
      <c r="K155" s="1" t="s">
        <v>3353</v>
      </c>
      <c r="L155" s="2"/>
      <c r="M155" s="1" t="s">
        <v>21</v>
      </c>
      <c r="N155" s="2"/>
      <c r="O155" s="2"/>
      <c r="P155" s="2"/>
      <c r="Q155" s="1"/>
      <c r="R155" s="2"/>
      <c r="S155" s="4"/>
      <c r="T155" s="4"/>
      <c r="U155" s="4"/>
      <c r="V155" s="4">
        <v>1947</v>
      </c>
      <c r="W155" s="4">
        <v>1947</v>
      </c>
      <c r="X155" s="4" t="s">
        <v>328</v>
      </c>
      <c r="Y155" s="4" t="s">
        <v>19</v>
      </c>
      <c r="Z155" s="13"/>
      <c r="AA155" s="4">
        <v>3000</v>
      </c>
      <c r="AB155" s="14">
        <f t="shared" si="7"/>
        <v>3</v>
      </c>
      <c r="AC155" s="16">
        <f t="shared" si="7"/>
        <v>3.0000000000000001E-3</v>
      </c>
      <c r="AD155" s="4" t="s">
        <v>15</v>
      </c>
      <c r="AE155" s="13" t="s">
        <v>150</v>
      </c>
      <c r="AF155" s="8"/>
    </row>
    <row r="156" spans="1:32" ht="30" customHeight="1" x14ac:dyDescent="0.25">
      <c r="A156" s="1">
        <v>155</v>
      </c>
      <c r="B156" s="2" t="s">
        <v>388</v>
      </c>
      <c r="C156" s="2" t="s">
        <v>1845</v>
      </c>
      <c r="D156" s="1"/>
      <c r="E156" s="1" t="s">
        <v>2377</v>
      </c>
      <c r="F156" s="1">
        <v>1886</v>
      </c>
      <c r="G156" s="2" t="s">
        <v>38</v>
      </c>
      <c r="H156" s="2" t="s">
        <v>39</v>
      </c>
      <c r="I156" s="2"/>
      <c r="J156" s="2" t="s">
        <v>389</v>
      </c>
      <c r="K156" s="1" t="s">
        <v>3285</v>
      </c>
      <c r="L156" s="24"/>
      <c r="M156" s="1" t="s">
        <v>42</v>
      </c>
      <c r="N156" s="2" t="s">
        <v>390</v>
      </c>
      <c r="O156" s="2" t="s">
        <v>391</v>
      </c>
      <c r="P156" s="2" t="s">
        <v>392</v>
      </c>
      <c r="Q156" s="1">
        <v>0</v>
      </c>
      <c r="R156" s="2" t="s">
        <v>223</v>
      </c>
      <c r="S156" s="4">
        <v>21</v>
      </c>
      <c r="T156" s="4">
        <v>1</v>
      </c>
      <c r="U156" s="4" t="s">
        <v>31</v>
      </c>
      <c r="V156" s="4">
        <v>1948</v>
      </c>
      <c r="W156" s="4">
        <v>1948</v>
      </c>
      <c r="X156" s="4" t="s">
        <v>328</v>
      </c>
      <c r="Y156" s="4" t="s">
        <v>19</v>
      </c>
      <c r="Z156" s="13">
        <v>38000</v>
      </c>
      <c r="AA156" s="18">
        <v>38000</v>
      </c>
      <c r="AB156" s="14">
        <f t="shared" si="7"/>
        <v>38</v>
      </c>
      <c r="AC156" s="16">
        <f t="shared" si="7"/>
        <v>3.7999999999999999E-2</v>
      </c>
      <c r="AD156" s="4" t="s">
        <v>15</v>
      </c>
      <c r="AE156" s="13" t="s">
        <v>98</v>
      </c>
      <c r="AF156" s="8" t="s">
        <v>97</v>
      </c>
    </row>
    <row r="157" spans="1:32" ht="30" customHeight="1" x14ac:dyDescent="0.25">
      <c r="A157" s="1">
        <v>156</v>
      </c>
      <c r="B157" s="2" t="s">
        <v>393</v>
      </c>
      <c r="C157" s="2" t="s">
        <v>1861</v>
      </c>
      <c r="D157" s="1" t="s">
        <v>394</v>
      </c>
      <c r="E157" s="1" t="s">
        <v>2059</v>
      </c>
      <c r="F157" s="1" t="s">
        <v>3193</v>
      </c>
      <c r="G157" s="2" t="s">
        <v>395</v>
      </c>
      <c r="H157" s="2" t="s">
        <v>396</v>
      </c>
      <c r="I157" s="2"/>
      <c r="J157" s="2" t="s">
        <v>397</v>
      </c>
      <c r="K157" s="1" t="s">
        <v>3285</v>
      </c>
      <c r="L157" s="1" t="s">
        <v>3276</v>
      </c>
      <c r="M157" s="1" t="s">
        <v>42</v>
      </c>
      <c r="N157" s="2" t="s">
        <v>398</v>
      </c>
      <c r="O157" s="2" t="s">
        <v>399</v>
      </c>
      <c r="P157" s="2" t="s">
        <v>400</v>
      </c>
      <c r="Q157" s="1">
        <v>0</v>
      </c>
      <c r="R157" s="2" t="s">
        <v>401</v>
      </c>
      <c r="S157" s="4">
        <v>15</v>
      </c>
      <c r="T157" s="4">
        <v>2</v>
      </c>
      <c r="U157" s="4" t="s">
        <v>31</v>
      </c>
      <c r="V157" s="4">
        <v>1948</v>
      </c>
      <c r="W157" s="4">
        <v>1948</v>
      </c>
      <c r="X157" s="4" t="s">
        <v>328</v>
      </c>
      <c r="Y157" s="4" t="s">
        <v>19</v>
      </c>
      <c r="Z157" s="13">
        <v>60000</v>
      </c>
      <c r="AA157" s="13">
        <v>60000</v>
      </c>
      <c r="AB157" s="14">
        <f t="shared" si="7"/>
        <v>60</v>
      </c>
      <c r="AC157" s="16">
        <f t="shared" si="7"/>
        <v>0.06</v>
      </c>
      <c r="AD157" s="4" t="s">
        <v>15</v>
      </c>
      <c r="AE157" s="13" t="s">
        <v>98</v>
      </c>
      <c r="AF157" s="8" t="s">
        <v>97</v>
      </c>
    </row>
    <row r="158" spans="1:32" ht="30" customHeight="1" x14ac:dyDescent="0.25">
      <c r="A158" s="1">
        <v>157</v>
      </c>
      <c r="B158" s="2"/>
      <c r="C158" s="2" t="s">
        <v>1844</v>
      </c>
      <c r="D158" s="1" t="s">
        <v>2060</v>
      </c>
      <c r="E158" s="1" t="s">
        <v>2061</v>
      </c>
      <c r="F158" s="1">
        <v>1889</v>
      </c>
      <c r="G158" s="2" t="s">
        <v>38</v>
      </c>
      <c r="H158" s="2" t="s">
        <v>2754</v>
      </c>
      <c r="I158" s="2"/>
      <c r="J158" s="1" t="s">
        <v>2489</v>
      </c>
      <c r="K158" s="1" t="s">
        <v>3291</v>
      </c>
      <c r="L158" s="2"/>
      <c r="M158" s="1" t="s">
        <v>21</v>
      </c>
      <c r="N158" s="2"/>
      <c r="O158" s="2"/>
      <c r="P158" s="2"/>
      <c r="Q158" s="1"/>
      <c r="R158" s="2"/>
      <c r="S158" s="4">
        <v>4</v>
      </c>
      <c r="T158" s="4">
        <v>3</v>
      </c>
      <c r="U158" s="4" t="s">
        <v>31</v>
      </c>
      <c r="V158" s="4">
        <v>1948</v>
      </c>
      <c r="W158" s="4">
        <v>1948</v>
      </c>
      <c r="X158" s="4" t="s">
        <v>328</v>
      </c>
      <c r="Y158" s="4" t="s">
        <v>19</v>
      </c>
      <c r="Z158" s="13"/>
      <c r="AA158" s="4">
        <v>160000</v>
      </c>
      <c r="AB158" s="14">
        <f t="shared" si="7"/>
        <v>160</v>
      </c>
      <c r="AC158" s="16">
        <f t="shared" si="7"/>
        <v>0.16</v>
      </c>
      <c r="AD158" s="4" t="s">
        <v>15</v>
      </c>
      <c r="AE158" s="13" t="s">
        <v>22</v>
      </c>
      <c r="AF158" s="8" t="s">
        <v>97</v>
      </c>
    </row>
    <row r="159" spans="1:32" ht="30" customHeight="1" x14ac:dyDescent="0.25">
      <c r="A159" s="1">
        <v>158</v>
      </c>
      <c r="B159" s="2" t="s">
        <v>403</v>
      </c>
      <c r="C159" s="2" t="s">
        <v>2650</v>
      </c>
      <c r="D159" s="1" t="s">
        <v>3272</v>
      </c>
      <c r="E159" s="1" t="s">
        <v>2062</v>
      </c>
      <c r="F159" s="1" t="s">
        <v>3197</v>
      </c>
      <c r="G159" s="2" t="s">
        <v>38</v>
      </c>
      <c r="H159" s="2" t="s">
        <v>404</v>
      </c>
      <c r="I159" s="2"/>
      <c r="J159" s="1" t="s">
        <v>2490</v>
      </c>
      <c r="K159" s="1" t="s">
        <v>3354</v>
      </c>
      <c r="L159" s="1"/>
      <c r="M159" s="1" t="s">
        <v>42</v>
      </c>
      <c r="N159" s="2" t="s">
        <v>405</v>
      </c>
      <c r="O159" s="2" t="s">
        <v>406</v>
      </c>
      <c r="P159" s="2" t="s">
        <v>407</v>
      </c>
      <c r="Q159" s="1">
        <v>1</v>
      </c>
      <c r="R159" s="2" t="s">
        <v>136</v>
      </c>
      <c r="S159" s="4">
        <v>29</v>
      </c>
      <c r="T159" s="4">
        <v>6</v>
      </c>
      <c r="U159" s="4" t="s">
        <v>56</v>
      </c>
      <c r="V159" s="4">
        <v>1948</v>
      </c>
      <c r="W159" s="4">
        <v>1948</v>
      </c>
      <c r="X159" s="4" t="s">
        <v>328</v>
      </c>
      <c r="Y159" s="4" t="s">
        <v>19</v>
      </c>
      <c r="Z159" s="13">
        <v>185000</v>
      </c>
      <c r="AA159" s="13">
        <v>185000</v>
      </c>
      <c r="AB159" s="14">
        <f t="shared" si="7"/>
        <v>185</v>
      </c>
      <c r="AC159" s="16">
        <f t="shared" si="7"/>
        <v>0.185</v>
      </c>
      <c r="AD159" s="4" t="s">
        <v>15</v>
      </c>
      <c r="AE159" s="13" t="s">
        <v>402</v>
      </c>
      <c r="AF159" s="8"/>
    </row>
    <row r="160" spans="1:32" ht="30.75" customHeight="1" x14ac:dyDescent="0.25">
      <c r="A160" s="1">
        <v>159</v>
      </c>
      <c r="B160" s="2" t="s">
        <v>234</v>
      </c>
      <c r="C160" s="2" t="s">
        <v>1812</v>
      </c>
      <c r="D160" s="1" t="s">
        <v>235</v>
      </c>
      <c r="E160" s="2" t="s">
        <v>236</v>
      </c>
      <c r="F160" s="1" t="s">
        <v>3198</v>
      </c>
      <c r="G160" s="2" t="s">
        <v>38</v>
      </c>
      <c r="H160" s="2" t="s">
        <v>237</v>
      </c>
      <c r="I160" s="2" t="s">
        <v>78</v>
      </c>
      <c r="J160" s="2" t="s">
        <v>238</v>
      </c>
      <c r="K160" s="1" t="s">
        <v>3284</v>
      </c>
      <c r="L160" s="2">
        <v>1</v>
      </c>
      <c r="M160" s="1" t="s">
        <v>42</v>
      </c>
      <c r="N160" s="2" t="s">
        <v>239</v>
      </c>
      <c r="O160" s="2" t="s">
        <v>240</v>
      </c>
      <c r="P160" s="2" t="s">
        <v>241</v>
      </c>
      <c r="Q160" s="1">
        <v>0</v>
      </c>
      <c r="R160" s="2" t="s">
        <v>55</v>
      </c>
      <c r="S160" s="17">
        <v>20</v>
      </c>
      <c r="T160" s="17">
        <v>8</v>
      </c>
      <c r="U160" s="17" t="s">
        <v>72</v>
      </c>
      <c r="V160" s="4">
        <v>1942</v>
      </c>
      <c r="W160" s="4">
        <v>1942</v>
      </c>
      <c r="X160" s="4" t="s">
        <v>108</v>
      </c>
      <c r="Y160" s="4" t="s">
        <v>19</v>
      </c>
      <c r="Z160" s="13">
        <v>70000</v>
      </c>
      <c r="AA160" s="18">
        <v>70000</v>
      </c>
      <c r="AB160" s="14">
        <f t="shared" si="7"/>
        <v>70</v>
      </c>
      <c r="AC160" s="16">
        <f t="shared" si="7"/>
        <v>7.0000000000000007E-2</v>
      </c>
      <c r="AD160" s="4" t="s">
        <v>15</v>
      </c>
      <c r="AE160" s="18" t="s">
        <v>71</v>
      </c>
      <c r="AF160" s="7" t="s">
        <v>26</v>
      </c>
    </row>
    <row r="161" spans="1:32" ht="30" customHeight="1" x14ac:dyDescent="0.25">
      <c r="A161" s="1">
        <v>160</v>
      </c>
      <c r="B161" s="2"/>
      <c r="C161" s="2" t="s">
        <v>1852</v>
      </c>
      <c r="D161" s="1"/>
      <c r="E161" s="1" t="s">
        <v>2133</v>
      </c>
      <c r="F161" s="1" t="s">
        <v>86</v>
      </c>
      <c r="G161" s="2" t="s">
        <v>38</v>
      </c>
      <c r="H161" s="2" t="s">
        <v>2755</v>
      </c>
      <c r="I161" s="2"/>
      <c r="J161" s="1" t="s">
        <v>2491</v>
      </c>
      <c r="K161" s="1" t="s">
        <v>3285</v>
      </c>
      <c r="L161" s="2"/>
      <c r="M161" t="s">
        <v>1956</v>
      </c>
      <c r="N161" s="2"/>
      <c r="O161" s="2"/>
      <c r="P161" s="2"/>
      <c r="Q161" s="1"/>
      <c r="R161" s="2"/>
      <c r="S161" s="4">
        <v>30</v>
      </c>
      <c r="T161" s="4">
        <v>6</v>
      </c>
      <c r="U161" s="4" t="s">
        <v>56</v>
      </c>
      <c r="V161" s="4">
        <v>1948</v>
      </c>
      <c r="W161" s="4">
        <v>1948</v>
      </c>
      <c r="X161" s="4" t="s">
        <v>328</v>
      </c>
      <c r="Y161" s="4" t="s">
        <v>19</v>
      </c>
      <c r="Z161" s="13"/>
      <c r="AA161" s="4">
        <v>10000</v>
      </c>
      <c r="AB161" s="14">
        <f t="shared" ref="AB161:AC177" si="8">AA161/1000</f>
        <v>10</v>
      </c>
      <c r="AC161" s="16">
        <f t="shared" si="8"/>
        <v>0.01</v>
      </c>
      <c r="AD161" s="4" t="s">
        <v>15</v>
      </c>
      <c r="AE161" s="13" t="s">
        <v>98</v>
      </c>
      <c r="AF161" s="8" t="s">
        <v>97</v>
      </c>
    </row>
    <row r="162" spans="1:32" ht="30" customHeight="1" x14ac:dyDescent="0.25">
      <c r="A162" s="1">
        <v>161</v>
      </c>
      <c r="B162" s="2"/>
      <c r="C162" s="2" t="s">
        <v>1813</v>
      </c>
      <c r="D162" s="1"/>
      <c r="E162" s="1" t="s">
        <v>2378</v>
      </c>
      <c r="F162" s="1">
        <v>1873</v>
      </c>
      <c r="G162" s="2" t="s">
        <v>38</v>
      </c>
      <c r="H162" s="2" t="s">
        <v>2756</v>
      </c>
      <c r="I162" s="2"/>
      <c r="J162" s="1" t="s">
        <v>2492</v>
      </c>
      <c r="K162" s="1" t="s">
        <v>3311</v>
      </c>
      <c r="L162" s="2"/>
      <c r="M162" s="1" t="s">
        <v>21</v>
      </c>
      <c r="N162" s="29"/>
      <c r="O162" s="2"/>
      <c r="P162" s="2"/>
      <c r="Q162" s="1"/>
      <c r="R162" s="2"/>
      <c r="S162" s="4">
        <v>3</v>
      </c>
      <c r="T162" s="4">
        <v>8</v>
      </c>
      <c r="U162" s="4" t="s">
        <v>72</v>
      </c>
      <c r="V162" s="4">
        <v>1948</v>
      </c>
      <c r="W162" s="4">
        <v>1948</v>
      </c>
      <c r="X162" s="4" t="s">
        <v>328</v>
      </c>
      <c r="Y162" s="4" t="s">
        <v>82</v>
      </c>
      <c r="Z162" s="13">
        <v>4800</v>
      </c>
      <c r="AA162" s="4">
        <v>83000</v>
      </c>
      <c r="AB162" s="14">
        <f t="shared" si="8"/>
        <v>83</v>
      </c>
      <c r="AC162" s="16">
        <f t="shared" si="8"/>
        <v>8.3000000000000004E-2</v>
      </c>
      <c r="AD162" s="4" t="s">
        <v>15</v>
      </c>
      <c r="AE162" s="13" t="s">
        <v>363</v>
      </c>
      <c r="AF162" s="8" t="s">
        <v>97</v>
      </c>
    </row>
    <row r="163" spans="1:32" ht="30" customHeight="1" x14ac:dyDescent="0.25">
      <c r="A163" s="1">
        <v>162</v>
      </c>
      <c r="B163" s="2"/>
      <c r="C163" s="2" t="s">
        <v>1826</v>
      </c>
      <c r="D163" s="1" t="s">
        <v>2015</v>
      </c>
      <c r="E163" s="1" t="s">
        <v>2016</v>
      </c>
      <c r="F163" s="1">
        <v>1883</v>
      </c>
      <c r="G163" s="2" t="s">
        <v>38</v>
      </c>
      <c r="H163" s="2" t="s">
        <v>2757</v>
      </c>
      <c r="I163" s="2"/>
      <c r="J163" s="1" t="s">
        <v>2493</v>
      </c>
      <c r="K163" s="1" t="s">
        <v>3284</v>
      </c>
      <c r="L163" s="2">
        <v>1</v>
      </c>
      <c r="M163" s="1" t="s">
        <v>21</v>
      </c>
      <c r="N163" s="2"/>
      <c r="O163" s="2"/>
      <c r="P163" s="2"/>
      <c r="Q163" s="1"/>
      <c r="R163" s="2"/>
      <c r="S163" s="17">
        <v>18</v>
      </c>
      <c r="T163" s="17">
        <v>4</v>
      </c>
      <c r="U163" s="17" t="s">
        <v>56</v>
      </c>
      <c r="V163" s="4">
        <v>1942</v>
      </c>
      <c r="W163" s="17">
        <v>1942</v>
      </c>
      <c r="X163" s="4" t="s">
        <v>108</v>
      </c>
      <c r="Y163" s="4" t="s">
        <v>19</v>
      </c>
      <c r="Z163" s="13">
        <v>55000</v>
      </c>
      <c r="AA163" s="13">
        <v>55000</v>
      </c>
      <c r="AB163" s="14">
        <f t="shared" si="8"/>
        <v>55</v>
      </c>
      <c r="AC163" s="16">
        <f t="shared" si="8"/>
        <v>5.5E-2</v>
      </c>
      <c r="AD163" s="4" t="s">
        <v>15</v>
      </c>
      <c r="AE163" s="18" t="s">
        <v>71</v>
      </c>
      <c r="AF163" s="7" t="s">
        <v>26</v>
      </c>
    </row>
    <row r="164" spans="1:32" ht="30" customHeight="1" x14ac:dyDescent="0.25">
      <c r="A164" s="1">
        <v>163</v>
      </c>
      <c r="B164" s="2"/>
      <c r="C164" s="2" t="s">
        <v>1818</v>
      </c>
      <c r="D164" s="1" t="s">
        <v>2033</v>
      </c>
      <c r="E164" s="1" t="s">
        <v>2034</v>
      </c>
      <c r="F164" s="1">
        <v>1896</v>
      </c>
      <c r="G164" s="2" t="s">
        <v>38</v>
      </c>
      <c r="H164" s="2" t="s">
        <v>2730</v>
      </c>
      <c r="I164" s="2"/>
      <c r="J164" s="1" t="s">
        <v>2494</v>
      </c>
      <c r="K164" s="1" t="s">
        <v>3284</v>
      </c>
      <c r="L164" s="2">
        <v>1</v>
      </c>
      <c r="M164" s="1" t="s">
        <v>21</v>
      </c>
      <c r="N164" s="2"/>
      <c r="O164" s="2"/>
      <c r="P164" s="2"/>
      <c r="Q164" s="1"/>
      <c r="R164" s="2"/>
      <c r="S164" s="4">
        <v>14</v>
      </c>
      <c r="T164" s="4">
        <v>9</v>
      </c>
      <c r="U164" s="4" t="s">
        <v>72</v>
      </c>
      <c r="V164" s="4">
        <v>1943</v>
      </c>
      <c r="W164" s="17">
        <v>1943</v>
      </c>
      <c r="X164" s="4" t="s">
        <v>108</v>
      </c>
      <c r="Y164" s="4" t="s">
        <v>19</v>
      </c>
      <c r="Z164" s="13">
        <v>25000</v>
      </c>
      <c r="AA164" s="13">
        <v>25000</v>
      </c>
      <c r="AB164" s="14">
        <f t="shared" si="8"/>
        <v>25</v>
      </c>
      <c r="AC164" s="16">
        <f t="shared" si="8"/>
        <v>2.5000000000000001E-2</v>
      </c>
      <c r="AD164" s="4" t="s">
        <v>15</v>
      </c>
      <c r="AE164" s="13" t="s">
        <v>71</v>
      </c>
      <c r="AF164" s="8" t="s">
        <v>26</v>
      </c>
    </row>
    <row r="165" spans="1:32" s="1" customFormat="1" ht="30" customHeight="1" x14ac:dyDescent="0.25">
      <c r="A165" s="1">
        <v>164</v>
      </c>
      <c r="B165" s="2"/>
      <c r="C165" s="2" t="s">
        <v>1813</v>
      </c>
      <c r="D165" s="1" t="s">
        <v>2063</v>
      </c>
      <c r="E165" s="1" t="s">
        <v>2066</v>
      </c>
      <c r="F165" s="1">
        <v>1882</v>
      </c>
      <c r="G165" s="2" t="s">
        <v>38</v>
      </c>
      <c r="H165" s="2" t="s">
        <v>2679</v>
      </c>
      <c r="I165" s="2"/>
      <c r="J165" s="1" t="s">
        <v>2495</v>
      </c>
      <c r="K165" s="1" t="s">
        <v>3285</v>
      </c>
      <c r="L165" s="2"/>
      <c r="M165" s="1" t="s">
        <v>1956</v>
      </c>
      <c r="N165" s="2"/>
      <c r="O165" s="2"/>
      <c r="P165" s="2"/>
      <c r="R165" s="2"/>
      <c r="S165" s="4">
        <v>26</v>
      </c>
      <c r="T165" s="4">
        <v>8</v>
      </c>
      <c r="U165" s="4" t="s">
        <v>72</v>
      </c>
      <c r="V165" s="4">
        <v>1948</v>
      </c>
      <c r="W165" s="4">
        <v>1948</v>
      </c>
      <c r="X165" s="4" t="s">
        <v>328</v>
      </c>
      <c r="Y165" s="4" t="s">
        <v>19</v>
      </c>
      <c r="Z165" s="13">
        <v>16700</v>
      </c>
      <c r="AA165" s="13">
        <v>16700</v>
      </c>
      <c r="AB165" s="14">
        <f t="shared" si="8"/>
        <v>16.7</v>
      </c>
      <c r="AC165" s="16">
        <f t="shared" si="8"/>
        <v>1.67E-2</v>
      </c>
      <c r="AD165" s="4" t="s">
        <v>15</v>
      </c>
      <c r="AE165" s="13" t="s">
        <v>98</v>
      </c>
      <c r="AF165" s="8" t="s">
        <v>97</v>
      </c>
    </row>
    <row r="166" spans="1:32" ht="30" customHeight="1" x14ac:dyDescent="0.25">
      <c r="A166" s="1">
        <v>165</v>
      </c>
      <c r="B166" s="2"/>
      <c r="C166" s="2" t="s">
        <v>1963</v>
      </c>
      <c r="D166" s="1"/>
      <c r="E166" s="1" t="s">
        <v>2017</v>
      </c>
      <c r="F166" s="1"/>
      <c r="G166" s="2" t="s">
        <v>2652</v>
      </c>
      <c r="H166" s="2" t="s">
        <v>2758</v>
      </c>
      <c r="I166" s="2"/>
      <c r="J166" s="1" t="s">
        <v>2424</v>
      </c>
      <c r="K166" s="1" t="s">
        <v>3285</v>
      </c>
      <c r="L166" s="2"/>
      <c r="M166" s="1" t="s">
        <v>21</v>
      </c>
      <c r="N166" s="2"/>
      <c r="O166" s="2"/>
      <c r="P166" s="2"/>
      <c r="Q166" s="1">
        <v>1</v>
      </c>
      <c r="R166" s="2"/>
      <c r="S166" s="4">
        <v>26</v>
      </c>
      <c r="T166" s="4">
        <v>8</v>
      </c>
      <c r="U166" s="4" t="s">
        <v>72</v>
      </c>
      <c r="V166" s="4">
        <v>1948</v>
      </c>
      <c r="W166" s="4">
        <v>1948</v>
      </c>
      <c r="X166" s="4" t="s">
        <v>328</v>
      </c>
      <c r="Y166" s="4" t="s">
        <v>19</v>
      </c>
      <c r="Z166" s="4" t="s">
        <v>33</v>
      </c>
      <c r="AA166" s="4">
        <v>8000</v>
      </c>
      <c r="AB166" s="14">
        <f t="shared" si="8"/>
        <v>8</v>
      </c>
      <c r="AC166" s="16">
        <f t="shared" si="8"/>
        <v>8.0000000000000002E-3</v>
      </c>
      <c r="AD166" s="4" t="s">
        <v>15</v>
      </c>
      <c r="AE166" s="13" t="s">
        <v>98</v>
      </c>
      <c r="AF166" s="8" t="s">
        <v>97</v>
      </c>
    </row>
    <row r="167" spans="1:32" s="1" customFormat="1" ht="30" customHeight="1" x14ac:dyDescent="0.25">
      <c r="A167" s="1">
        <v>166</v>
      </c>
      <c r="B167" s="2"/>
      <c r="C167" s="2" t="s">
        <v>1963</v>
      </c>
      <c r="E167" s="1" t="s">
        <v>2064</v>
      </c>
      <c r="G167" s="2" t="s">
        <v>2652</v>
      </c>
      <c r="H167" s="2" t="s">
        <v>2759</v>
      </c>
      <c r="I167" s="2"/>
      <c r="J167" s="1" t="s">
        <v>2424</v>
      </c>
      <c r="K167" s="1" t="s">
        <v>3285</v>
      </c>
      <c r="L167" s="2"/>
      <c r="M167" s="1" t="s">
        <v>21</v>
      </c>
      <c r="N167" s="2"/>
      <c r="O167" s="2"/>
      <c r="P167" s="2"/>
      <c r="Q167" s="1">
        <v>1</v>
      </c>
      <c r="R167" s="2"/>
      <c r="S167" s="4">
        <v>26</v>
      </c>
      <c r="T167" s="4">
        <v>8</v>
      </c>
      <c r="U167" s="4" t="s">
        <v>72</v>
      </c>
      <c r="V167" s="4">
        <v>1948</v>
      </c>
      <c r="W167" s="4">
        <v>1948</v>
      </c>
      <c r="X167" s="4" t="s">
        <v>328</v>
      </c>
      <c r="Y167" s="4" t="s">
        <v>19</v>
      </c>
      <c r="Z167" s="13">
        <v>16000</v>
      </c>
      <c r="AA167" s="4">
        <v>8000</v>
      </c>
      <c r="AB167" s="14">
        <f t="shared" si="8"/>
        <v>8</v>
      </c>
      <c r="AC167" s="16">
        <f t="shared" si="8"/>
        <v>8.0000000000000002E-3</v>
      </c>
      <c r="AD167" s="4" t="s">
        <v>15</v>
      </c>
      <c r="AE167" s="13" t="s">
        <v>98</v>
      </c>
      <c r="AF167" s="8" t="s">
        <v>97</v>
      </c>
    </row>
    <row r="168" spans="1:32" s="1" customFormat="1" ht="30" customHeight="1" x14ac:dyDescent="0.25">
      <c r="A168" s="1">
        <v>167</v>
      </c>
      <c r="B168" s="2" t="s">
        <v>410</v>
      </c>
      <c r="C168" s="2" t="s">
        <v>1815</v>
      </c>
      <c r="D168" s="1" t="s">
        <v>411</v>
      </c>
      <c r="E168" s="2" t="s">
        <v>412</v>
      </c>
      <c r="F168" s="1" t="s">
        <v>3199</v>
      </c>
      <c r="G168" s="2" t="s">
        <v>38</v>
      </c>
      <c r="H168" s="2" t="s">
        <v>413</v>
      </c>
      <c r="I168" s="2"/>
      <c r="J168" s="2" t="s">
        <v>414</v>
      </c>
      <c r="K168" s="1" t="s">
        <v>3304</v>
      </c>
      <c r="M168" s="1" t="s">
        <v>42</v>
      </c>
      <c r="N168" s="2" t="s">
        <v>415</v>
      </c>
      <c r="O168" s="2" t="s">
        <v>416</v>
      </c>
      <c r="P168" s="2" t="s">
        <v>417</v>
      </c>
      <c r="Q168" s="1">
        <v>0</v>
      </c>
      <c r="R168" s="2" t="s">
        <v>387</v>
      </c>
      <c r="S168" s="4">
        <v>28</v>
      </c>
      <c r="T168" s="4">
        <v>8</v>
      </c>
      <c r="U168" s="4" t="s">
        <v>72</v>
      </c>
      <c r="V168" s="4">
        <v>1948</v>
      </c>
      <c r="W168" s="4">
        <v>1948</v>
      </c>
      <c r="X168" s="4" t="s">
        <v>328</v>
      </c>
      <c r="Y168" s="4" t="s">
        <v>19</v>
      </c>
      <c r="Z168" s="13">
        <v>400000</v>
      </c>
      <c r="AA168" s="13">
        <v>400000</v>
      </c>
      <c r="AB168" s="14">
        <f t="shared" si="8"/>
        <v>400</v>
      </c>
      <c r="AC168" s="16">
        <f t="shared" si="8"/>
        <v>0.4</v>
      </c>
      <c r="AD168" s="4" t="s">
        <v>15</v>
      </c>
      <c r="AE168" s="13" t="s">
        <v>280</v>
      </c>
      <c r="AF168" s="8"/>
    </row>
    <row r="169" spans="1:32" s="1" customFormat="1" ht="30" customHeight="1" x14ac:dyDescent="0.25">
      <c r="A169" s="1">
        <v>168</v>
      </c>
      <c r="B169" s="2" t="s">
        <v>418</v>
      </c>
      <c r="C169" s="2" t="s">
        <v>1826</v>
      </c>
      <c r="D169" s="1" t="s">
        <v>419</v>
      </c>
      <c r="E169" s="2" t="s">
        <v>420</v>
      </c>
      <c r="F169" s="1" t="s">
        <v>421</v>
      </c>
      <c r="G169" s="2" t="s">
        <v>38</v>
      </c>
      <c r="H169" s="2" t="s">
        <v>256</v>
      </c>
      <c r="I169" s="2" t="s">
        <v>422</v>
      </c>
      <c r="J169" s="2" t="s">
        <v>423</v>
      </c>
      <c r="K169" s="1" t="s">
        <v>3285</v>
      </c>
      <c r="L169" s="2"/>
      <c r="M169" s="1" t="s">
        <v>42</v>
      </c>
      <c r="N169" s="2" t="s">
        <v>424</v>
      </c>
      <c r="O169" s="2" t="s">
        <v>425</v>
      </c>
      <c r="P169" s="2" t="s">
        <v>426</v>
      </c>
      <c r="Q169" s="1">
        <v>0</v>
      </c>
      <c r="R169" s="2" t="s">
        <v>212</v>
      </c>
      <c r="S169" s="4">
        <v>8</v>
      </c>
      <c r="T169" s="4">
        <v>10</v>
      </c>
      <c r="U169" s="4" t="s">
        <v>24</v>
      </c>
      <c r="V169" s="4">
        <v>1948</v>
      </c>
      <c r="W169" s="4">
        <v>1948</v>
      </c>
      <c r="X169" s="4" t="s">
        <v>328</v>
      </c>
      <c r="Y169" s="4" t="s">
        <v>19</v>
      </c>
      <c r="Z169" s="13"/>
      <c r="AA169" s="4">
        <v>100000</v>
      </c>
      <c r="AB169" s="14">
        <f t="shared" si="8"/>
        <v>100</v>
      </c>
      <c r="AC169" s="16">
        <f t="shared" si="8"/>
        <v>0.1</v>
      </c>
      <c r="AD169" s="4" t="s">
        <v>15</v>
      </c>
      <c r="AE169" s="13" t="s">
        <v>98</v>
      </c>
      <c r="AF169" s="8" t="s">
        <v>97</v>
      </c>
    </row>
    <row r="170" spans="1:32" s="1" customFormat="1" ht="30" customHeight="1" x14ac:dyDescent="0.25">
      <c r="A170" s="1">
        <v>169</v>
      </c>
      <c r="B170" s="2" t="s">
        <v>427</v>
      </c>
      <c r="C170" s="2" t="s">
        <v>1826</v>
      </c>
      <c r="E170" s="1" t="s">
        <v>2379</v>
      </c>
      <c r="F170" s="1">
        <v>1871</v>
      </c>
      <c r="G170" s="2" t="s">
        <v>38</v>
      </c>
      <c r="H170" s="2" t="s">
        <v>428</v>
      </c>
      <c r="I170" s="2" t="s">
        <v>429</v>
      </c>
      <c r="J170" s="2" t="s">
        <v>430</v>
      </c>
      <c r="K170" s="1" t="s">
        <v>3285</v>
      </c>
      <c r="L170" s="24"/>
      <c r="M170" s="1" t="s">
        <v>42</v>
      </c>
      <c r="N170" s="2" t="s">
        <v>431</v>
      </c>
      <c r="O170" s="2" t="s">
        <v>432</v>
      </c>
      <c r="P170" s="2" t="s">
        <v>433</v>
      </c>
      <c r="Q170" s="1">
        <v>0</v>
      </c>
      <c r="R170" s="2" t="s">
        <v>212</v>
      </c>
      <c r="S170" s="17">
        <v>15</v>
      </c>
      <c r="T170" s="17">
        <v>3</v>
      </c>
      <c r="U170" s="17" t="s">
        <v>31</v>
      </c>
      <c r="V170" s="17">
        <v>1949</v>
      </c>
      <c r="W170" s="4">
        <v>1949</v>
      </c>
      <c r="X170" s="4" t="s">
        <v>328</v>
      </c>
      <c r="Y170" s="4" t="s">
        <v>19</v>
      </c>
      <c r="Z170" s="13">
        <v>22000</v>
      </c>
      <c r="AA170" s="13">
        <v>22000</v>
      </c>
      <c r="AB170" s="14">
        <f t="shared" si="8"/>
        <v>22</v>
      </c>
      <c r="AC170" s="16">
        <f t="shared" si="8"/>
        <v>2.1999999999999999E-2</v>
      </c>
      <c r="AD170" s="4" t="s">
        <v>15</v>
      </c>
      <c r="AE170" s="18" t="s">
        <v>98</v>
      </c>
      <c r="AF170" s="8" t="s">
        <v>97</v>
      </c>
    </row>
    <row r="171" spans="1:32" s="1" customFormat="1" ht="30" customHeight="1" x14ac:dyDescent="0.25">
      <c r="A171" s="1">
        <v>170</v>
      </c>
      <c r="B171" s="2" t="s">
        <v>434</v>
      </c>
      <c r="C171" s="2" t="s">
        <v>1844</v>
      </c>
      <c r="D171" s="1" t="s">
        <v>436</v>
      </c>
      <c r="E171" s="1" t="s">
        <v>435</v>
      </c>
      <c r="F171" s="1">
        <v>1890</v>
      </c>
      <c r="G171" s="2" t="s">
        <v>437</v>
      </c>
      <c r="H171" s="2" t="s">
        <v>438</v>
      </c>
      <c r="I171" s="2"/>
      <c r="J171" s="2" t="s">
        <v>439</v>
      </c>
      <c r="K171" s="1" t="s">
        <v>1929</v>
      </c>
      <c r="L171" s="2"/>
      <c r="M171" s="1" t="s">
        <v>42</v>
      </c>
      <c r="N171" s="2" t="s">
        <v>440</v>
      </c>
      <c r="O171" s="2" t="s">
        <v>441</v>
      </c>
      <c r="P171" s="2" t="s">
        <v>442</v>
      </c>
      <c r="Q171" s="1">
        <v>0</v>
      </c>
      <c r="R171" s="2" t="s">
        <v>118</v>
      </c>
      <c r="S171" s="4">
        <v>25</v>
      </c>
      <c r="T171" s="4">
        <v>3</v>
      </c>
      <c r="U171" s="4" t="s">
        <v>31</v>
      </c>
      <c r="V171" s="4">
        <v>1949</v>
      </c>
      <c r="W171" s="4">
        <v>1949</v>
      </c>
      <c r="X171" s="4" t="s">
        <v>328</v>
      </c>
      <c r="Y171" s="4" t="s">
        <v>19</v>
      </c>
      <c r="Z171" s="13">
        <v>110000</v>
      </c>
      <c r="AA171" s="13">
        <v>110000</v>
      </c>
      <c r="AB171" s="14">
        <f t="shared" si="8"/>
        <v>110</v>
      </c>
      <c r="AC171" s="16">
        <f t="shared" si="8"/>
        <v>0.11</v>
      </c>
      <c r="AD171" s="4" t="s">
        <v>15</v>
      </c>
      <c r="AE171" s="13" t="s">
        <v>47</v>
      </c>
      <c r="AF171" s="8"/>
    </row>
    <row r="172" spans="1:32" s="1" customFormat="1" ht="30" customHeight="1" x14ac:dyDescent="0.25">
      <c r="A172" s="1">
        <v>171</v>
      </c>
      <c r="B172" s="2"/>
      <c r="C172" s="2" t="s">
        <v>1815</v>
      </c>
      <c r="E172" s="1" t="s">
        <v>2380</v>
      </c>
      <c r="F172" s="1">
        <v>1876</v>
      </c>
      <c r="G172" s="2" t="s">
        <v>38</v>
      </c>
      <c r="H172" s="2" t="s">
        <v>2760</v>
      </c>
      <c r="I172" s="2"/>
      <c r="J172" s="1" t="s">
        <v>2496</v>
      </c>
      <c r="K172" s="1" t="s">
        <v>3305</v>
      </c>
      <c r="L172" s="2"/>
      <c r="M172" s="1" t="s">
        <v>21</v>
      </c>
      <c r="N172" s="2"/>
      <c r="O172" s="2"/>
      <c r="P172" s="2"/>
      <c r="R172" s="2"/>
      <c r="S172" s="4">
        <v>15</v>
      </c>
      <c r="T172" s="4">
        <v>6</v>
      </c>
      <c r="U172" s="4" t="s">
        <v>56</v>
      </c>
      <c r="V172" s="4">
        <v>1949</v>
      </c>
      <c r="W172" s="4">
        <v>1949</v>
      </c>
      <c r="X172" s="4" t="s">
        <v>328</v>
      </c>
      <c r="Y172" s="4" t="s">
        <v>19</v>
      </c>
      <c r="Z172" s="13">
        <v>70000</v>
      </c>
      <c r="AA172" s="13">
        <v>70000</v>
      </c>
      <c r="AB172" s="14">
        <f t="shared" si="8"/>
        <v>70</v>
      </c>
      <c r="AC172" s="16">
        <f t="shared" si="8"/>
        <v>7.0000000000000007E-2</v>
      </c>
      <c r="AD172" s="4" t="s">
        <v>15</v>
      </c>
      <c r="AE172" s="13" t="s">
        <v>443</v>
      </c>
      <c r="AF172" s="8"/>
    </row>
    <row r="173" spans="1:32" s="1" customFormat="1" ht="30" customHeight="1" x14ac:dyDescent="0.25">
      <c r="A173" s="1">
        <v>172</v>
      </c>
      <c r="B173" s="2" t="s">
        <v>193</v>
      </c>
      <c r="C173" s="2" t="s">
        <v>1809</v>
      </c>
      <c r="D173" s="1" t="s">
        <v>194</v>
      </c>
      <c r="E173" s="2" t="s">
        <v>195</v>
      </c>
      <c r="F173" s="1" t="s">
        <v>3200</v>
      </c>
      <c r="G173" s="2" t="s">
        <v>38</v>
      </c>
      <c r="H173" s="2" t="s">
        <v>196</v>
      </c>
      <c r="I173" s="2" t="s">
        <v>197</v>
      </c>
      <c r="J173" s="2" t="s">
        <v>198</v>
      </c>
      <c r="K173" s="1" t="s">
        <v>3284</v>
      </c>
      <c r="L173" s="2">
        <v>1</v>
      </c>
      <c r="M173" s="1" t="s">
        <v>42</v>
      </c>
      <c r="N173" s="2" t="s">
        <v>199</v>
      </c>
      <c r="O173" s="2" t="s">
        <v>200</v>
      </c>
      <c r="P173" s="2" t="s">
        <v>201</v>
      </c>
      <c r="Q173" s="1">
        <v>0</v>
      </c>
      <c r="R173" s="2" t="s">
        <v>170</v>
      </c>
      <c r="S173" s="4">
        <v>18</v>
      </c>
      <c r="T173" s="4">
        <v>4</v>
      </c>
      <c r="U173" s="4" t="s">
        <v>56</v>
      </c>
      <c r="V173" s="4">
        <v>1942</v>
      </c>
      <c r="W173" s="17">
        <v>1942</v>
      </c>
      <c r="X173" s="17" t="s">
        <v>108</v>
      </c>
      <c r="Y173" s="17" t="s">
        <v>19</v>
      </c>
      <c r="Z173" s="13">
        <v>75000</v>
      </c>
      <c r="AA173" s="18">
        <v>75000</v>
      </c>
      <c r="AB173" s="14">
        <f t="shared" si="8"/>
        <v>75</v>
      </c>
      <c r="AC173" s="16">
        <f t="shared" si="8"/>
        <v>7.4999999999999997E-2</v>
      </c>
      <c r="AD173" s="4" t="s">
        <v>15</v>
      </c>
      <c r="AE173" s="13" t="s">
        <v>71</v>
      </c>
      <c r="AF173" s="8" t="s">
        <v>26</v>
      </c>
    </row>
    <row r="174" spans="1:32" s="1" customFormat="1" ht="30" customHeight="1" x14ac:dyDescent="0.25">
      <c r="A174" s="1">
        <v>173</v>
      </c>
      <c r="B174" s="2" t="s">
        <v>445</v>
      </c>
      <c r="C174" s="2" t="s">
        <v>1808</v>
      </c>
      <c r="D174" s="1" t="s">
        <v>446</v>
      </c>
      <c r="E174" s="2" t="s">
        <v>447</v>
      </c>
      <c r="F174" s="1">
        <v>1880</v>
      </c>
      <c r="G174" s="2" t="s">
        <v>38</v>
      </c>
      <c r="H174" s="2" t="s">
        <v>448</v>
      </c>
      <c r="I174" s="2" t="s">
        <v>449</v>
      </c>
      <c r="J174" s="2" t="s">
        <v>450</v>
      </c>
      <c r="K174" s="1" t="s">
        <v>3306</v>
      </c>
      <c r="L174" s="2">
        <v>1</v>
      </c>
      <c r="M174" s="1" t="s">
        <v>42</v>
      </c>
      <c r="N174" s="2" t="s">
        <v>451</v>
      </c>
      <c r="O174" s="2" t="s">
        <v>452</v>
      </c>
      <c r="P174" s="2" t="s">
        <v>453</v>
      </c>
      <c r="Q174" s="1">
        <v>0</v>
      </c>
      <c r="R174" s="2" t="s">
        <v>146</v>
      </c>
      <c r="S174" s="4">
        <v>21</v>
      </c>
      <c r="T174" s="4">
        <v>10</v>
      </c>
      <c r="U174" s="4" t="s">
        <v>24</v>
      </c>
      <c r="V174" s="4">
        <v>1949</v>
      </c>
      <c r="W174" s="4">
        <v>1949</v>
      </c>
      <c r="X174" s="4" t="s">
        <v>328</v>
      </c>
      <c r="Y174" s="4" t="s">
        <v>19</v>
      </c>
      <c r="Z174" s="13">
        <v>240000</v>
      </c>
      <c r="AA174" s="13">
        <v>240000</v>
      </c>
      <c r="AB174" s="14">
        <f t="shared" si="8"/>
        <v>240</v>
      </c>
      <c r="AC174" s="16">
        <f t="shared" si="8"/>
        <v>0.24</v>
      </c>
      <c r="AD174" s="4" t="s">
        <v>15</v>
      </c>
      <c r="AE174" s="13" t="s">
        <v>454</v>
      </c>
      <c r="AF174" s="8"/>
    </row>
    <row r="175" spans="1:32" ht="30" customHeight="1" x14ac:dyDescent="0.25">
      <c r="A175" s="1">
        <v>174</v>
      </c>
      <c r="B175" s="2"/>
      <c r="C175" s="2" t="s">
        <v>1862</v>
      </c>
      <c r="D175" s="1"/>
      <c r="E175" s="1" t="s">
        <v>455</v>
      </c>
      <c r="F175" s="1" t="s">
        <v>3077</v>
      </c>
      <c r="G175" s="2" t="s">
        <v>3009</v>
      </c>
      <c r="H175" s="2" t="s">
        <v>2761</v>
      </c>
      <c r="I175" s="2"/>
      <c r="J175" s="1" t="s">
        <v>2424</v>
      </c>
      <c r="K175" s="1" t="s">
        <v>3285</v>
      </c>
      <c r="L175" s="2"/>
      <c r="M175" s="1" t="s">
        <v>21</v>
      </c>
      <c r="N175" s="2"/>
      <c r="O175" s="2"/>
      <c r="P175" s="2"/>
      <c r="Q175" s="1"/>
      <c r="R175" s="2"/>
      <c r="S175" s="4">
        <v>6</v>
      </c>
      <c r="T175" s="4">
        <v>3</v>
      </c>
      <c r="U175" s="4" t="s">
        <v>31</v>
      </c>
      <c r="V175" s="4">
        <v>1950</v>
      </c>
      <c r="W175" s="4">
        <v>1950</v>
      </c>
      <c r="X175" s="4" t="s">
        <v>328</v>
      </c>
      <c r="Y175" s="4" t="s">
        <v>19</v>
      </c>
      <c r="Z175" s="13">
        <v>4000</v>
      </c>
      <c r="AA175" s="13">
        <v>4000</v>
      </c>
      <c r="AB175" s="14">
        <f t="shared" si="8"/>
        <v>4</v>
      </c>
      <c r="AC175" s="16">
        <f t="shared" si="8"/>
        <v>4.0000000000000001E-3</v>
      </c>
      <c r="AD175" s="4" t="s">
        <v>15</v>
      </c>
      <c r="AE175" s="13" t="s">
        <v>98</v>
      </c>
      <c r="AF175" s="8" t="s">
        <v>97</v>
      </c>
    </row>
    <row r="176" spans="1:32" ht="30" customHeight="1" x14ac:dyDescent="0.25">
      <c r="A176" s="1">
        <v>175</v>
      </c>
      <c r="B176" s="2"/>
      <c r="C176" s="2" t="s">
        <v>1808</v>
      </c>
      <c r="D176" s="1" t="s">
        <v>2065</v>
      </c>
      <c r="E176" s="1" t="s">
        <v>2067</v>
      </c>
      <c r="F176" s="1">
        <v>1880</v>
      </c>
      <c r="G176" s="2" t="s">
        <v>38</v>
      </c>
      <c r="H176" s="2" t="s">
        <v>2762</v>
      </c>
      <c r="I176" s="2"/>
      <c r="J176" s="1" t="s">
        <v>2497</v>
      </c>
      <c r="K176" s="1" t="s">
        <v>3285</v>
      </c>
      <c r="L176" s="2"/>
      <c r="M176" s="1" t="s">
        <v>21</v>
      </c>
      <c r="N176" s="2"/>
      <c r="O176" s="2"/>
      <c r="P176" s="2"/>
      <c r="Q176" s="1"/>
      <c r="R176" s="2"/>
      <c r="S176" s="4">
        <v>29</v>
      </c>
      <c r="T176" s="4">
        <v>3</v>
      </c>
      <c r="U176" s="4" t="s">
        <v>31</v>
      </c>
      <c r="V176" s="4">
        <v>1950</v>
      </c>
      <c r="W176" s="4">
        <v>1950</v>
      </c>
      <c r="X176" s="4" t="s">
        <v>328</v>
      </c>
      <c r="Y176" s="4" t="s">
        <v>19</v>
      </c>
      <c r="Z176" s="13"/>
      <c r="AA176" s="4">
        <v>75000</v>
      </c>
      <c r="AB176" s="14">
        <f t="shared" si="8"/>
        <v>75</v>
      </c>
      <c r="AC176" s="16">
        <f t="shared" si="8"/>
        <v>7.4999999999999997E-2</v>
      </c>
      <c r="AD176" s="4" t="s">
        <v>15</v>
      </c>
      <c r="AE176" s="13" t="s">
        <v>98</v>
      </c>
      <c r="AF176" s="8" t="s">
        <v>97</v>
      </c>
    </row>
    <row r="177" spans="1:32" ht="30" customHeight="1" x14ac:dyDescent="0.25">
      <c r="A177" s="1">
        <v>176</v>
      </c>
      <c r="B177" s="2"/>
      <c r="C177" s="2" t="s">
        <v>1815</v>
      </c>
      <c r="D177" s="1" t="s">
        <v>312</v>
      </c>
      <c r="E177" s="1" t="s">
        <v>2068</v>
      </c>
      <c r="F177" s="1" t="s">
        <v>3078</v>
      </c>
      <c r="G177" s="2" t="s">
        <v>38</v>
      </c>
      <c r="H177" s="2" t="s">
        <v>2763</v>
      </c>
      <c r="I177" s="2"/>
      <c r="J177" s="1" t="s">
        <v>456</v>
      </c>
      <c r="K177" s="1" t="s">
        <v>3293</v>
      </c>
      <c r="L177" s="24"/>
      <c r="M177" s="1" t="s">
        <v>1956</v>
      </c>
      <c r="N177" s="2"/>
      <c r="O177" s="2"/>
      <c r="P177" s="2"/>
      <c r="Q177" s="1"/>
      <c r="R177" s="2"/>
      <c r="S177" s="4">
        <v>25</v>
      </c>
      <c r="T177" s="4">
        <v>4</v>
      </c>
      <c r="U177" s="4" t="s">
        <v>56</v>
      </c>
      <c r="V177" s="4">
        <v>1950</v>
      </c>
      <c r="W177" s="4">
        <v>1950</v>
      </c>
      <c r="X177" s="4" t="s">
        <v>328</v>
      </c>
      <c r="Y177" s="4" t="s">
        <v>444</v>
      </c>
      <c r="Z177" s="13">
        <v>60000</v>
      </c>
      <c r="AA177" s="4">
        <v>260000</v>
      </c>
      <c r="AB177" s="14">
        <f t="shared" si="8"/>
        <v>260</v>
      </c>
      <c r="AC177" s="16">
        <f t="shared" si="8"/>
        <v>0.26</v>
      </c>
      <c r="AD177" s="4" t="s">
        <v>15</v>
      </c>
      <c r="AE177" s="13" t="s">
        <v>130</v>
      </c>
      <c r="AF177" s="8" t="s">
        <v>97</v>
      </c>
    </row>
    <row r="178" spans="1:32" ht="30" customHeight="1" x14ac:dyDescent="0.25">
      <c r="A178" s="1">
        <v>177</v>
      </c>
      <c r="B178" s="2" t="s">
        <v>457</v>
      </c>
      <c r="C178" s="2" t="s">
        <v>1855</v>
      </c>
      <c r="D178" s="1" t="s">
        <v>3178</v>
      </c>
      <c r="E178" s="2" t="s">
        <v>458</v>
      </c>
      <c r="F178" s="1">
        <v>1853</v>
      </c>
      <c r="G178" s="2" t="s">
        <v>38</v>
      </c>
      <c r="H178" s="2" t="s">
        <v>88</v>
      </c>
      <c r="I178" s="2" t="s">
        <v>459</v>
      </c>
      <c r="J178" s="2" t="s">
        <v>2498</v>
      </c>
      <c r="K178" s="1" t="s">
        <v>3288</v>
      </c>
      <c r="L178" s="24"/>
      <c r="M178" s="1" t="s">
        <v>42</v>
      </c>
      <c r="N178" s="2" t="s">
        <v>460</v>
      </c>
      <c r="O178" s="2" t="s">
        <v>461</v>
      </c>
      <c r="P178" s="2" t="s">
        <v>462</v>
      </c>
      <c r="Q178" s="1">
        <v>0</v>
      </c>
      <c r="R178" s="2" t="s">
        <v>269</v>
      </c>
      <c r="S178" s="4">
        <v>25</v>
      </c>
      <c r="T178" s="4">
        <v>4</v>
      </c>
      <c r="U178" s="4" t="s">
        <v>56</v>
      </c>
      <c r="V178" s="4">
        <v>1950</v>
      </c>
      <c r="W178" s="4">
        <v>1950</v>
      </c>
      <c r="X178" s="4" t="s">
        <v>328</v>
      </c>
      <c r="Y178" s="4" t="s">
        <v>19</v>
      </c>
      <c r="Z178" s="13">
        <v>60000</v>
      </c>
      <c r="AA178" s="13">
        <v>60000</v>
      </c>
      <c r="AB178" s="14">
        <f t="shared" ref="AB178:AC192" si="9">AA178/1000</f>
        <v>60</v>
      </c>
      <c r="AC178" s="16">
        <f t="shared" si="9"/>
        <v>0.06</v>
      </c>
      <c r="AD178" s="4" t="s">
        <v>15</v>
      </c>
      <c r="AE178" s="13" t="s">
        <v>150</v>
      </c>
      <c r="AF178" s="8"/>
    </row>
    <row r="179" spans="1:32" ht="30" customHeight="1" x14ac:dyDescent="0.25">
      <c r="A179" s="1">
        <v>178</v>
      </c>
      <c r="B179" s="2"/>
      <c r="C179" s="2" t="s">
        <v>1826</v>
      </c>
      <c r="D179" s="1"/>
      <c r="E179" s="1" t="s">
        <v>2071</v>
      </c>
      <c r="F179" s="1">
        <v>1871</v>
      </c>
      <c r="G179" s="2" t="s">
        <v>38</v>
      </c>
      <c r="H179" s="2" t="s">
        <v>2764</v>
      </c>
      <c r="I179" s="2"/>
      <c r="J179" s="1" t="s">
        <v>2499</v>
      </c>
      <c r="K179" s="1" t="s">
        <v>3303</v>
      </c>
      <c r="L179" s="2"/>
      <c r="M179" s="1" t="s">
        <v>21</v>
      </c>
      <c r="O179" s="2"/>
      <c r="P179" s="2"/>
      <c r="Q179" s="1"/>
      <c r="R179" s="2"/>
      <c r="S179" s="4">
        <v>8</v>
      </c>
      <c r="T179" s="4">
        <v>5</v>
      </c>
      <c r="U179" s="4" t="s">
        <v>56</v>
      </c>
      <c r="V179" s="4">
        <v>1950</v>
      </c>
      <c r="W179" s="4">
        <v>1950</v>
      </c>
      <c r="X179" s="4" t="s">
        <v>328</v>
      </c>
      <c r="Y179" s="4" t="s">
        <v>444</v>
      </c>
      <c r="Z179" s="13">
        <v>105000</v>
      </c>
      <c r="AA179" s="4">
        <v>450000</v>
      </c>
      <c r="AB179" s="14">
        <f t="shared" si="9"/>
        <v>450</v>
      </c>
      <c r="AC179" s="16">
        <f t="shared" si="9"/>
        <v>0.45</v>
      </c>
      <c r="AD179" s="4" t="s">
        <v>15</v>
      </c>
      <c r="AE179" s="13" t="s">
        <v>408</v>
      </c>
      <c r="AF179" s="8" t="s">
        <v>97</v>
      </c>
    </row>
    <row r="180" spans="1:32" ht="30" customHeight="1" x14ac:dyDescent="0.25">
      <c r="A180" s="1">
        <v>179</v>
      </c>
      <c r="B180" s="2" t="s">
        <v>180</v>
      </c>
      <c r="C180" s="2" t="s">
        <v>1462</v>
      </c>
      <c r="D180" s="2" t="s">
        <v>3179</v>
      </c>
      <c r="E180" s="2" t="s">
        <v>2005</v>
      </c>
      <c r="F180" s="1">
        <v>1876</v>
      </c>
      <c r="G180" s="2" t="s">
        <v>38</v>
      </c>
      <c r="H180" s="2" t="s">
        <v>181</v>
      </c>
      <c r="I180" s="2" t="s">
        <v>182</v>
      </c>
      <c r="J180" s="1" t="s">
        <v>3254</v>
      </c>
      <c r="K180" s="1" t="s">
        <v>3284</v>
      </c>
      <c r="L180" s="2">
        <v>1</v>
      </c>
      <c r="M180" s="1" t="s">
        <v>42</v>
      </c>
      <c r="N180" s="2" t="s">
        <v>183</v>
      </c>
      <c r="O180" s="2" t="s">
        <v>184</v>
      </c>
      <c r="P180" s="2" t="s">
        <v>185</v>
      </c>
      <c r="Q180" s="1">
        <v>0</v>
      </c>
      <c r="R180" s="2" t="s">
        <v>186</v>
      </c>
      <c r="S180" s="4">
        <v>3</v>
      </c>
      <c r="T180" s="4">
        <v>2</v>
      </c>
      <c r="U180" s="4" t="s">
        <v>31</v>
      </c>
      <c r="V180" s="4">
        <v>1942</v>
      </c>
      <c r="W180" s="4">
        <v>1942</v>
      </c>
      <c r="X180" s="4" t="s">
        <v>108</v>
      </c>
      <c r="Y180" s="4" t="s">
        <v>19</v>
      </c>
      <c r="Z180" s="13">
        <v>28000</v>
      </c>
      <c r="AA180" s="13">
        <v>28000</v>
      </c>
      <c r="AB180" s="14">
        <f t="shared" si="9"/>
        <v>28</v>
      </c>
      <c r="AC180" s="16">
        <f t="shared" si="9"/>
        <v>2.8000000000000001E-2</v>
      </c>
      <c r="AD180" s="4" t="s">
        <v>15</v>
      </c>
      <c r="AE180" s="13" t="s">
        <v>71</v>
      </c>
      <c r="AF180" s="8" t="s">
        <v>26</v>
      </c>
    </row>
    <row r="181" spans="1:32" ht="30" customHeight="1" x14ac:dyDescent="0.25">
      <c r="A181" s="1">
        <v>180</v>
      </c>
      <c r="B181" s="2" t="s">
        <v>151</v>
      </c>
      <c r="C181" s="2" t="s">
        <v>1812</v>
      </c>
      <c r="D181" s="1" t="s">
        <v>152</v>
      </c>
      <c r="E181" s="2" t="s">
        <v>153</v>
      </c>
      <c r="F181" s="1" t="s">
        <v>154</v>
      </c>
      <c r="G181" s="2" t="s">
        <v>38</v>
      </c>
      <c r="H181" s="2" t="s">
        <v>155</v>
      </c>
      <c r="I181" s="2" t="s">
        <v>78</v>
      </c>
      <c r="J181" s="2" t="s">
        <v>156</v>
      </c>
      <c r="K181" s="1" t="s">
        <v>3284</v>
      </c>
      <c r="L181" s="2">
        <v>1</v>
      </c>
      <c r="M181" s="1" t="s">
        <v>42</v>
      </c>
      <c r="N181" s="2" t="s">
        <v>157</v>
      </c>
      <c r="O181" s="2" t="s">
        <v>158</v>
      </c>
      <c r="P181" s="2" t="s">
        <v>159</v>
      </c>
      <c r="Q181" s="1">
        <v>0</v>
      </c>
      <c r="R181" s="2" t="s">
        <v>55</v>
      </c>
      <c r="S181" s="4">
        <v>3</v>
      </c>
      <c r="T181" s="4">
        <v>2</v>
      </c>
      <c r="U181" s="4" t="s">
        <v>31</v>
      </c>
      <c r="V181" s="4">
        <v>1942</v>
      </c>
      <c r="W181" s="17">
        <v>1942</v>
      </c>
      <c r="X181" s="17" t="s">
        <v>108</v>
      </c>
      <c r="Y181" s="17" t="s">
        <v>19</v>
      </c>
      <c r="Z181" s="13">
        <v>65000</v>
      </c>
      <c r="AA181" s="18">
        <v>65000</v>
      </c>
      <c r="AB181" s="14">
        <f t="shared" si="9"/>
        <v>65</v>
      </c>
      <c r="AC181" s="16">
        <f t="shared" si="9"/>
        <v>6.5000000000000002E-2</v>
      </c>
      <c r="AD181" s="4" t="s">
        <v>15</v>
      </c>
      <c r="AE181" s="13" t="s">
        <v>71</v>
      </c>
      <c r="AF181" s="8" t="s">
        <v>26</v>
      </c>
    </row>
    <row r="182" spans="1:32" ht="30" customHeight="1" x14ac:dyDescent="0.25">
      <c r="A182" s="1">
        <v>181</v>
      </c>
      <c r="B182" s="2"/>
      <c r="C182" s="2" t="s">
        <v>1808</v>
      </c>
      <c r="D182" s="1"/>
      <c r="E182" s="1" t="s">
        <v>2072</v>
      </c>
      <c r="F182" s="1" t="s">
        <v>3079</v>
      </c>
      <c r="G182" s="2" t="s">
        <v>318</v>
      </c>
      <c r="H182" s="2" t="s">
        <v>2765</v>
      </c>
      <c r="I182" s="2"/>
      <c r="J182" s="1" t="s">
        <v>2424</v>
      </c>
      <c r="K182" s="1" t="s">
        <v>3285</v>
      </c>
      <c r="L182" s="2"/>
      <c r="M182" s="1" t="s">
        <v>21</v>
      </c>
      <c r="N182" s="2"/>
      <c r="O182" s="2"/>
      <c r="P182" s="2"/>
      <c r="Q182" s="1"/>
      <c r="R182" s="2"/>
      <c r="S182" s="4">
        <v>31</v>
      </c>
      <c r="T182" s="4">
        <v>8</v>
      </c>
      <c r="U182" s="4" t="s">
        <v>72</v>
      </c>
      <c r="V182" s="4">
        <v>1950</v>
      </c>
      <c r="W182" s="4">
        <v>1950</v>
      </c>
      <c r="X182" s="4" t="s">
        <v>328</v>
      </c>
      <c r="Y182" s="4" t="s">
        <v>19</v>
      </c>
      <c r="Z182" s="13"/>
      <c r="AA182" s="4">
        <v>3000</v>
      </c>
      <c r="AB182" s="14">
        <f t="shared" si="9"/>
        <v>3</v>
      </c>
      <c r="AC182" s="16">
        <f t="shared" si="9"/>
        <v>3.0000000000000001E-3</v>
      </c>
      <c r="AD182" s="4" t="s">
        <v>15</v>
      </c>
      <c r="AE182" s="13" t="s">
        <v>98</v>
      </c>
      <c r="AF182" s="8" t="s">
        <v>97</v>
      </c>
    </row>
    <row r="183" spans="1:32" ht="30" customHeight="1" x14ac:dyDescent="0.25">
      <c r="A183" s="1">
        <v>182</v>
      </c>
      <c r="B183" s="2"/>
      <c r="C183" s="2" t="s">
        <v>1462</v>
      </c>
      <c r="D183" s="1"/>
      <c r="E183" s="1" t="s">
        <v>2073</v>
      </c>
      <c r="F183" s="1">
        <v>1877</v>
      </c>
      <c r="G183" s="2" t="s">
        <v>38</v>
      </c>
      <c r="H183" s="2" t="s">
        <v>2657</v>
      </c>
      <c r="I183" s="2"/>
      <c r="J183" s="1" t="s">
        <v>2500</v>
      </c>
      <c r="K183" s="1" t="s">
        <v>3285</v>
      </c>
      <c r="L183" s="2"/>
      <c r="M183" s="1" t="s">
        <v>21</v>
      </c>
      <c r="N183" s="2"/>
      <c r="O183" s="2"/>
      <c r="P183" s="2"/>
      <c r="Q183" s="1"/>
      <c r="R183" s="2"/>
      <c r="S183" s="4">
        <v>1</v>
      </c>
      <c r="T183" s="4">
        <v>10</v>
      </c>
      <c r="U183" s="4" t="s">
        <v>24</v>
      </c>
      <c r="V183" s="4">
        <v>1950</v>
      </c>
      <c r="W183" s="4">
        <v>1950</v>
      </c>
      <c r="X183" s="4" t="s">
        <v>328</v>
      </c>
      <c r="Y183" s="4" t="s">
        <v>19</v>
      </c>
      <c r="Z183" s="13">
        <v>28000</v>
      </c>
      <c r="AA183" s="13">
        <v>28000</v>
      </c>
      <c r="AB183" s="14">
        <f t="shared" si="9"/>
        <v>28</v>
      </c>
      <c r="AC183" s="16">
        <f t="shared" si="9"/>
        <v>2.8000000000000001E-2</v>
      </c>
      <c r="AD183" s="4" t="s">
        <v>15</v>
      </c>
      <c r="AE183" s="13" t="s">
        <v>98</v>
      </c>
      <c r="AF183" s="8" t="s">
        <v>97</v>
      </c>
    </row>
    <row r="184" spans="1:32" ht="30" customHeight="1" x14ac:dyDescent="0.25">
      <c r="A184" s="1">
        <v>183</v>
      </c>
      <c r="B184" s="2"/>
      <c r="C184" s="2" t="s">
        <v>1863</v>
      </c>
      <c r="D184" s="1"/>
      <c r="E184" s="1" t="s">
        <v>2074</v>
      </c>
      <c r="F184" s="1">
        <v>1910</v>
      </c>
      <c r="G184" s="2" t="s">
        <v>318</v>
      </c>
      <c r="H184" s="2" t="s">
        <v>2766</v>
      </c>
      <c r="I184" s="2"/>
      <c r="J184" s="1" t="s">
        <v>2424</v>
      </c>
      <c r="K184" s="1" t="s">
        <v>3307</v>
      </c>
      <c r="L184" s="2"/>
      <c r="M184" s="1" t="s">
        <v>21</v>
      </c>
      <c r="N184" s="2"/>
      <c r="O184" s="2"/>
      <c r="P184" s="2"/>
      <c r="Q184" s="1"/>
      <c r="R184" s="2"/>
      <c r="S184" s="4">
        <v>15</v>
      </c>
      <c r="T184" s="4">
        <v>11</v>
      </c>
      <c r="U184" s="4" t="s">
        <v>24</v>
      </c>
      <c r="V184" s="4">
        <v>1950</v>
      </c>
      <c r="W184" s="4">
        <v>1950</v>
      </c>
      <c r="X184" s="4" t="s">
        <v>328</v>
      </c>
      <c r="Y184" s="4" t="s">
        <v>19</v>
      </c>
      <c r="Z184" s="13">
        <v>5500</v>
      </c>
      <c r="AA184" s="13">
        <v>5500</v>
      </c>
      <c r="AB184" s="14">
        <f t="shared" si="9"/>
        <v>5.5</v>
      </c>
      <c r="AC184" s="16">
        <f t="shared" si="9"/>
        <v>5.4999999999999997E-3</v>
      </c>
      <c r="AD184" s="4" t="s">
        <v>15</v>
      </c>
      <c r="AE184" s="13" t="s">
        <v>22</v>
      </c>
      <c r="AF184" s="8"/>
    </row>
    <row r="185" spans="1:32" ht="30" customHeight="1" x14ac:dyDescent="0.25">
      <c r="A185" s="1">
        <v>184</v>
      </c>
      <c r="B185" s="2"/>
      <c r="C185" s="2" t="s">
        <v>1808</v>
      </c>
      <c r="D185" s="1"/>
      <c r="E185" s="1" t="s">
        <v>2075</v>
      </c>
      <c r="F185" s="1" t="s">
        <v>919</v>
      </c>
      <c r="G185" s="2" t="s">
        <v>38</v>
      </c>
      <c r="H185" s="2" t="s">
        <v>2767</v>
      </c>
      <c r="I185" s="2"/>
      <c r="J185" s="1" t="s">
        <v>2455</v>
      </c>
      <c r="K185" s="1" t="s">
        <v>3308</v>
      </c>
      <c r="L185" s="2"/>
      <c r="M185" t="s">
        <v>1956</v>
      </c>
      <c r="N185" s="2"/>
      <c r="O185" s="2"/>
      <c r="P185" s="2"/>
      <c r="Q185" s="1"/>
      <c r="R185" s="2"/>
      <c r="S185" s="4">
        <v>24</v>
      </c>
      <c r="T185" s="4">
        <v>11</v>
      </c>
      <c r="U185" s="4" t="s">
        <v>24</v>
      </c>
      <c r="V185" s="4">
        <v>1950</v>
      </c>
      <c r="W185" s="4">
        <v>1950</v>
      </c>
      <c r="X185" s="4" t="s">
        <v>328</v>
      </c>
      <c r="Y185" s="4" t="s">
        <v>19</v>
      </c>
      <c r="Z185" s="13">
        <v>32000</v>
      </c>
      <c r="AA185" s="13">
        <v>32000</v>
      </c>
      <c r="AB185" s="14">
        <f t="shared" si="9"/>
        <v>32</v>
      </c>
      <c r="AC185" s="16">
        <f t="shared" si="9"/>
        <v>3.2000000000000001E-2</v>
      </c>
      <c r="AD185" s="4" t="s">
        <v>15</v>
      </c>
      <c r="AE185" s="13" t="s">
        <v>22</v>
      </c>
      <c r="AF185" s="8"/>
    </row>
    <row r="186" spans="1:32" ht="30" customHeight="1" x14ac:dyDescent="0.25">
      <c r="A186" s="1">
        <v>185</v>
      </c>
      <c r="B186" s="2" t="s">
        <v>463</v>
      </c>
      <c r="C186" s="2" t="s">
        <v>1964</v>
      </c>
      <c r="D186" s="1" t="s">
        <v>2069</v>
      </c>
      <c r="E186" s="1" t="s">
        <v>464</v>
      </c>
      <c r="F186" s="1"/>
      <c r="G186" s="2" t="s">
        <v>38</v>
      </c>
      <c r="H186" s="2" t="s">
        <v>465</v>
      </c>
      <c r="I186" s="2" t="s">
        <v>466</v>
      </c>
      <c r="J186" s="1" t="s">
        <v>2501</v>
      </c>
      <c r="K186" s="1" t="s">
        <v>3298</v>
      </c>
      <c r="L186" s="2"/>
      <c r="M186" s="1" t="s">
        <v>42</v>
      </c>
      <c r="N186" s="2" t="s">
        <v>467</v>
      </c>
      <c r="O186" s="2" t="s">
        <v>468</v>
      </c>
      <c r="P186" s="2" t="s">
        <v>469</v>
      </c>
      <c r="Q186" s="1">
        <v>1</v>
      </c>
      <c r="R186" s="2" t="s">
        <v>136</v>
      </c>
      <c r="S186" s="4">
        <v>4</v>
      </c>
      <c r="T186" s="4">
        <v>12</v>
      </c>
      <c r="U186" s="4" t="s">
        <v>24</v>
      </c>
      <c r="V186" s="4">
        <v>1950</v>
      </c>
      <c r="W186" s="4">
        <v>1950</v>
      </c>
      <c r="X186" s="17" t="s">
        <v>328</v>
      </c>
      <c r="Y186" s="17" t="s">
        <v>19</v>
      </c>
      <c r="Z186" s="13">
        <v>25000</v>
      </c>
      <c r="AA186" s="18">
        <v>25000</v>
      </c>
      <c r="AB186" s="14">
        <f t="shared" si="9"/>
        <v>25</v>
      </c>
      <c r="AC186" s="16">
        <f t="shared" si="9"/>
        <v>2.5000000000000001E-2</v>
      </c>
      <c r="AD186" s="4" t="s">
        <v>15</v>
      </c>
      <c r="AE186" s="13" t="s">
        <v>22</v>
      </c>
      <c r="AF186" s="8"/>
    </row>
    <row r="187" spans="1:32" ht="30" customHeight="1" x14ac:dyDescent="0.25">
      <c r="A187" s="1">
        <v>186</v>
      </c>
      <c r="B187" s="2" t="s">
        <v>160</v>
      </c>
      <c r="C187" s="2" t="s">
        <v>1809</v>
      </c>
      <c r="D187" s="1" t="s">
        <v>161</v>
      </c>
      <c r="E187" s="2" t="s">
        <v>162</v>
      </c>
      <c r="F187" s="1" t="s">
        <v>163</v>
      </c>
      <c r="G187" s="2" t="s">
        <v>38</v>
      </c>
      <c r="H187" s="2" t="s">
        <v>164</v>
      </c>
      <c r="I187" s="2" t="s">
        <v>165</v>
      </c>
      <c r="J187" s="2" t="s">
        <v>166</v>
      </c>
      <c r="K187" s="1" t="s">
        <v>3284</v>
      </c>
      <c r="L187" s="2">
        <v>1</v>
      </c>
      <c r="M187" s="1" t="s">
        <v>42</v>
      </c>
      <c r="N187" s="2" t="s">
        <v>167</v>
      </c>
      <c r="O187" s="2" t="s">
        <v>168</v>
      </c>
      <c r="P187" s="2" t="s">
        <v>169</v>
      </c>
      <c r="Q187" s="1">
        <v>0</v>
      </c>
      <c r="R187" s="2" t="s">
        <v>170</v>
      </c>
      <c r="S187" s="4">
        <v>3</v>
      </c>
      <c r="T187" s="4">
        <v>2</v>
      </c>
      <c r="U187" s="4" t="s">
        <v>31</v>
      </c>
      <c r="V187" s="4">
        <v>1942</v>
      </c>
      <c r="W187" s="4">
        <v>1942</v>
      </c>
      <c r="X187" s="4" t="s">
        <v>108</v>
      </c>
      <c r="Y187" s="4" t="s">
        <v>19</v>
      </c>
      <c r="Z187" s="13">
        <v>65000</v>
      </c>
      <c r="AA187" s="13">
        <v>65000</v>
      </c>
      <c r="AB187" s="14">
        <f t="shared" si="9"/>
        <v>65</v>
      </c>
      <c r="AC187" s="16">
        <f t="shared" si="9"/>
        <v>6.5000000000000002E-2</v>
      </c>
      <c r="AD187" s="4" t="s">
        <v>15</v>
      </c>
      <c r="AE187" s="13" t="s">
        <v>71</v>
      </c>
      <c r="AF187" s="8" t="s">
        <v>26</v>
      </c>
    </row>
    <row r="188" spans="1:32" ht="30" customHeight="1" x14ac:dyDescent="0.25">
      <c r="A188" s="1">
        <v>187</v>
      </c>
      <c r="B188" s="2" t="s">
        <v>171</v>
      </c>
      <c r="C188" s="2" t="s">
        <v>1809</v>
      </c>
      <c r="D188" s="1" t="s">
        <v>172</v>
      </c>
      <c r="E188" s="2" t="s">
        <v>173</v>
      </c>
      <c r="F188" s="1">
        <v>1869</v>
      </c>
      <c r="G188" s="2" t="s">
        <v>38</v>
      </c>
      <c r="H188" s="2" t="s">
        <v>174</v>
      </c>
      <c r="I188" s="2" t="s">
        <v>175</v>
      </c>
      <c r="J188" s="2" t="s">
        <v>176</v>
      </c>
      <c r="K188" s="1" t="s">
        <v>3284</v>
      </c>
      <c r="L188" s="2">
        <v>1</v>
      </c>
      <c r="M188" s="1" t="s">
        <v>42</v>
      </c>
      <c r="N188" s="2" t="s">
        <v>177</v>
      </c>
      <c r="O188" s="2" t="s">
        <v>178</v>
      </c>
      <c r="P188" s="2" t="s">
        <v>179</v>
      </c>
      <c r="Q188" s="1">
        <v>0</v>
      </c>
      <c r="R188" s="2" t="s">
        <v>170</v>
      </c>
      <c r="S188" s="4">
        <v>3</v>
      </c>
      <c r="T188" s="4">
        <v>2</v>
      </c>
      <c r="U188" s="4" t="s">
        <v>31</v>
      </c>
      <c r="V188" s="4">
        <v>1942</v>
      </c>
      <c r="W188" s="4">
        <v>1942</v>
      </c>
      <c r="X188" s="4" t="s">
        <v>108</v>
      </c>
      <c r="Y188" s="4" t="s">
        <v>19</v>
      </c>
      <c r="Z188" s="13">
        <v>120000</v>
      </c>
      <c r="AA188" s="13">
        <v>120000</v>
      </c>
      <c r="AB188" s="14">
        <f t="shared" si="9"/>
        <v>120</v>
      </c>
      <c r="AC188" s="16">
        <f t="shared" si="9"/>
        <v>0.12</v>
      </c>
      <c r="AD188" s="4" t="s">
        <v>15</v>
      </c>
      <c r="AE188" s="13" t="s">
        <v>71</v>
      </c>
      <c r="AF188" s="8" t="s">
        <v>26</v>
      </c>
    </row>
    <row r="189" spans="1:32" s="1" customFormat="1" ht="30" customHeight="1" x14ac:dyDescent="0.25">
      <c r="A189" s="1">
        <v>188</v>
      </c>
      <c r="B189" s="2" t="s">
        <v>202</v>
      </c>
      <c r="C189" s="2" t="s">
        <v>1826</v>
      </c>
      <c r="D189" s="1" t="s">
        <v>203</v>
      </c>
      <c r="E189" s="2" t="s">
        <v>204</v>
      </c>
      <c r="F189" s="1" t="s">
        <v>122</v>
      </c>
      <c r="G189" s="2" t="s">
        <v>205</v>
      </c>
      <c r="H189" s="2" t="s">
        <v>206</v>
      </c>
      <c r="I189" s="2" t="s">
        <v>207</v>
      </c>
      <c r="J189" s="2" t="s">
        <v>208</v>
      </c>
      <c r="K189" s="1" t="s">
        <v>3284</v>
      </c>
      <c r="L189" s="2">
        <v>1</v>
      </c>
      <c r="M189" s="1" t="s">
        <v>42</v>
      </c>
      <c r="N189" s="2" t="s">
        <v>209</v>
      </c>
      <c r="O189" s="2" t="s">
        <v>210</v>
      </c>
      <c r="P189" s="2" t="s">
        <v>211</v>
      </c>
      <c r="Q189" s="1">
        <v>0</v>
      </c>
      <c r="R189" s="2" t="s">
        <v>212</v>
      </c>
      <c r="S189" s="4">
        <v>18</v>
      </c>
      <c r="T189" s="4">
        <v>4</v>
      </c>
      <c r="U189" s="4" t="s">
        <v>56</v>
      </c>
      <c r="V189" s="4">
        <v>1942</v>
      </c>
      <c r="W189" s="4">
        <v>1942</v>
      </c>
      <c r="X189" s="4" t="s">
        <v>108</v>
      </c>
      <c r="Y189" s="4" t="s">
        <v>19</v>
      </c>
      <c r="Z189" s="13">
        <v>35000</v>
      </c>
      <c r="AA189" s="13">
        <v>35000</v>
      </c>
      <c r="AB189" s="14">
        <f t="shared" si="9"/>
        <v>35</v>
      </c>
      <c r="AC189" s="16">
        <f t="shared" si="9"/>
        <v>3.5000000000000003E-2</v>
      </c>
      <c r="AD189" s="4" t="s">
        <v>15</v>
      </c>
      <c r="AE189" s="13" t="s">
        <v>71</v>
      </c>
      <c r="AF189" s="8" t="s">
        <v>26</v>
      </c>
    </row>
    <row r="190" spans="1:32" ht="30" customHeight="1" x14ac:dyDescent="0.25">
      <c r="A190" s="1">
        <v>189</v>
      </c>
      <c r="B190" s="2" t="s">
        <v>472</v>
      </c>
      <c r="C190" s="2" t="s">
        <v>1844</v>
      </c>
      <c r="D190" s="2" t="s">
        <v>474</v>
      </c>
      <c r="E190" s="1" t="s">
        <v>473</v>
      </c>
      <c r="F190" s="1">
        <v>1890</v>
      </c>
      <c r="G190" s="2" t="s">
        <v>38</v>
      </c>
      <c r="H190" s="2" t="s">
        <v>123</v>
      </c>
      <c r="I190" s="2"/>
      <c r="J190" s="2" t="s">
        <v>475</v>
      </c>
      <c r="K190" s="1" t="s">
        <v>3285</v>
      </c>
      <c r="L190" s="2"/>
      <c r="M190" s="1" t="s">
        <v>42</v>
      </c>
      <c r="N190" s="2" t="s">
        <v>476</v>
      </c>
      <c r="O190" s="2" t="s">
        <v>477</v>
      </c>
      <c r="P190" s="2" t="s">
        <v>478</v>
      </c>
      <c r="Q190" s="1">
        <v>0</v>
      </c>
      <c r="R190" s="2" t="s">
        <v>118</v>
      </c>
      <c r="S190" s="4">
        <v>11</v>
      </c>
      <c r="T190" s="4">
        <v>2</v>
      </c>
      <c r="U190" s="4" t="s">
        <v>31</v>
      </c>
      <c r="V190" s="17">
        <v>1951</v>
      </c>
      <c r="W190" s="4">
        <v>1951</v>
      </c>
      <c r="X190" s="4" t="s">
        <v>471</v>
      </c>
      <c r="Y190" s="4" t="s">
        <v>19</v>
      </c>
      <c r="Z190" s="4" t="s">
        <v>33</v>
      </c>
      <c r="AA190" s="4">
        <v>275000</v>
      </c>
      <c r="AB190" s="14">
        <f t="shared" si="9"/>
        <v>275</v>
      </c>
      <c r="AC190" s="16">
        <f t="shared" si="9"/>
        <v>0.27500000000000002</v>
      </c>
      <c r="AD190" s="4" t="s">
        <v>15</v>
      </c>
      <c r="AE190" s="4" t="s">
        <v>98</v>
      </c>
      <c r="AF190" s="8" t="s">
        <v>97</v>
      </c>
    </row>
    <row r="191" spans="1:32" ht="30" customHeight="1" x14ac:dyDescent="0.25">
      <c r="A191" s="1">
        <v>190</v>
      </c>
      <c r="B191" s="2"/>
      <c r="C191" s="2" t="s">
        <v>1844</v>
      </c>
      <c r="D191" s="1" t="s">
        <v>2070</v>
      </c>
      <c r="E191" s="1" t="s">
        <v>2076</v>
      </c>
      <c r="F191" s="1">
        <v>1889</v>
      </c>
      <c r="G191" s="2" t="s">
        <v>38</v>
      </c>
      <c r="H191" s="2" t="s">
        <v>2768</v>
      </c>
      <c r="I191" s="2"/>
      <c r="J191" s="1" t="s">
        <v>2502</v>
      </c>
      <c r="K191" s="1" t="s">
        <v>3285</v>
      </c>
      <c r="L191" s="2"/>
      <c r="M191" s="28" t="s">
        <v>1956</v>
      </c>
      <c r="N191" s="29"/>
      <c r="O191" s="2"/>
      <c r="P191" s="2"/>
      <c r="Q191" s="1"/>
      <c r="R191" s="2"/>
      <c r="S191" s="4">
        <v>11</v>
      </c>
      <c r="T191" s="4">
        <v>2</v>
      </c>
      <c r="U191" s="4" t="s">
        <v>31</v>
      </c>
      <c r="V191" s="4">
        <v>1951</v>
      </c>
      <c r="W191" s="4">
        <v>1951</v>
      </c>
      <c r="X191" s="4" t="s">
        <v>471</v>
      </c>
      <c r="Y191" s="4" t="s">
        <v>19</v>
      </c>
      <c r="Z191" s="4">
        <v>550000</v>
      </c>
      <c r="AA191" s="4">
        <v>275000</v>
      </c>
      <c r="AB191" s="14">
        <f t="shared" si="9"/>
        <v>275</v>
      </c>
      <c r="AC191" s="16">
        <f t="shared" si="9"/>
        <v>0.27500000000000002</v>
      </c>
      <c r="AD191" s="4" t="s">
        <v>15</v>
      </c>
      <c r="AE191" s="4" t="s">
        <v>98</v>
      </c>
      <c r="AF191" s="8" t="s">
        <v>97</v>
      </c>
    </row>
    <row r="192" spans="1:32" ht="30" customHeight="1" x14ac:dyDescent="0.25">
      <c r="A192" s="1">
        <v>191</v>
      </c>
      <c r="B192" s="2"/>
      <c r="C192" s="2" t="s">
        <v>1815</v>
      </c>
      <c r="D192" s="1"/>
      <c r="E192" s="1" t="s">
        <v>2215</v>
      </c>
      <c r="F192" s="1" t="s">
        <v>3080</v>
      </c>
      <c r="G192" s="2" t="s">
        <v>2652</v>
      </c>
      <c r="H192" s="2" t="s">
        <v>2769</v>
      </c>
      <c r="I192" s="2"/>
      <c r="J192" s="1" t="s">
        <v>2503</v>
      </c>
      <c r="K192" s="1" t="s">
        <v>3291</v>
      </c>
      <c r="L192" s="2"/>
      <c r="M192" s="1" t="s">
        <v>21</v>
      </c>
      <c r="N192" s="2"/>
      <c r="O192" s="2"/>
      <c r="P192" s="2"/>
      <c r="Q192" s="1"/>
      <c r="R192" s="2"/>
      <c r="S192" s="4">
        <v>29</v>
      </c>
      <c r="T192" s="4">
        <v>4</v>
      </c>
      <c r="U192" s="4" t="s">
        <v>56</v>
      </c>
      <c r="V192" s="4">
        <v>1951</v>
      </c>
      <c r="W192" s="4">
        <v>1951</v>
      </c>
      <c r="X192" s="4" t="s">
        <v>471</v>
      </c>
      <c r="Y192" s="4" t="s">
        <v>19</v>
      </c>
      <c r="Z192" s="13"/>
      <c r="AA192" s="4">
        <v>5000</v>
      </c>
      <c r="AB192" s="14">
        <f t="shared" si="9"/>
        <v>5</v>
      </c>
      <c r="AC192" s="16">
        <f t="shared" si="9"/>
        <v>5.0000000000000001E-3</v>
      </c>
      <c r="AD192" s="4" t="s">
        <v>15</v>
      </c>
      <c r="AE192" s="13" t="s">
        <v>22</v>
      </c>
      <c r="AF192" s="8" t="s">
        <v>97</v>
      </c>
    </row>
    <row r="193" spans="1:32" ht="30" customHeight="1" x14ac:dyDescent="0.25">
      <c r="A193" s="1">
        <v>192</v>
      </c>
      <c r="B193" s="2" t="s">
        <v>479</v>
      </c>
      <c r="C193" s="2" t="s">
        <v>1855</v>
      </c>
      <c r="D193" s="1" t="s">
        <v>311</v>
      </c>
      <c r="E193" s="1" t="s">
        <v>312</v>
      </c>
      <c r="F193" s="1" t="s">
        <v>3201</v>
      </c>
      <c r="G193" s="2" t="s">
        <v>38</v>
      </c>
      <c r="H193" s="2" t="s">
        <v>480</v>
      </c>
      <c r="I193" s="2"/>
      <c r="J193" s="2" t="s">
        <v>481</v>
      </c>
      <c r="K193" s="1" t="s">
        <v>3291</v>
      </c>
      <c r="L193" s="24"/>
      <c r="M193" s="1" t="s">
        <v>42</v>
      </c>
      <c r="N193" s="2" t="s">
        <v>482</v>
      </c>
      <c r="O193" s="2" t="s">
        <v>483</v>
      </c>
      <c r="P193" s="2" t="s">
        <v>484</v>
      </c>
      <c r="Q193" s="1">
        <v>0</v>
      </c>
      <c r="R193" s="2" t="s">
        <v>269</v>
      </c>
      <c r="S193" s="4">
        <v>29</v>
      </c>
      <c r="T193" s="4">
        <v>4</v>
      </c>
      <c r="U193" s="4" t="s">
        <v>56</v>
      </c>
      <c r="V193" s="4">
        <v>1951</v>
      </c>
      <c r="W193" s="4">
        <v>1951</v>
      </c>
      <c r="X193" s="4" t="s">
        <v>471</v>
      </c>
      <c r="Y193" s="4" t="s">
        <v>19</v>
      </c>
      <c r="Z193" s="13">
        <v>55000</v>
      </c>
      <c r="AA193" s="18">
        <v>55000</v>
      </c>
      <c r="AB193" s="14">
        <f t="shared" ref="AB193:AC212" si="10">AA193/1000</f>
        <v>55</v>
      </c>
      <c r="AC193" s="16">
        <f t="shared" si="10"/>
        <v>5.5E-2</v>
      </c>
      <c r="AD193" s="4" t="s">
        <v>15</v>
      </c>
      <c r="AE193" s="13" t="s">
        <v>22</v>
      </c>
      <c r="AF193" s="8" t="s">
        <v>97</v>
      </c>
    </row>
    <row r="194" spans="1:32" ht="30" customHeight="1" x14ac:dyDescent="0.25">
      <c r="A194" s="1">
        <v>193</v>
      </c>
      <c r="B194" s="2" t="s">
        <v>485</v>
      </c>
      <c r="C194" s="2" t="s">
        <v>1809</v>
      </c>
      <c r="D194" s="1" t="s">
        <v>486</v>
      </c>
      <c r="E194" s="2" t="s">
        <v>487</v>
      </c>
      <c r="F194" s="1" t="s">
        <v>3202</v>
      </c>
      <c r="G194" s="2" t="s">
        <v>3011</v>
      </c>
      <c r="H194" s="2" t="s">
        <v>488</v>
      </c>
      <c r="I194" s="2" t="s">
        <v>165</v>
      </c>
      <c r="J194" s="2" t="s">
        <v>489</v>
      </c>
      <c r="K194" s="1" t="s">
        <v>3285</v>
      </c>
      <c r="L194" s="1">
        <v>1</v>
      </c>
      <c r="M194" s="1" t="s">
        <v>42</v>
      </c>
      <c r="N194" s="2" t="s">
        <v>490</v>
      </c>
      <c r="O194" s="2" t="s">
        <v>491</v>
      </c>
      <c r="P194" s="2" t="s">
        <v>492</v>
      </c>
      <c r="Q194" s="1">
        <v>0</v>
      </c>
      <c r="R194" s="2" t="s">
        <v>170</v>
      </c>
      <c r="S194" s="4">
        <v>6</v>
      </c>
      <c r="T194" s="4">
        <v>6</v>
      </c>
      <c r="U194" s="4" t="s">
        <v>56</v>
      </c>
      <c r="V194" s="4">
        <v>1951</v>
      </c>
      <c r="W194" s="4">
        <v>1951</v>
      </c>
      <c r="X194" s="4" t="s">
        <v>471</v>
      </c>
      <c r="Y194" s="4" t="s">
        <v>19</v>
      </c>
      <c r="Z194" s="13"/>
      <c r="AA194" s="4">
        <v>75000</v>
      </c>
      <c r="AB194" s="14">
        <f t="shared" si="10"/>
        <v>75</v>
      </c>
      <c r="AC194" s="16">
        <f t="shared" si="10"/>
        <v>7.4999999999999997E-2</v>
      </c>
      <c r="AD194" s="4" t="s">
        <v>15</v>
      </c>
      <c r="AE194" s="13" t="s">
        <v>98</v>
      </c>
      <c r="AF194" s="8" t="s">
        <v>97</v>
      </c>
    </row>
    <row r="195" spans="1:32" ht="30" customHeight="1" x14ac:dyDescent="0.25">
      <c r="A195" s="1">
        <v>194</v>
      </c>
      <c r="B195" s="2" t="s">
        <v>493</v>
      </c>
      <c r="C195" s="2" t="s">
        <v>1854</v>
      </c>
      <c r="D195" s="1" t="s">
        <v>3180</v>
      </c>
      <c r="E195" s="2" t="s">
        <v>2077</v>
      </c>
      <c r="F195" s="1">
        <v>1905</v>
      </c>
      <c r="G195" s="2" t="s">
        <v>38</v>
      </c>
      <c r="H195" s="2" t="s">
        <v>291</v>
      </c>
      <c r="I195" s="2" t="s">
        <v>494</v>
      </c>
      <c r="J195" s="2" t="s">
        <v>495</v>
      </c>
      <c r="K195" s="1" t="s">
        <v>3309</v>
      </c>
      <c r="L195" s="1"/>
      <c r="M195" s="1" t="s">
        <v>42</v>
      </c>
      <c r="N195" s="2" t="s">
        <v>496</v>
      </c>
      <c r="O195" s="2" t="s">
        <v>497</v>
      </c>
      <c r="P195" s="2" t="s">
        <v>498</v>
      </c>
      <c r="Q195" s="1">
        <v>0</v>
      </c>
      <c r="R195" s="2" t="s">
        <v>499</v>
      </c>
      <c r="S195" s="4">
        <v>21</v>
      </c>
      <c r="T195" s="4">
        <v>6</v>
      </c>
      <c r="U195" s="4" t="s">
        <v>56</v>
      </c>
      <c r="V195" s="4">
        <v>1951</v>
      </c>
      <c r="W195" s="4">
        <v>1951</v>
      </c>
      <c r="X195" s="4" t="s">
        <v>471</v>
      </c>
      <c r="Y195" s="4" t="s">
        <v>19</v>
      </c>
      <c r="Z195" s="13">
        <v>12500</v>
      </c>
      <c r="AA195" s="4">
        <v>12500</v>
      </c>
      <c r="AB195" s="14">
        <f t="shared" si="10"/>
        <v>12.5</v>
      </c>
      <c r="AC195" s="16">
        <f t="shared" si="10"/>
        <v>1.2500000000000001E-2</v>
      </c>
      <c r="AD195" s="4" t="s">
        <v>15</v>
      </c>
      <c r="AE195" s="13" t="s">
        <v>408</v>
      </c>
      <c r="AF195" s="8"/>
    </row>
    <row r="196" spans="1:32" s="1" customFormat="1" ht="30" customHeight="1" x14ac:dyDescent="0.25">
      <c r="A196" s="1">
        <v>195</v>
      </c>
      <c r="B196" s="2"/>
      <c r="C196" s="2" t="s">
        <v>1838</v>
      </c>
      <c r="D196" s="1" t="s">
        <v>1795</v>
      </c>
      <c r="E196" s="1" t="s">
        <v>2078</v>
      </c>
      <c r="F196" s="1">
        <v>1838</v>
      </c>
      <c r="G196" s="2" t="s">
        <v>38</v>
      </c>
      <c r="H196" s="2" t="s">
        <v>2770</v>
      </c>
      <c r="I196" s="2"/>
      <c r="J196" s="1" t="s">
        <v>2504</v>
      </c>
      <c r="K196" s="1" t="s">
        <v>3310</v>
      </c>
      <c r="M196" s="1" t="s">
        <v>1956</v>
      </c>
      <c r="N196" s="2"/>
      <c r="O196" s="2"/>
      <c r="P196" s="2"/>
      <c r="R196" s="2"/>
      <c r="S196" s="4">
        <v>5</v>
      </c>
      <c r="T196" s="4">
        <v>7</v>
      </c>
      <c r="U196" s="4" t="s">
        <v>72</v>
      </c>
      <c r="V196" s="4">
        <v>1951</v>
      </c>
      <c r="W196" s="4">
        <v>1951</v>
      </c>
      <c r="X196" s="4" t="s">
        <v>471</v>
      </c>
      <c r="Y196" s="4" t="s">
        <v>444</v>
      </c>
      <c r="Z196" s="13">
        <v>7000</v>
      </c>
      <c r="AA196" s="4">
        <f t="shared" ref="AA196:AA201" si="11">Z196*4.3</f>
        <v>30100</v>
      </c>
      <c r="AB196" s="14">
        <f t="shared" si="10"/>
        <v>30.1</v>
      </c>
      <c r="AC196" s="16">
        <f t="shared" si="10"/>
        <v>3.0100000000000002E-2</v>
      </c>
      <c r="AD196" s="4" t="s">
        <v>15</v>
      </c>
      <c r="AE196" s="13" t="s">
        <v>408</v>
      </c>
      <c r="AF196" s="8" t="s">
        <v>97</v>
      </c>
    </row>
    <row r="197" spans="1:32" s="1" customFormat="1" ht="30" customHeight="1" x14ac:dyDescent="0.25">
      <c r="A197" s="1">
        <v>196</v>
      </c>
      <c r="B197" s="2"/>
      <c r="C197" s="2" t="s">
        <v>1838</v>
      </c>
      <c r="E197" s="1" t="s">
        <v>2079</v>
      </c>
      <c r="F197" s="1">
        <v>1925</v>
      </c>
      <c r="G197" s="2" t="s">
        <v>38</v>
      </c>
      <c r="H197" s="2" t="s">
        <v>2771</v>
      </c>
      <c r="I197" s="2"/>
      <c r="J197" s="1" t="s">
        <v>2505</v>
      </c>
      <c r="K197" s="1" t="s">
        <v>3310</v>
      </c>
      <c r="M197" s="1" t="s">
        <v>1956</v>
      </c>
      <c r="N197" s="2"/>
      <c r="O197" s="2"/>
      <c r="P197" s="2"/>
      <c r="R197" s="2"/>
      <c r="S197" s="4">
        <v>5</v>
      </c>
      <c r="T197" s="4">
        <v>7</v>
      </c>
      <c r="U197" s="4" t="s">
        <v>72</v>
      </c>
      <c r="V197" s="4">
        <v>1951</v>
      </c>
      <c r="W197" s="4">
        <v>1951</v>
      </c>
      <c r="X197" s="4" t="s">
        <v>471</v>
      </c>
      <c r="Y197" s="4" t="s">
        <v>444</v>
      </c>
      <c r="Z197" s="13">
        <v>3500</v>
      </c>
      <c r="AA197" s="4">
        <f t="shared" si="11"/>
        <v>15050</v>
      </c>
      <c r="AB197" s="14">
        <f t="shared" si="10"/>
        <v>15.05</v>
      </c>
      <c r="AC197" s="16">
        <f t="shared" si="10"/>
        <v>1.5050000000000001E-2</v>
      </c>
      <c r="AD197" s="4" t="s">
        <v>15</v>
      </c>
      <c r="AE197" s="13" t="s">
        <v>408</v>
      </c>
      <c r="AF197" s="8" t="s">
        <v>97</v>
      </c>
    </row>
    <row r="198" spans="1:32" s="1" customFormat="1" ht="30" customHeight="1" x14ac:dyDescent="0.25">
      <c r="A198" s="1">
        <v>197</v>
      </c>
      <c r="B198" s="2" t="s">
        <v>500</v>
      </c>
      <c r="C198" s="2" t="s">
        <v>1815</v>
      </c>
      <c r="D198" s="1" t="s">
        <v>501</v>
      </c>
      <c r="E198" s="2" t="s">
        <v>502</v>
      </c>
      <c r="F198" s="1" t="s">
        <v>3203</v>
      </c>
      <c r="G198" s="2" t="s">
        <v>38</v>
      </c>
      <c r="H198" s="2" t="s">
        <v>123</v>
      </c>
      <c r="I198" s="2"/>
      <c r="J198" s="2" t="s">
        <v>503</v>
      </c>
      <c r="K198" s="1" t="s">
        <v>3310</v>
      </c>
      <c r="L198" s="24"/>
      <c r="M198" s="1" t="s">
        <v>42</v>
      </c>
      <c r="N198" s="2" t="s">
        <v>504</v>
      </c>
      <c r="O198" s="2" t="s">
        <v>505</v>
      </c>
      <c r="P198" s="2" t="s">
        <v>506</v>
      </c>
      <c r="Q198" s="1">
        <v>0</v>
      </c>
      <c r="R198" s="2" t="s">
        <v>387</v>
      </c>
      <c r="S198" s="4">
        <v>5</v>
      </c>
      <c r="T198" s="4">
        <v>7</v>
      </c>
      <c r="U198" s="4" t="s">
        <v>72</v>
      </c>
      <c r="V198" s="4">
        <v>1951</v>
      </c>
      <c r="W198" s="4">
        <v>1951</v>
      </c>
      <c r="X198" s="4" t="s">
        <v>471</v>
      </c>
      <c r="Y198" s="4" t="s">
        <v>444</v>
      </c>
      <c r="Z198" s="13">
        <v>34000</v>
      </c>
      <c r="AA198" s="4">
        <f t="shared" si="11"/>
        <v>146200</v>
      </c>
      <c r="AB198" s="14">
        <f t="shared" si="10"/>
        <v>146.19999999999999</v>
      </c>
      <c r="AC198" s="16">
        <f t="shared" si="10"/>
        <v>0.1462</v>
      </c>
      <c r="AD198" s="4" t="s">
        <v>15</v>
      </c>
      <c r="AE198" s="13" t="s">
        <v>408</v>
      </c>
      <c r="AF198" s="8" t="s">
        <v>97</v>
      </c>
    </row>
    <row r="199" spans="1:32" s="1" customFormat="1" ht="30" customHeight="1" x14ac:dyDescent="0.25">
      <c r="A199" s="1">
        <v>198</v>
      </c>
      <c r="B199" s="2"/>
      <c r="C199" s="2" t="s">
        <v>1809</v>
      </c>
      <c r="E199" s="1" t="s">
        <v>2381</v>
      </c>
      <c r="F199" s="1" t="s">
        <v>1199</v>
      </c>
      <c r="G199" s="2" t="s">
        <v>38</v>
      </c>
      <c r="H199" s="2" t="s">
        <v>2772</v>
      </c>
      <c r="I199" s="2"/>
      <c r="J199" s="1" t="s">
        <v>2506</v>
      </c>
      <c r="K199" s="1" t="s">
        <v>3310</v>
      </c>
      <c r="M199" s="1" t="s">
        <v>21</v>
      </c>
      <c r="N199" s="2"/>
      <c r="O199" s="2"/>
      <c r="P199" s="2"/>
      <c r="R199" s="2"/>
      <c r="S199" s="4">
        <v>5</v>
      </c>
      <c r="T199" s="4">
        <v>7</v>
      </c>
      <c r="U199" s="4" t="s">
        <v>72</v>
      </c>
      <c r="V199" s="4">
        <v>1951</v>
      </c>
      <c r="W199" s="4">
        <v>1951</v>
      </c>
      <c r="X199" s="4" t="s">
        <v>471</v>
      </c>
      <c r="Y199" s="4" t="s">
        <v>444</v>
      </c>
      <c r="Z199" s="13">
        <v>33500</v>
      </c>
      <c r="AA199" s="4">
        <f t="shared" si="11"/>
        <v>144050</v>
      </c>
      <c r="AB199" s="14">
        <f t="shared" si="10"/>
        <v>144.05000000000001</v>
      </c>
      <c r="AC199" s="16">
        <f t="shared" si="10"/>
        <v>0.14405000000000001</v>
      </c>
      <c r="AD199" s="4" t="s">
        <v>15</v>
      </c>
      <c r="AE199" s="13" t="s">
        <v>408</v>
      </c>
      <c r="AF199" s="8" t="s">
        <v>97</v>
      </c>
    </row>
    <row r="200" spans="1:32" s="1" customFormat="1" ht="30" customHeight="1" x14ac:dyDescent="0.25">
      <c r="A200" s="1">
        <v>199</v>
      </c>
      <c r="B200" s="2"/>
      <c r="C200" s="2" t="s">
        <v>1853</v>
      </c>
      <c r="E200" s="1" t="s">
        <v>507</v>
      </c>
      <c r="F200" s="1">
        <v>1922</v>
      </c>
      <c r="G200" s="2" t="s">
        <v>38</v>
      </c>
      <c r="H200" s="2" t="s">
        <v>2764</v>
      </c>
      <c r="I200" s="2"/>
      <c r="J200" s="1" t="s">
        <v>2424</v>
      </c>
      <c r="K200" s="1" t="s">
        <v>3310</v>
      </c>
      <c r="M200" s="1" t="s">
        <v>21</v>
      </c>
      <c r="N200" s="2"/>
      <c r="O200" s="2"/>
      <c r="P200" s="2"/>
      <c r="R200" s="2"/>
      <c r="S200" s="4">
        <v>5</v>
      </c>
      <c r="T200" s="4">
        <v>7</v>
      </c>
      <c r="U200" s="4" t="s">
        <v>72</v>
      </c>
      <c r="V200" s="4">
        <v>1951</v>
      </c>
      <c r="W200" s="4">
        <v>1951</v>
      </c>
      <c r="X200" s="4" t="s">
        <v>471</v>
      </c>
      <c r="Y200" s="4" t="s">
        <v>444</v>
      </c>
      <c r="Z200" s="13">
        <v>11500</v>
      </c>
      <c r="AA200" s="4">
        <f t="shared" si="11"/>
        <v>49450</v>
      </c>
      <c r="AB200" s="14">
        <f t="shared" si="10"/>
        <v>49.45</v>
      </c>
      <c r="AC200" s="16">
        <f t="shared" si="10"/>
        <v>4.9450000000000001E-2</v>
      </c>
      <c r="AD200" s="4" t="s">
        <v>15</v>
      </c>
      <c r="AE200" s="13" t="s">
        <v>408</v>
      </c>
      <c r="AF200" s="8" t="s">
        <v>97</v>
      </c>
    </row>
    <row r="201" spans="1:32" s="1" customFormat="1" ht="30" customHeight="1" x14ac:dyDescent="0.25">
      <c r="A201" s="1">
        <v>200</v>
      </c>
      <c r="B201" s="2" t="s">
        <v>508</v>
      </c>
      <c r="C201" s="2" t="s">
        <v>1864</v>
      </c>
      <c r="D201" s="1" t="s">
        <v>509</v>
      </c>
      <c r="E201" s="2" t="s">
        <v>2080</v>
      </c>
      <c r="F201" s="1">
        <v>1887</v>
      </c>
      <c r="G201" s="2" t="s">
        <v>395</v>
      </c>
      <c r="H201" s="2" t="s">
        <v>510</v>
      </c>
      <c r="I201" s="2" t="s">
        <v>175</v>
      </c>
      <c r="J201" s="2" t="s">
        <v>511</v>
      </c>
      <c r="K201" s="1" t="s">
        <v>3310</v>
      </c>
      <c r="M201" s="1" t="s">
        <v>42</v>
      </c>
      <c r="N201" s="2" t="s">
        <v>512</v>
      </c>
      <c r="O201" s="2" t="s">
        <v>513</v>
      </c>
      <c r="P201" s="2" t="s">
        <v>514</v>
      </c>
      <c r="Q201" s="1">
        <v>0</v>
      </c>
      <c r="R201" s="2" t="s">
        <v>515</v>
      </c>
      <c r="S201" s="4">
        <v>5</v>
      </c>
      <c r="T201" s="4">
        <v>7</v>
      </c>
      <c r="U201" s="4" t="s">
        <v>72</v>
      </c>
      <c r="V201" s="4">
        <v>1951</v>
      </c>
      <c r="W201" s="4">
        <v>1951</v>
      </c>
      <c r="X201" s="4" t="s">
        <v>471</v>
      </c>
      <c r="Y201" s="4" t="s">
        <v>444</v>
      </c>
      <c r="Z201" s="13">
        <v>10500</v>
      </c>
      <c r="AA201" s="4">
        <f t="shared" si="11"/>
        <v>45150</v>
      </c>
      <c r="AB201" s="14">
        <f t="shared" si="10"/>
        <v>45.15</v>
      </c>
      <c r="AC201" s="16">
        <f t="shared" si="10"/>
        <v>4.5149999999999996E-2</v>
      </c>
      <c r="AD201" s="4" t="s">
        <v>15</v>
      </c>
      <c r="AE201" s="13" t="s">
        <v>408</v>
      </c>
      <c r="AF201" s="8" t="s">
        <v>97</v>
      </c>
    </row>
    <row r="202" spans="1:32" ht="30" customHeight="1" x14ac:dyDescent="0.25">
      <c r="A202" s="1">
        <v>201</v>
      </c>
      <c r="B202" s="2" t="s">
        <v>516</v>
      </c>
      <c r="C202" s="2" t="s">
        <v>1865</v>
      </c>
      <c r="D202" s="1" t="s">
        <v>517</v>
      </c>
      <c r="E202" s="2" t="s">
        <v>518</v>
      </c>
      <c r="F202" s="1">
        <v>1905</v>
      </c>
      <c r="G202" s="2" t="s">
        <v>3017</v>
      </c>
      <c r="H202" s="2" t="s">
        <v>519</v>
      </c>
      <c r="I202" s="2" t="s">
        <v>520</v>
      </c>
      <c r="J202" s="2" t="s">
        <v>521</v>
      </c>
      <c r="K202" s="1" t="s">
        <v>3293</v>
      </c>
      <c r="L202" s="24"/>
      <c r="M202" s="1" t="s">
        <v>42</v>
      </c>
      <c r="N202" s="2" t="s">
        <v>522</v>
      </c>
      <c r="O202" s="2" t="s">
        <v>523</v>
      </c>
      <c r="P202" s="2" t="s">
        <v>524</v>
      </c>
      <c r="Q202" s="1">
        <v>0</v>
      </c>
      <c r="R202" s="2" t="s">
        <v>525</v>
      </c>
      <c r="S202" s="4">
        <v>14</v>
      </c>
      <c r="T202" s="4">
        <v>8</v>
      </c>
      <c r="U202" s="4" t="s">
        <v>72</v>
      </c>
      <c r="V202" s="4">
        <v>1951</v>
      </c>
      <c r="W202" s="4">
        <v>1951</v>
      </c>
      <c r="X202" s="4" t="s">
        <v>471</v>
      </c>
      <c r="Y202" s="4" t="s">
        <v>19</v>
      </c>
      <c r="Z202" s="13">
        <v>120000</v>
      </c>
      <c r="AA202" s="18">
        <v>120000</v>
      </c>
      <c r="AB202" s="14">
        <f t="shared" si="10"/>
        <v>120</v>
      </c>
      <c r="AC202" s="16">
        <f t="shared" si="10"/>
        <v>0.12</v>
      </c>
      <c r="AD202" s="4" t="s">
        <v>15</v>
      </c>
      <c r="AE202" s="13" t="s">
        <v>130</v>
      </c>
      <c r="AF202" s="8" t="s">
        <v>97</v>
      </c>
    </row>
    <row r="203" spans="1:32" ht="30" customHeight="1" x14ac:dyDescent="0.25">
      <c r="A203" s="1">
        <v>202</v>
      </c>
      <c r="B203" s="2"/>
      <c r="C203" s="2" t="s">
        <v>526</v>
      </c>
      <c r="D203" s="1" t="s">
        <v>528</v>
      </c>
      <c r="E203" s="1" t="s">
        <v>2081</v>
      </c>
      <c r="F203" s="1" t="s">
        <v>1953</v>
      </c>
      <c r="G203" s="2" t="s">
        <v>1154</v>
      </c>
      <c r="H203" s="2" t="s">
        <v>2773</v>
      </c>
      <c r="I203" s="2"/>
      <c r="J203" s="1" t="s">
        <v>2424</v>
      </c>
      <c r="K203" s="1" t="s">
        <v>3320</v>
      </c>
      <c r="L203" s="2"/>
      <c r="M203" s="1" t="s">
        <v>1956</v>
      </c>
      <c r="N203" s="2"/>
      <c r="O203" s="2"/>
      <c r="P203" s="2"/>
      <c r="Q203" s="1"/>
      <c r="R203" s="2"/>
      <c r="S203" s="4">
        <v>15</v>
      </c>
      <c r="T203" s="4">
        <v>9</v>
      </c>
      <c r="U203" s="4" t="s">
        <v>72</v>
      </c>
      <c r="V203" s="4">
        <v>1951</v>
      </c>
      <c r="W203" s="4">
        <v>1951</v>
      </c>
      <c r="X203" s="4" t="s">
        <v>471</v>
      </c>
      <c r="Y203" s="4" t="s">
        <v>19</v>
      </c>
      <c r="Z203" s="13"/>
      <c r="AA203" s="4">
        <v>50000</v>
      </c>
      <c r="AB203" s="14">
        <f t="shared" si="10"/>
        <v>50</v>
      </c>
      <c r="AC203" s="16">
        <f t="shared" si="10"/>
        <v>0.05</v>
      </c>
      <c r="AD203" s="4" t="s">
        <v>3274</v>
      </c>
      <c r="AE203" s="13" t="s">
        <v>22</v>
      </c>
      <c r="AF203" s="8"/>
    </row>
    <row r="204" spans="1:32" ht="30" customHeight="1" x14ac:dyDescent="0.25">
      <c r="A204" s="1">
        <v>203</v>
      </c>
      <c r="B204" s="2" t="s">
        <v>529</v>
      </c>
      <c r="C204" s="2" t="s">
        <v>1814</v>
      </c>
      <c r="D204" s="1" t="s">
        <v>3181</v>
      </c>
      <c r="E204" s="2" t="s">
        <v>531</v>
      </c>
      <c r="F204" s="1">
        <v>1866</v>
      </c>
      <c r="G204" s="2" t="s">
        <v>38</v>
      </c>
      <c r="H204" s="2" t="s">
        <v>123</v>
      </c>
      <c r="I204" s="2" t="s">
        <v>532</v>
      </c>
      <c r="J204" s="2" t="s">
        <v>533</v>
      </c>
      <c r="K204" s="1" t="s">
        <v>3311</v>
      </c>
      <c r="L204" s="2"/>
      <c r="M204" s="1" t="s">
        <v>42</v>
      </c>
      <c r="N204" s="2" t="s">
        <v>534</v>
      </c>
      <c r="O204" s="2" t="s">
        <v>535</v>
      </c>
      <c r="P204" s="2" t="s">
        <v>536</v>
      </c>
      <c r="Q204" s="1">
        <v>0</v>
      </c>
      <c r="R204" s="2" t="s">
        <v>252</v>
      </c>
      <c r="S204" s="4">
        <v>30</v>
      </c>
      <c r="T204" s="4">
        <v>9</v>
      </c>
      <c r="U204" s="4" t="s">
        <v>72</v>
      </c>
      <c r="V204" s="4">
        <v>1951</v>
      </c>
      <c r="W204" s="4">
        <v>1951</v>
      </c>
      <c r="X204" s="4" t="s">
        <v>471</v>
      </c>
      <c r="Y204" s="4" t="s">
        <v>19</v>
      </c>
      <c r="Z204" s="13"/>
      <c r="AA204" s="4">
        <v>40000</v>
      </c>
      <c r="AB204" s="14">
        <f t="shared" si="10"/>
        <v>40</v>
      </c>
      <c r="AC204" s="16">
        <f t="shared" si="10"/>
        <v>0.04</v>
      </c>
      <c r="AD204" s="4" t="s">
        <v>15</v>
      </c>
      <c r="AE204" s="13" t="s">
        <v>363</v>
      </c>
      <c r="AF204" s="8" t="s">
        <v>97</v>
      </c>
    </row>
    <row r="205" spans="1:32" ht="30" customHeight="1" x14ac:dyDescent="0.25">
      <c r="A205" s="1">
        <v>204</v>
      </c>
      <c r="B205" s="2"/>
      <c r="C205" s="2" t="s">
        <v>2620</v>
      </c>
      <c r="D205" s="1"/>
      <c r="E205" s="1" t="s">
        <v>537</v>
      </c>
      <c r="F205" s="1"/>
      <c r="G205" s="2" t="s">
        <v>3018</v>
      </c>
      <c r="H205" s="2" t="s">
        <v>2774</v>
      </c>
      <c r="I205" s="2"/>
      <c r="J205" s="1" t="s">
        <v>2424</v>
      </c>
      <c r="K205" s="1" t="s">
        <v>3285</v>
      </c>
      <c r="L205" s="2"/>
      <c r="M205" s="1" t="s">
        <v>21</v>
      </c>
      <c r="N205" s="29"/>
      <c r="O205" s="2"/>
      <c r="P205" s="2"/>
      <c r="Q205" s="1"/>
      <c r="R205" s="2"/>
      <c r="S205" s="4">
        <v>5</v>
      </c>
      <c r="T205" s="4">
        <v>10</v>
      </c>
      <c r="U205" s="4" t="s">
        <v>24</v>
      </c>
      <c r="V205" s="4">
        <v>1951</v>
      </c>
      <c r="W205" s="4">
        <v>1951</v>
      </c>
      <c r="X205" s="4" t="s">
        <v>471</v>
      </c>
      <c r="Y205" s="4" t="s">
        <v>19</v>
      </c>
      <c r="Z205" s="13">
        <v>9500</v>
      </c>
      <c r="AA205" s="13">
        <v>9500</v>
      </c>
      <c r="AB205" s="14">
        <f t="shared" si="10"/>
        <v>9.5</v>
      </c>
      <c r="AC205" s="16">
        <f t="shared" si="10"/>
        <v>9.4999999999999998E-3</v>
      </c>
      <c r="AD205" s="4" t="s">
        <v>84</v>
      </c>
      <c r="AE205" s="13" t="s">
        <v>22</v>
      </c>
      <c r="AF205" s="8" t="s">
        <v>97</v>
      </c>
    </row>
    <row r="206" spans="1:32" ht="30" customHeight="1" x14ac:dyDescent="0.25">
      <c r="A206" s="1">
        <v>205</v>
      </c>
      <c r="B206" s="2" t="s">
        <v>546</v>
      </c>
      <c r="C206" s="2" t="s">
        <v>1844</v>
      </c>
      <c r="D206" s="1" t="s">
        <v>548</v>
      </c>
      <c r="E206" s="1" t="s">
        <v>547</v>
      </c>
      <c r="F206" s="1">
        <v>1887</v>
      </c>
      <c r="G206" s="2" t="s">
        <v>38</v>
      </c>
      <c r="H206" s="2" t="s">
        <v>549</v>
      </c>
      <c r="I206" s="2"/>
      <c r="J206" s="2" t="s">
        <v>550</v>
      </c>
      <c r="K206" s="1" t="s">
        <v>1797</v>
      </c>
      <c r="L206" s="24"/>
      <c r="M206" s="1" t="s">
        <v>42</v>
      </c>
      <c r="N206" s="2" t="s">
        <v>551</v>
      </c>
      <c r="O206" s="2" t="s">
        <v>552</v>
      </c>
      <c r="P206" s="2" t="s">
        <v>553</v>
      </c>
      <c r="Q206" s="1">
        <v>0</v>
      </c>
      <c r="R206" s="2" t="s">
        <v>118</v>
      </c>
      <c r="S206" s="4">
        <v>15</v>
      </c>
      <c r="T206" s="4">
        <v>10</v>
      </c>
      <c r="U206" s="4" t="s">
        <v>24</v>
      </c>
      <c r="V206" s="4">
        <v>1951</v>
      </c>
      <c r="W206" s="4">
        <v>1951</v>
      </c>
      <c r="X206" s="4" t="s">
        <v>471</v>
      </c>
      <c r="Y206" s="4" t="s">
        <v>82</v>
      </c>
      <c r="Z206" s="13">
        <v>18000</v>
      </c>
      <c r="AA206" s="17">
        <v>225000</v>
      </c>
      <c r="AB206" s="14">
        <f t="shared" si="10"/>
        <v>225</v>
      </c>
      <c r="AC206" s="16">
        <f t="shared" si="10"/>
        <v>0.22500000000000001</v>
      </c>
      <c r="AD206" s="4" t="s">
        <v>15</v>
      </c>
      <c r="AE206" s="13" t="s">
        <v>363</v>
      </c>
      <c r="AF206" s="8" t="s">
        <v>97</v>
      </c>
    </row>
    <row r="207" spans="1:32" ht="30" customHeight="1" x14ac:dyDescent="0.25">
      <c r="A207" s="1">
        <v>206</v>
      </c>
      <c r="B207" s="2" t="s">
        <v>538</v>
      </c>
      <c r="C207" s="2" t="s">
        <v>1826</v>
      </c>
      <c r="D207" s="1" t="s">
        <v>539</v>
      </c>
      <c r="E207" s="2" t="s">
        <v>540</v>
      </c>
      <c r="F207" s="1">
        <v>1871</v>
      </c>
      <c r="G207" s="2" t="s">
        <v>38</v>
      </c>
      <c r="H207" s="2" t="s">
        <v>541</v>
      </c>
      <c r="I207" s="2" t="s">
        <v>422</v>
      </c>
      <c r="J207" s="2" t="s">
        <v>542</v>
      </c>
      <c r="K207" s="1" t="s">
        <v>3285</v>
      </c>
      <c r="L207" s="2"/>
      <c r="M207" s="1" t="s">
        <v>42</v>
      </c>
      <c r="N207" s="2" t="s">
        <v>543</v>
      </c>
      <c r="O207" s="2" t="s">
        <v>544</v>
      </c>
      <c r="P207" s="2" t="s">
        <v>545</v>
      </c>
      <c r="Q207" s="1">
        <v>0</v>
      </c>
      <c r="R207" s="2" t="s">
        <v>212</v>
      </c>
      <c r="S207" s="4">
        <v>15</v>
      </c>
      <c r="T207" s="4">
        <v>10</v>
      </c>
      <c r="U207" s="4" t="s">
        <v>24</v>
      </c>
      <c r="V207" s="4">
        <v>1951</v>
      </c>
      <c r="W207" s="4">
        <v>1951</v>
      </c>
      <c r="X207" s="4" t="s">
        <v>471</v>
      </c>
      <c r="Y207" s="4" t="s">
        <v>19</v>
      </c>
      <c r="Z207" s="13">
        <v>140000</v>
      </c>
      <c r="AA207" s="13">
        <v>140000</v>
      </c>
      <c r="AB207" s="14">
        <f t="shared" si="10"/>
        <v>140</v>
      </c>
      <c r="AC207" s="16">
        <f t="shared" si="10"/>
        <v>0.14000000000000001</v>
      </c>
      <c r="AD207" s="4" t="s">
        <v>15</v>
      </c>
      <c r="AE207" s="13" t="s">
        <v>22</v>
      </c>
      <c r="AF207" s="8" t="s">
        <v>97</v>
      </c>
    </row>
    <row r="208" spans="1:32" ht="30" customHeight="1" x14ac:dyDescent="0.25">
      <c r="A208" s="1">
        <v>207</v>
      </c>
      <c r="B208" s="2"/>
      <c r="C208" s="2" t="s">
        <v>1826</v>
      </c>
      <c r="D208" s="1"/>
      <c r="E208" s="1" t="s">
        <v>2382</v>
      </c>
      <c r="F208" s="1">
        <v>1871</v>
      </c>
      <c r="G208" s="2" t="s">
        <v>38</v>
      </c>
      <c r="H208" s="2" t="s">
        <v>2775</v>
      </c>
      <c r="I208" s="2"/>
      <c r="J208" s="1" t="s">
        <v>2507</v>
      </c>
      <c r="K208" s="1" t="s">
        <v>3285</v>
      </c>
      <c r="L208" s="2"/>
      <c r="M208" s="1" t="s">
        <v>21</v>
      </c>
      <c r="N208" s="2"/>
      <c r="O208" s="2"/>
      <c r="P208" s="2"/>
      <c r="Q208" s="1"/>
      <c r="R208" s="2"/>
      <c r="S208" s="4">
        <v>15</v>
      </c>
      <c r="T208" s="4">
        <v>10</v>
      </c>
      <c r="U208" s="4" t="s">
        <v>24</v>
      </c>
      <c r="V208" s="4">
        <v>1951</v>
      </c>
      <c r="W208" s="4">
        <v>1951</v>
      </c>
      <c r="X208" s="4" t="s">
        <v>471</v>
      </c>
      <c r="Y208" s="4" t="s">
        <v>19</v>
      </c>
      <c r="Z208" s="13"/>
      <c r="AA208" s="4">
        <v>120000</v>
      </c>
      <c r="AB208" s="14">
        <f t="shared" si="10"/>
        <v>120</v>
      </c>
      <c r="AC208" s="16">
        <f t="shared" si="10"/>
        <v>0.12</v>
      </c>
      <c r="AD208" s="4" t="s">
        <v>15</v>
      </c>
      <c r="AE208" s="13" t="s">
        <v>22</v>
      </c>
      <c r="AF208" s="8" t="s">
        <v>97</v>
      </c>
    </row>
    <row r="209" spans="1:32" ht="30" customHeight="1" x14ac:dyDescent="0.25">
      <c r="A209" s="1">
        <v>208</v>
      </c>
      <c r="B209" s="2" t="s">
        <v>554</v>
      </c>
      <c r="C209" s="2" t="s">
        <v>1839</v>
      </c>
      <c r="D209" s="1"/>
      <c r="E209" s="1" t="s">
        <v>555</v>
      </c>
      <c r="F209" s="1" t="s">
        <v>86</v>
      </c>
      <c r="G209" s="2" t="s">
        <v>87</v>
      </c>
      <c r="H209" s="2" t="s">
        <v>556</v>
      </c>
      <c r="I209" s="2" t="s">
        <v>557</v>
      </c>
      <c r="J209" s="2" t="s">
        <v>558</v>
      </c>
      <c r="K209" s="1" t="s">
        <v>3300</v>
      </c>
      <c r="L209" s="24"/>
      <c r="M209" s="1" t="s">
        <v>42</v>
      </c>
      <c r="N209" s="2" t="s">
        <v>559</v>
      </c>
      <c r="O209" s="2" t="s">
        <v>560</v>
      </c>
      <c r="P209" s="2" t="s">
        <v>561</v>
      </c>
      <c r="Q209" s="1">
        <v>0</v>
      </c>
      <c r="R209" s="2" t="s">
        <v>279</v>
      </c>
      <c r="S209" s="4">
        <v>17</v>
      </c>
      <c r="T209" s="4">
        <v>10</v>
      </c>
      <c r="U209" s="4" t="s">
        <v>24</v>
      </c>
      <c r="V209" s="4">
        <v>1951</v>
      </c>
      <c r="W209" s="4">
        <v>1951</v>
      </c>
      <c r="X209" s="4" t="s">
        <v>471</v>
      </c>
      <c r="Y209" s="4" t="s">
        <v>19</v>
      </c>
      <c r="Z209" s="13">
        <v>25000</v>
      </c>
      <c r="AA209" s="13">
        <v>25000</v>
      </c>
      <c r="AB209" s="14">
        <f t="shared" si="10"/>
        <v>25</v>
      </c>
      <c r="AC209" s="16">
        <f t="shared" si="10"/>
        <v>2.5000000000000001E-2</v>
      </c>
      <c r="AD209" s="4" t="s">
        <v>15</v>
      </c>
      <c r="AE209" s="13" t="s">
        <v>280</v>
      </c>
      <c r="AF209" s="8"/>
    </row>
    <row r="210" spans="1:32" s="1" customFormat="1" ht="30" customHeight="1" x14ac:dyDescent="0.25">
      <c r="A210" s="1">
        <v>209</v>
      </c>
      <c r="B210" s="2" t="s">
        <v>562</v>
      </c>
      <c r="C210" s="2" t="s">
        <v>1809</v>
      </c>
      <c r="D210" s="1" t="s">
        <v>563</v>
      </c>
      <c r="E210" s="2" t="s">
        <v>564</v>
      </c>
      <c r="F210" s="1">
        <v>1869</v>
      </c>
      <c r="G210" s="2" t="s">
        <v>565</v>
      </c>
      <c r="H210" s="2" t="s">
        <v>566</v>
      </c>
      <c r="I210" s="2" t="s">
        <v>175</v>
      </c>
      <c r="J210" s="2" t="s">
        <v>567</v>
      </c>
      <c r="K210" s="1" t="s">
        <v>3332</v>
      </c>
      <c r="L210" s="2">
        <v>1</v>
      </c>
      <c r="M210" s="1" t="s">
        <v>42</v>
      </c>
      <c r="N210" s="2" t="s">
        <v>568</v>
      </c>
      <c r="O210" s="2" t="s">
        <v>569</v>
      </c>
      <c r="P210" s="2" t="s">
        <v>570</v>
      </c>
      <c r="Q210" s="1">
        <v>0</v>
      </c>
      <c r="R210" s="2" t="s">
        <v>170</v>
      </c>
      <c r="S210" s="4">
        <v>14</v>
      </c>
      <c r="T210" s="4">
        <v>11</v>
      </c>
      <c r="U210" s="4" t="s">
        <v>24</v>
      </c>
      <c r="V210" s="4">
        <v>1951</v>
      </c>
      <c r="W210" s="4">
        <v>1951</v>
      </c>
      <c r="X210" s="4" t="s">
        <v>471</v>
      </c>
      <c r="Y210" s="4" t="s">
        <v>149</v>
      </c>
      <c r="Z210" s="4" t="s">
        <v>33</v>
      </c>
      <c r="AA210" s="4">
        <v>2450</v>
      </c>
      <c r="AB210" s="14">
        <f t="shared" si="10"/>
        <v>2.4500000000000002</v>
      </c>
      <c r="AC210" s="16">
        <f t="shared" si="10"/>
        <v>2.4500000000000004E-3</v>
      </c>
      <c r="AD210" s="4" t="s">
        <v>15</v>
      </c>
      <c r="AE210" s="13" t="s">
        <v>130</v>
      </c>
      <c r="AF210" s="8"/>
    </row>
    <row r="211" spans="1:32" s="1" customFormat="1" ht="30" customHeight="1" x14ac:dyDescent="0.25">
      <c r="A211" s="1">
        <v>210</v>
      </c>
      <c r="B211" s="2" t="s">
        <v>571</v>
      </c>
      <c r="C211" s="2" t="s">
        <v>1809</v>
      </c>
      <c r="D211" s="1" t="s">
        <v>572</v>
      </c>
      <c r="E211" s="2" t="s">
        <v>573</v>
      </c>
      <c r="F211" s="1">
        <v>1869</v>
      </c>
      <c r="G211" s="2" t="s">
        <v>565</v>
      </c>
      <c r="H211" s="2" t="s">
        <v>574</v>
      </c>
      <c r="I211" s="2" t="s">
        <v>165</v>
      </c>
      <c r="J211" s="2" t="s">
        <v>575</v>
      </c>
      <c r="K211" s="1" t="s">
        <v>3332</v>
      </c>
      <c r="L211" s="1">
        <v>1</v>
      </c>
      <c r="M211" s="1" t="s">
        <v>42</v>
      </c>
      <c r="N211" s="2" t="s">
        <v>576</v>
      </c>
      <c r="O211" s="2" t="s">
        <v>577</v>
      </c>
      <c r="P211" s="2" t="s">
        <v>578</v>
      </c>
      <c r="Q211" s="1">
        <v>0</v>
      </c>
      <c r="R211" s="2" t="s">
        <v>170</v>
      </c>
      <c r="S211" s="4">
        <v>14</v>
      </c>
      <c r="T211" s="4">
        <v>11</v>
      </c>
      <c r="U211" s="4" t="s">
        <v>24</v>
      </c>
      <c r="V211" s="4">
        <v>1951</v>
      </c>
      <c r="W211" s="4">
        <v>1951</v>
      </c>
      <c r="X211" s="4" t="s">
        <v>471</v>
      </c>
      <c r="Y211" s="4" t="s">
        <v>149</v>
      </c>
      <c r="Z211" s="13">
        <v>400000</v>
      </c>
      <c r="AA211" s="4">
        <v>2450</v>
      </c>
      <c r="AB211" s="14">
        <f t="shared" si="10"/>
        <v>2.4500000000000002</v>
      </c>
      <c r="AC211" s="16">
        <f t="shared" si="10"/>
        <v>2.4500000000000004E-3</v>
      </c>
      <c r="AD211" s="4" t="s">
        <v>15</v>
      </c>
      <c r="AE211" s="13" t="s">
        <v>130</v>
      </c>
      <c r="AF211" s="8"/>
    </row>
    <row r="212" spans="1:32" s="1" customFormat="1" ht="30" customHeight="1" x14ac:dyDescent="0.25">
      <c r="A212" s="1">
        <v>211</v>
      </c>
      <c r="B212" s="2" t="s">
        <v>579</v>
      </c>
      <c r="C212" s="2" t="s">
        <v>1826</v>
      </c>
      <c r="D212" s="1" t="s">
        <v>580</v>
      </c>
      <c r="E212" s="2" t="s">
        <v>581</v>
      </c>
      <c r="F212" s="1">
        <v>1880</v>
      </c>
      <c r="G212" s="2" t="s">
        <v>38</v>
      </c>
      <c r="H212" s="2" t="s">
        <v>582</v>
      </c>
      <c r="I212" s="2" t="s">
        <v>422</v>
      </c>
      <c r="J212" s="2" t="s">
        <v>583</v>
      </c>
      <c r="K212" s="1" t="s">
        <v>3291</v>
      </c>
      <c r="M212" s="1" t="s">
        <v>42</v>
      </c>
      <c r="N212" s="2" t="s">
        <v>584</v>
      </c>
      <c r="O212" s="2" t="s">
        <v>585</v>
      </c>
      <c r="P212" s="2" t="s">
        <v>586</v>
      </c>
      <c r="Q212" s="1">
        <v>0</v>
      </c>
      <c r="R212" s="2" t="s">
        <v>212</v>
      </c>
      <c r="S212" s="4">
        <v>14</v>
      </c>
      <c r="T212" s="4">
        <v>11</v>
      </c>
      <c r="U212" s="4" t="s">
        <v>24</v>
      </c>
      <c r="V212" s="4">
        <v>1951</v>
      </c>
      <c r="W212" s="4">
        <v>1951</v>
      </c>
      <c r="X212" s="4" t="s">
        <v>471</v>
      </c>
      <c r="Y212" s="4" t="s">
        <v>444</v>
      </c>
      <c r="Z212" s="4" t="s">
        <v>33</v>
      </c>
      <c r="AA212" s="4">
        <v>215000</v>
      </c>
      <c r="AB212" s="14">
        <f t="shared" si="10"/>
        <v>215</v>
      </c>
      <c r="AC212" s="16">
        <f t="shared" si="10"/>
        <v>0.215</v>
      </c>
      <c r="AD212" s="4" t="s">
        <v>15</v>
      </c>
      <c r="AE212" s="13" t="s">
        <v>22</v>
      </c>
      <c r="AF212" s="8" t="s">
        <v>97</v>
      </c>
    </row>
    <row r="213" spans="1:32" ht="30" customHeight="1" x14ac:dyDescent="0.25">
      <c r="A213" s="1">
        <v>212</v>
      </c>
      <c r="B213" s="2" t="s">
        <v>587</v>
      </c>
      <c r="C213" s="2" t="s">
        <v>1845</v>
      </c>
      <c r="D213" s="1"/>
      <c r="E213" s="2" t="s">
        <v>588</v>
      </c>
      <c r="F213" s="1" t="s">
        <v>3204</v>
      </c>
      <c r="G213" s="2" t="s">
        <v>38</v>
      </c>
      <c r="H213" s="2" t="s">
        <v>589</v>
      </c>
      <c r="I213" s="2" t="s">
        <v>175</v>
      </c>
      <c r="J213" s="2" t="s">
        <v>590</v>
      </c>
      <c r="K213" s="1" t="s">
        <v>3291</v>
      </c>
      <c r="L213" s="1"/>
      <c r="M213" s="1" t="s">
        <v>42</v>
      </c>
      <c r="N213" s="2" t="s">
        <v>591</v>
      </c>
      <c r="O213" s="2" t="s">
        <v>592</v>
      </c>
      <c r="P213" s="2" t="s">
        <v>593</v>
      </c>
      <c r="Q213" s="1">
        <v>0</v>
      </c>
      <c r="R213" s="2" t="s">
        <v>223</v>
      </c>
      <c r="S213" s="4">
        <v>14</v>
      </c>
      <c r="T213" s="4">
        <v>11</v>
      </c>
      <c r="U213" s="4" t="s">
        <v>24</v>
      </c>
      <c r="V213" s="4">
        <v>1951</v>
      </c>
      <c r="W213" s="4">
        <v>1951</v>
      </c>
      <c r="X213" s="4" t="s">
        <v>471</v>
      </c>
      <c r="Y213" s="4" t="s">
        <v>444</v>
      </c>
      <c r="Z213" s="13">
        <v>100000</v>
      </c>
      <c r="AA213" s="4">
        <v>215000</v>
      </c>
      <c r="AB213" s="14">
        <f t="shared" ref="AB213:AC232" si="12">AA213/1000</f>
        <v>215</v>
      </c>
      <c r="AC213" s="16">
        <f t="shared" si="12"/>
        <v>0.215</v>
      </c>
      <c r="AD213" s="4" t="s">
        <v>15</v>
      </c>
      <c r="AE213" s="13" t="s">
        <v>22</v>
      </c>
      <c r="AF213" s="8" t="s">
        <v>97</v>
      </c>
    </row>
    <row r="214" spans="1:32" ht="30" customHeight="1" x14ac:dyDescent="0.25">
      <c r="A214" s="1">
        <v>213</v>
      </c>
      <c r="B214" s="2" t="s">
        <v>594</v>
      </c>
      <c r="C214" s="2" t="s">
        <v>1817</v>
      </c>
      <c r="D214" s="1" t="s">
        <v>2064</v>
      </c>
      <c r="E214" s="1" t="s">
        <v>595</v>
      </c>
      <c r="F214" s="1">
        <v>1916</v>
      </c>
      <c r="G214" s="2" t="s">
        <v>38</v>
      </c>
      <c r="H214" s="2" t="s">
        <v>596</v>
      </c>
      <c r="I214" s="2" t="s">
        <v>597</v>
      </c>
      <c r="J214" s="1" t="s">
        <v>2424</v>
      </c>
      <c r="K214" s="1" t="s">
        <v>3291</v>
      </c>
      <c r="L214" s="24"/>
      <c r="M214" s="1" t="s">
        <v>42</v>
      </c>
      <c r="N214" s="2" t="s">
        <v>598</v>
      </c>
      <c r="O214" s="2" t="s">
        <v>599</v>
      </c>
      <c r="P214" s="2" t="s">
        <v>600</v>
      </c>
      <c r="Q214" s="1">
        <v>0</v>
      </c>
      <c r="R214" s="2" t="s">
        <v>601</v>
      </c>
      <c r="S214" s="4">
        <v>15</v>
      </c>
      <c r="T214" s="4">
        <v>11</v>
      </c>
      <c r="U214" s="4" t="s">
        <v>24</v>
      </c>
      <c r="V214" s="4">
        <v>1951</v>
      </c>
      <c r="W214" s="4">
        <v>1951</v>
      </c>
      <c r="X214" s="4" t="s">
        <v>471</v>
      </c>
      <c r="Y214" s="4" t="s">
        <v>19</v>
      </c>
      <c r="Z214" s="13">
        <v>50000</v>
      </c>
      <c r="AA214" s="13">
        <v>50000</v>
      </c>
      <c r="AB214" s="14">
        <f t="shared" si="12"/>
        <v>50</v>
      </c>
      <c r="AC214" s="16">
        <f t="shared" si="12"/>
        <v>0.05</v>
      </c>
      <c r="AD214" s="4" t="s">
        <v>15</v>
      </c>
      <c r="AE214" s="13" t="s">
        <v>22</v>
      </c>
      <c r="AF214" s="8" t="s">
        <v>97</v>
      </c>
    </row>
    <row r="215" spans="1:32" ht="30" customHeight="1" x14ac:dyDescent="0.25">
      <c r="A215" s="1">
        <v>214</v>
      </c>
      <c r="B215" s="2" t="s">
        <v>602</v>
      </c>
      <c r="C215" s="2" t="s">
        <v>1844</v>
      </c>
      <c r="D215" s="1" t="s">
        <v>604</v>
      </c>
      <c r="E215" s="1" t="s">
        <v>603</v>
      </c>
      <c r="F215" s="1">
        <v>1888</v>
      </c>
      <c r="G215" s="2" t="s">
        <v>38</v>
      </c>
      <c r="H215" s="2" t="s">
        <v>123</v>
      </c>
      <c r="I215" s="2" t="s">
        <v>323</v>
      </c>
      <c r="J215" s="2" t="s">
        <v>605</v>
      </c>
      <c r="K215" s="1" t="s">
        <v>3285</v>
      </c>
      <c r="L215" s="24"/>
      <c r="M215" s="1" t="s">
        <v>42</v>
      </c>
      <c r="N215" s="2" t="s">
        <v>606</v>
      </c>
      <c r="O215" s="2" t="s">
        <v>607</v>
      </c>
      <c r="P215" s="2" t="s">
        <v>608</v>
      </c>
      <c r="Q215" s="1">
        <v>0</v>
      </c>
      <c r="R215" s="2" t="s">
        <v>118</v>
      </c>
      <c r="S215" s="4">
        <v>30</v>
      </c>
      <c r="T215" s="4">
        <v>11</v>
      </c>
      <c r="U215" s="4" t="s">
        <v>24</v>
      </c>
      <c r="V215" s="4">
        <v>1951</v>
      </c>
      <c r="W215" s="4">
        <v>1951</v>
      </c>
      <c r="X215" s="4" t="s">
        <v>471</v>
      </c>
      <c r="Y215" s="4" t="s">
        <v>19</v>
      </c>
      <c r="Z215" s="13">
        <v>320000</v>
      </c>
      <c r="AA215" s="13">
        <v>320000</v>
      </c>
      <c r="AB215" s="14">
        <f t="shared" si="12"/>
        <v>320</v>
      </c>
      <c r="AC215" s="16">
        <f t="shared" si="12"/>
        <v>0.32</v>
      </c>
      <c r="AD215" s="4" t="s">
        <v>15</v>
      </c>
      <c r="AE215" s="13" t="s">
        <v>98</v>
      </c>
      <c r="AF215" s="8" t="s">
        <v>97</v>
      </c>
    </row>
    <row r="216" spans="1:32" ht="30" customHeight="1" x14ac:dyDescent="0.25">
      <c r="A216" s="1">
        <v>215</v>
      </c>
      <c r="B216" s="2" t="s">
        <v>609</v>
      </c>
      <c r="C216" s="2" t="s">
        <v>1855</v>
      </c>
      <c r="D216" s="1" t="s">
        <v>610</v>
      </c>
      <c r="E216" s="2" t="s">
        <v>611</v>
      </c>
      <c r="F216" s="1" t="s">
        <v>612</v>
      </c>
      <c r="G216" s="2" t="s">
        <v>38</v>
      </c>
      <c r="H216" s="2" t="s">
        <v>613</v>
      </c>
      <c r="I216" s="2" t="s">
        <v>614</v>
      </c>
      <c r="J216" s="2" t="s">
        <v>615</v>
      </c>
      <c r="K216" s="1" t="s">
        <v>1797</v>
      </c>
      <c r="L216" s="2"/>
      <c r="M216" s="1" t="s">
        <v>42</v>
      </c>
      <c r="N216" s="2" t="s">
        <v>616</v>
      </c>
      <c r="O216" s="2" t="s">
        <v>617</v>
      </c>
      <c r="P216" s="2" t="s">
        <v>618</v>
      </c>
      <c r="Q216" s="1">
        <v>0</v>
      </c>
      <c r="R216" s="2" t="s">
        <v>269</v>
      </c>
      <c r="S216" s="4">
        <v>12</v>
      </c>
      <c r="T216" s="4">
        <v>12</v>
      </c>
      <c r="U216" s="4" t="s">
        <v>24</v>
      </c>
      <c r="V216" s="4">
        <v>1951</v>
      </c>
      <c r="W216" s="4">
        <v>1951</v>
      </c>
      <c r="X216" s="4" t="s">
        <v>471</v>
      </c>
      <c r="Y216" s="4" t="s">
        <v>19</v>
      </c>
      <c r="Z216" s="13"/>
      <c r="AA216" s="4">
        <v>100000</v>
      </c>
      <c r="AB216" s="14">
        <f t="shared" si="12"/>
        <v>100</v>
      </c>
      <c r="AC216" s="16">
        <f t="shared" si="12"/>
        <v>0.1</v>
      </c>
      <c r="AD216" s="4" t="s">
        <v>15</v>
      </c>
      <c r="AE216" s="13" t="s">
        <v>363</v>
      </c>
      <c r="AF216" s="8" t="s">
        <v>97</v>
      </c>
    </row>
    <row r="217" spans="1:32" ht="30" customHeight="1" x14ac:dyDescent="0.25">
      <c r="A217" s="1">
        <v>216</v>
      </c>
      <c r="B217" s="2" t="s">
        <v>619</v>
      </c>
      <c r="C217" s="2" t="s">
        <v>1864</v>
      </c>
      <c r="D217" s="1" t="s">
        <v>620</v>
      </c>
      <c r="E217" s="1" t="s">
        <v>2085</v>
      </c>
      <c r="F217" s="1" t="s">
        <v>3115</v>
      </c>
      <c r="G217" s="2" t="s">
        <v>395</v>
      </c>
      <c r="H217" s="2" t="s">
        <v>621</v>
      </c>
      <c r="I217" s="2"/>
      <c r="J217" s="2" t="s">
        <v>622</v>
      </c>
      <c r="K217" s="1" t="s">
        <v>3311</v>
      </c>
      <c r="L217" s="24"/>
      <c r="M217" s="1" t="s">
        <v>42</v>
      </c>
      <c r="N217" s="2" t="s">
        <v>623</v>
      </c>
      <c r="O217" s="2" t="s">
        <v>624</v>
      </c>
      <c r="P217" s="2" t="s">
        <v>625</v>
      </c>
      <c r="Q217" s="1">
        <v>0</v>
      </c>
      <c r="R217" s="2" t="s">
        <v>515</v>
      </c>
      <c r="S217" s="4">
        <v>28</v>
      </c>
      <c r="T217" s="4">
        <v>12</v>
      </c>
      <c r="U217" s="4" t="s">
        <v>24</v>
      </c>
      <c r="V217" s="4">
        <v>1951</v>
      </c>
      <c r="W217" s="4">
        <v>1951</v>
      </c>
      <c r="X217" s="4" t="s">
        <v>471</v>
      </c>
      <c r="Y217" s="4" t="s">
        <v>19</v>
      </c>
      <c r="Z217" s="13">
        <v>37000</v>
      </c>
      <c r="AA217" s="13">
        <v>37000</v>
      </c>
      <c r="AB217" s="14">
        <f t="shared" si="12"/>
        <v>37</v>
      </c>
      <c r="AC217" s="16">
        <f t="shared" si="12"/>
        <v>3.6999999999999998E-2</v>
      </c>
      <c r="AD217" s="4" t="s">
        <v>15</v>
      </c>
      <c r="AE217" s="13" t="s">
        <v>363</v>
      </c>
      <c r="AF217" s="8" t="s">
        <v>97</v>
      </c>
    </row>
    <row r="218" spans="1:32" ht="30" customHeight="1" x14ac:dyDescent="0.25">
      <c r="A218" s="1">
        <v>217</v>
      </c>
      <c r="B218" s="2"/>
      <c r="C218" s="2" t="s">
        <v>1868</v>
      </c>
      <c r="D218" s="1" t="s">
        <v>2082</v>
      </c>
      <c r="E218" s="1" t="s">
        <v>2086</v>
      </c>
      <c r="F218" s="1" t="s">
        <v>3081</v>
      </c>
      <c r="G218" s="2" t="s">
        <v>38</v>
      </c>
      <c r="H218" s="2" t="s">
        <v>2776</v>
      </c>
      <c r="I218" s="2"/>
      <c r="J218" s="1" t="s">
        <v>2508</v>
      </c>
      <c r="K218" s="1" t="s">
        <v>1806</v>
      </c>
      <c r="L218" s="24"/>
      <c r="M218" s="1" t="s">
        <v>21</v>
      </c>
      <c r="N218" s="2"/>
      <c r="O218" s="2"/>
      <c r="P218" s="2"/>
      <c r="Q218" s="1"/>
      <c r="R218" s="2"/>
      <c r="S218" s="4"/>
      <c r="T218" s="4"/>
      <c r="U218" s="4"/>
      <c r="V218" s="4">
        <v>1951</v>
      </c>
      <c r="W218" s="4">
        <v>1951</v>
      </c>
      <c r="X218" s="4" t="s">
        <v>471</v>
      </c>
      <c r="Y218" s="4" t="s">
        <v>19</v>
      </c>
      <c r="Z218" s="4">
        <v>200000</v>
      </c>
      <c r="AA218" s="4">
        <v>200000</v>
      </c>
      <c r="AB218" s="14">
        <f t="shared" si="12"/>
        <v>200</v>
      </c>
      <c r="AC218" s="16">
        <f t="shared" si="12"/>
        <v>0.2</v>
      </c>
      <c r="AD218" s="4" t="s">
        <v>84</v>
      </c>
      <c r="AE218" s="13" t="s">
        <v>150</v>
      </c>
      <c r="AF218" s="8" t="s">
        <v>97</v>
      </c>
    </row>
    <row r="219" spans="1:32" ht="30" customHeight="1" x14ac:dyDescent="0.25">
      <c r="A219" s="1">
        <v>218</v>
      </c>
      <c r="B219" s="2"/>
      <c r="C219" s="2" t="s">
        <v>1853</v>
      </c>
      <c r="D219" s="1"/>
      <c r="E219" s="1" t="s">
        <v>2087</v>
      </c>
      <c r="F219" s="1">
        <v>1936</v>
      </c>
      <c r="G219" s="2" t="s">
        <v>3019</v>
      </c>
      <c r="H219" s="2"/>
      <c r="I219" s="2"/>
      <c r="J219" s="1" t="s">
        <v>2424</v>
      </c>
      <c r="K219" s="1" t="s">
        <v>57</v>
      </c>
      <c r="L219" s="1"/>
      <c r="M219" s="1" t="s">
        <v>21</v>
      </c>
      <c r="N219" s="2"/>
      <c r="O219" s="2"/>
      <c r="P219" s="2"/>
      <c r="Q219" s="1"/>
      <c r="R219" s="2"/>
      <c r="S219" s="4">
        <v>11</v>
      </c>
      <c r="T219" s="4">
        <v>1</v>
      </c>
      <c r="U219" s="4" t="s">
        <v>31</v>
      </c>
      <c r="V219" s="4">
        <v>1952</v>
      </c>
      <c r="W219" s="4">
        <v>1952</v>
      </c>
      <c r="X219" s="4" t="s">
        <v>471</v>
      </c>
      <c r="Y219" s="4" t="s">
        <v>19</v>
      </c>
      <c r="Z219" s="13"/>
      <c r="AA219" s="4">
        <v>1000</v>
      </c>
      <c r="AB219" s="14">
        <f t="shared" si="12"/>
        <v>1</v>
      </c>
      <c r="AC219" s="16">
        <f t="shared" si="12"/>
        <v>1E-3</v>
      </c>
      <c r="AD219" s="4" t="s">
        <v>15</v>
      </c>
      <c r="AE219" s="4" t="s">
        <v>57</v>
      </c>
      <c r="AF219" s="8"/>
    </row>
    <row r="220" spans="1:32" ht="30" customHeight="1" x14ac:dyDescent="0.25">
      <c r="A220" s="1">
        <v>219</v>
      </c>
      <c r="B220" s="2"/>
      <c r="C220" s="2" t="s">
        <v>1809</v>
      </c>
      <c r="D220" s="1"/>
      <c r="E220" s="1" t="s">
        <v>2088</v>
      </c>
      <c r="F220" s="1"/>
      <c r="G220" s="2" t="s">
        <v>3265</v>
      </c>
      <c r="H220" s="2" t="s">
        <v>2777</v>
      </c>
      <c r="I220" s="2"/>
      <c r="J220" s="1" t="s">
        <v>2424</v>
      </c>
      <c r="K220" s="1" t="s">
        <v>1797</v>
      </c>
      <c r="L220" s="2"/>
      <c r="M220" s="1" t="s">
        <v>21</v>
      </c>
      <c r="N220" s="2"/>
      <c r="O220" s="2"/>
      <c r="P220" s="2"/>
      <c r="Q220" s="1"/>
      <c r="R220" s="2"/>
      <c r="S220" s="4">
        <v>2</v>
      </c>
      <c r="T220" s="4">
        <v>1</v>
      </c>
      <c r="U220" s="4" t="s">
        <v>31</v>
      </c>
      <c r="V220" s="4">
        <v>1952</v>
      </c>
      <c r="W220" s="4">
        <v>1952</v>
      </c>
      <c r="X220" s="4" t="s">
        <v>471</v>
      </c>
      <c r="Y220" s="4" t="s">
        <v>82</v>
      </c>
      <c r="Z220" s="4" t="s">
        <v>33</v>
      </c>
      <c r="AA220" s="4">
        <v>5000</v>
      </c>
      <c r="AB220" s="14">
        <f t="shared" si="12"/>
        <v>5</v>
      </c>
      <c r="AC220" s="16">
        <f t="shared" si="12"/>
        <v>5.0000000000000001E-3</v>
      </c>
      <c r="AD220" s="4" t="s">
        <v>15</v>
      </c>
      <c r="AE220" s="13" t="s">
        <v>363</v>
      </c>
      <c r="AF220" s="8" t="s">
        <v>97</v>
      </c>
    </row>
    <row r="221" spans="1:32" ht="30" customHeight="1" x14ac:dyDescent="0.25">
      <c r="A221" s="1">
        <v>220</v>
      </c>
      <c r="B221" s="2"/>
      <c r="C221" s="2" t="s">
        <v>1809</v>
      </c>
      <c r="D221" s="1"/>
      <c r="E221" s="1" t="s">
        <v>2089</v>
      </c>
      <c r="F221" s="1"/>
      <c r="G221" s="2" t="s">
        <v>3266</v>
      </c>
      <c r="H221" s="2" t="s">
        <v>2778</v>
      </c>
      <c r="I221" s="2"/>
      <c r="J221" s="1" t="s">
        <v>2424</v>
      </c>
      <c r="K221" s="1" t="s">
        <v>1797</v>
      </c>
      <c r="L221" s="2"/>
      <c r="M221" s="1" t="s">
        <v>21</v>
      </c>
      <c r="N221" s="2"/>
      <c r="O221" s="2"/>
      <c r="P221" s="2"/>
      <c r="Q221" s="1"/>
      <c r="R221" s="2"/>
      <c r="S221" s="4">
        <v>2</v>
      </c>
      <c r="T221" s="4">
        <v>1</v>
      </c>
      <c r="U221" s="4" t="s">
        <v>31</v>
      </c>
      <c r="V221" s="4">
        <v>1952</v>
      </c>
      <c r="W221" s="4">
        <v>1952</v>
      </c>
      <c r="X221" s="4" t="s">
        <v>471</v>
      </c>
      <c r="Y221" s="4" t="s">
        <v>82</v>
      </c>
      <c r="Z221" s="13">
        <v>790</v>
      </c>
      <c r="AA221" s="4">
        <v>5000</v>
      </c>
      <c r="AB221" s="14">
        <f t="shared" si="12"/>
        <v>5</v>
      </c>
      <c r="AC221" s="16">
        <f t="shared" si="12"/>
        <v>5.0000000000000001E-3</v>
      </c>
      <c r="AD221" s="4" t="s">
        <v>15</v>
      </c>
      <c r="AE221" s="13" t="s">
        <v>363</v>
      </c>
      <c r="AF221" s="8" t="s">
        <v>97</v>
      </c>
    </row>
    <row r="222" spans="1:32" ht="30" customHeight="1" x14ac:dyDescent="0.25">
      <c r="A222" s="1">
        <v>221</v>
      </c>
      <c r="B222" s="2" t="s">
        <v>626</v>
      </c>
      <c r="C222" s="2" t="s">
        <v>1852</v>
      </c>
      <c r="D222" s="1" t="s">
        <v>271</v>
      </c>
      <c r="E222" s="2" t="s">
        <v>627</v>
      </c>
      <c r="F222" s="1" t="s">
        <v>628</v>
      </c>
      <c r="G222" s="2" t="s">
        <v>38</v>
      </c>
      <c r="H222" s="2" t="s">
        <v>629</v>
      </c>
      <c r="I222" s="2" t="s">
        <v>630</v>
      </c>
      <c r="J222" s="2" t="s">
        <v>631</v>
      </c>
      <c r="K222" s="1" t="s">
        <v>3333</v>
      </c>
      <c r="L222" s="24"/>
      <c r="M222" s="1" t="s">
        <v>42</v>
      </c>
      <c r="N222" s="2" t="s">
        <v>632</v>
      </c>
      <c r="O222" s="2" t="s">
        <v>633</v>
      </c>
      <c r="P222" s="2" t="s">
        <v>634</v>
      </c>
      <c r="Q222" s="1">
        <v>0</v>
      </c>
      <c r="R222" s="2" t="s">
        <v>635</v>
      </c>
      <c r="S222" s="4">
        <v>8</v>
      </c>
      <c r="T222" s="4">
        <v>2</v>
      </c>
      <c r="U222" s="4" t="s">
        <v>31</v>
      </c>
      <c r="V222" s="4">
        <v>1952</v>
      </c>
      <c r="W222" s="4">
        <v>1952</v>
      </c>
      <c r="X222" s="4" t="s">
        <v>471</v>
      </c>
      <c r="Y222" s="4" t="s">
        <v>149</v>
      </c>
      <c r="Z222" s="13">
        <v>2200000</v>
      </c>
      <c r="AA222" s="4">
        <v>27600</v>
      </c>
      <c r="AB222" s="14">
        <f t="shared" si="12"/>
        <v>27.6</v>
      </c>
      <c r="AC222" s="16">
        <f t="shared" si="12"/>
        <v>2.7600000000000003E-2</v>
      </c>
      <c r="AD222" s="4" t="s">
        <v>15</v>
      </c>
      <c r="AE222" s="13" t="s">
        <v>130</v>
      </c>
      <c r="AF222" s="8"/>
    </row>
    <row r="223" spans="1:32" s="1" customFormat="1" ht="30" customHeight="1" x14ac:dyDescent="0.25">
      <c r="A223" s="1">
        <v>222</v>
      </c>
      <c r="B223" s="2"/>
      <c r="C223" s="2" t="s">
        <v>1814</v>
      </c>
      <c r="E223" s="1" t="s">
        <v>2090</v>
      </c>
      <c r="F223" s="1">
        <v>1874</v>
      </c>
      <c r="G223" s="2" t="s">
        <v>38</v>
      </c>
      <c r="H223" s="2" t="s">
        <v>2779</v>
      </c>
      <c r="I223" s="2"/>
      <c r="J223" s="1" t="s">
        <v>636</v>
      </c>
      <c r="K223" s="1" t="s">
        <v>3310</v>
      </c>
      <c r="M223" t="s">
        <v>1956</v>
      </c>
      <c r="N223" s="2"/>
      <c r="O223" s="2"/>
      <c r="P223" s="2"/>
      <c r="R223" s="2"/>
      <c r="S223" s="4">
        <v>20</v>
      </c>
      <c r="T223" s="4">
        <v>2</v>
      </c>
      <c r="U223" s="4" t="s">
        <v>31</v>
      </c>
      <c r="V223" s="4">
        <v>1952</v>
      </c>
      <c r="W223" s="4">
        <v>1952</v>
      </c>
      <c r="X223" s="4" t="s">
        <v>471</v>
      </c>
      <c r="Y223" s="4" t="s">
        <v>444</v>
      </c>
      <c r="Z223" s="13">
        <v>9500</v>
      </c>
      <c r="AA223" s="4">
        <v>38000</v>
      </c>
      <c r="AB223" s="14">
        <f t="shared" si="12"/>
        <v>38</v>
      </c>
      <c r="AC223" s="16">
        <f t="shared" si="12"/>
        <v>3.7999999999999999E-2</v>
      </c>
      <c r="AD223" s="4" t="s">
        <v>15</v>
      </c>
      <c r="AE223" s="13" t="s">
        <v>408</v>
      </c>
      <c r="AF223" s="8" t="s">
        <v>97</v>
      </c>
    </row>
    <row r="224" spans="1:32" s="1" customFormat="1" ht="30" customHeight="1" x14ac:dyDescent="0.25">
      <c r="A224" s="1">
        <v>223</v>
      </c>
      <c r="B224" s="2" t="s">
        <v>637</v>
      </c>
      <c r="C224" s="2" t="s">
        <v>2621</v>
      </c>
      <c r="E224" s="1" t="s">
        <v>2091</v>
      </c>
      <c r="G224" s="2" t="s">
        <v>863</v>
      </c>
      <c r="H224" s="2" t="s">
        <v>638</v>
      </c>
      <c r="I224" s="2"/>
      <c r="J224" s="1" t="s">
        <v>2509</v>
      </c>
      <c r="K224" s="1" t="s">
        <v>3310</v>
      </c>
      <c r="L224" s="24"/>
      <c r="M224" s="1" t="s">
        <v>42</v>
      </c>
      <c r="N224" s="2" t="s">
        <v>639</v>
      </c>
      <c r="O224" s="2" t="s">
        <v>640</v>
      </c>
      <c r="P224" s="2" t="s">
        <v>641</v>
      </c>
      <c r="Q224" s="1">
        <v>0</v>
      </c>
      <c r="R224" s="2" t="s">
        <v>642</v>
      </c>
      <c r="S224" s="4">
        <v>20</v>
      </c>
      <c r="T224" s="4">
        <v>2</v>
      </c>
      <c r="U224" s="4" t="s">
        <v>31</v>
      </c>
      <c r="V224" s="4">
        <v>1952</v>
      </c>
      <c r="W224" s="4">
        <v>1952</v>
      </c>
      <c r="X224" s="4" t="s">
        <v>471</v>
      </c>
      <c r="Y224" s="4" t="s">
        <v>444</v>
      </c>
      <c r="Z224" s="13">
        <v>24500</v>
      </c>
      <c r="AA224" s="4">
        <v>105000</v>
      </c>
      <c r="AB224" s="14">
        <f t="shared" si="12"/>
        <v>105</v>
      </c>
      <c r="AC224" s="16">
        <f t="shared" si="12"/>
        <v>0.105</v>
      </c>
      <c r="AD224" s="4" t="s">
        <v>84</v>
      </c>
      <c r="AE224" s="13" t="s">
        <v>408</v>
      </c>
      <c r="AF224" s="8" t="s">
        <v>97</v>
      </c>
    </row>
    <row r="225" spans="1:32" s="1" customFormat="1" ht="30" customHeight="1" x14ac:dyDescent="0.25">
      <c r="A225" s="1">
        <v>224</v>
      </c>
      <c r="B225" s="2"/>
      <c r="C225" s="25" t="s">
        <v>1862</v>
      </c>
      <c r="E225" s="1" t="s">
        <v>2092</v>
      </c>
      <c r="F225" s="1">
        <v>1804</v>
      </c>
      <c r="G225" s="2" t="s">
        <v>395</v>
      </c>
      <c r="H225" s="2" t="s">
        <v>2780</v>
      </c>
      <c r="I225" s="2"/>
      <c r="J225" s="1" t="s">
        <v>2510</v>
      </c>
      <c r="K225" s="1" t="s">
        <v>3310</v>
      </c>
      <c r="M225" s="1" t="s">
        <v>21</v>
      </c>
      <c r="N225" s="2"/>
      <c r="O225" s="2"/>
      <c r="P225" s="2"/>
      <c r="R225" s="2"/>
      <c r="S225" s="4">
        <v>20</v>
      </c>
      <c r="T225" s="4">
        <v>2</v>
      </c>
      <c r="U225" s="4" t="s">
        <v>31</v>
      </c>
      <c r="V225" s="4">
        <v>1952</v>
      </c>
      <c r="W225" s="4">
        <v>1952</v>
      </c>
      <c r="X225" s="4" t="s">
        <v>471</v>
      </c>
      <c r="Y225" s="4" t="s">
        <v>444</v>
      </c>
      <c r="Z225" s="13">
        <v>36000</v>
      </c>
      <c r="AA225" s="4">
        <v>154000</v>
      </c>
      <c r="AB225" s="14">
        <f t="shared" si="12"/>
        <v>154</v>
      </c>
      <c r="AC225" s="16">
        <f t="shared" si="12"/>
        <v>0.154</v>
      </c>
      <c r="AD225" s="4" t="s">
        <v>15</v>
      </c>
      <c r="AE225" s="13" t="s">
        <v>408</v>
      </c>
      <c r="AF225" s="8" t="s">
        <v>97</v>
      </c>
    </row>
    <row r="226" spans="1:32" ht="30" customHeight="1" x14ac:dyDescent="0.25">
      <c r="A226" s="1">
        <v>225</v>
      </c>
      <c r="B226" s="2"/>
      <c r="C226" s="2" t="s">
        <v>1808</v>
      </c>
      <c r="D226" s="1"/>
      <c r="E226" s="1" t="s">
        <v>2093</v>
      </c>
      <c r="F226" s="1">
        <v>1873</v>
      </c>
      <c r="G226" s="2" t="s">
        <v>38</v>
      </c>
      <c r="H226" s="2" t="s">
        <v>2679</v>
      </c>
      <c r="I226" s="2"/>
      <c r="J226" s="1" t="s">
        <v>2511</v>
      </c>
      <c r="K226" s="1" t="s">
        <v>3285</v>
      </c>
      <c r="L226" s="24"/>
      <c r="M226" s="1" t="s">
        <v>21</v>
      </c>
      <c r="N226" s="2"/>
      <c r="O226" s="2"/>
      <c r="P226" s="2"/>
      <c r="Q226" s="1"/>
      <c r="R226" s="2"/>
      <c r="S226" s="4">
        <v>23</v>
      </c>
      <c r="T226" s="4">
        <v>2</v>
      </c>
      <c r="U226" s="4" t="s">
        <v>31</v>
      </c>
      <c r="V226" s="4">
        <v>1952</v>
      </c>
      <c r="W226" s="4">
        <v>1952</v>
      </c>
      <c r="X226" s="4" t="s">
        <v>471</v>
      </c>
      <c r="Y226" s="4" t="s">
        <v>19</v>
      </c>
      <c r="Z226" s="13">
        <v>171000</v>
      </c>
      <c r="AA226" s="18">
        <v>171000</v>
      </c>
      <c r="AB226" s="14">
        <f t="shared" si="12"/>
        <v>171</v>
      </c>
      <c r="AC226" s="16">
        <f t="shared" si="12"/>
        <v>0.17100000000000001</v>
      </c>
      <c r="AD226" s="4" t="s">
        <v>15</v>
      </c>
      <c r="AE226" s="13" t="s">
        <v>22</v>
      </c>
      <c r="AF226" s="8" t="s">
        <v>97</v>
      </c>
    </row>
    <row r="227" spans="1:32" ht="30" customHeight="1" x14ac:dyDescent="0.25">
      <c r="A227" s="1">
        <v>226</v>
      </c>
      <c r="B227" s="2"/>
      <c r="C227" s="2" t="s">
        <v>1870</v>
      </c>
      <c r="D227" s="1" t="s">
        <v>2083</v>
      </c>
      <c r="E227" s="1" t="s">
        <v>2094</v>
      </c>
      <c r="F227" s="1" t="s">
        <v>3082</v>
      </c>
      <c r="G227" s="2" t="s">
        <v>38</v>
      </c>
      <c r="H227" s="2" t="s">
        <v>2781</v>
      </c>
      <c r="I227" s="2"/>
      <c r="J227" s="1" t="s">
        <v>643</v>
      </c>
      <c r="K227" s="1" t="s">
        <v>3285</v>
      </c>
      <c r="L227" s="24"/>
      <c r="M227" s="1" t="s">
        <v>21</v>
      </c>
      <c r="N227" s="2"/>
      <c r="O227" s="2"/>
      <c r="P227" s="2"/>
      <c r="Q227" s="1"/>
      <c r="R227" s="2"/>
      <c r="S227" s="4">
        <v>15</v>
      </c>
      <c r="T227" s="4">
        <v>3</v>
      </c>
      <c r="U227" s="4" t="s">
        <v>31</v>
      </c>
      <c r="V227" s="4">
        <v>1952</v>
      </c>
      <c r="W227" s="4">
        <v>1952</v>
      </c>
      <c r="X227" s="4" t="s">
        <v>471</v>
      </c>
      <c r="Y227" s="4" t="s">
        <v>19</v>
      </c>
      <c r="Z227" s="13"/>
      <c r="AA227" s="4">
        <v>40000</v>
      </c>
      <c r="AB227" s="14">
        <f t="shared" si="12"/>
        <v>40</v>
      </c>
      <c r="AC227" s="16">
        <f t="shared" si="12"/>
        <v>0.04</v>
      </c>
      <c r="AD227" s="4" t="s">
        <v>84</v>
      </c>
      <c r="AE227" s="13" t="s">
        <v>22</v>
      </c>
      <c r="AF227" s="8" t="s">
        <v>97</v>
      </c>
    </row>
    <row r="228" spans="1:32" s="1" customFormat="1" ht="30" customHeight="1" x14ac:dyDescent="0.25">
      <c r="A228" s="1">
        <v>227</v>
      </c>
      <c r="B228" s="2"/>
      <c r="C228" s="2" t="s">
        <v>1818</v>
      </c>
      <c r="E228" s="1" t="s">
        <v>2095</v>
      </c>
      <c r="F228" s="1">
        <v>1874</v>
      </c>
      <c r="G228" s="2" t="s">
        <v>38</v>
      </c>
      <c r="H228" s="2" t="s">
        <v>2669</v>
      </c>
      <c r="I228" s="2"/>
      <c r="J228" s="1" t="s">
        <v>2512</v>
      </c>
      <c r="K228" s="1" t="s">
        <v>3298</v>
      </c>
      <c r="L228" s="24"/>
      <c r="M228" s="1" t="s">
        <v>1956</v>
      </c>
      <c r="N228" s="2"/>
      <c r="O228" s="2"/>
      <c r="P228" s="2"/>
      <c r="R228" s="2"/>
      <c r="S228" s="4">
        <v>3</v>
      </c>
      <c r="T228" s="4">
        <v>4</v>
      </c>
      <c r="U228" s="4" t="s">
        <v>56</v>
      </c>
      <c r="V228" s="4">
        <v>1952</v>
      </c>
      <c r="W228" s="4">
        <v>1952</v>
      </c>
      <c r="X228" s="4" t="s">
        <v>471</v>
      </c>
      <c r="Y228" s="4" t="s">
        <v>19</v>
      </c>
      <c r="Z228" s="13">
        <v>23000</v>
      </c>
      <c r="AA228" s="13">
        <v>23000</v>
      </c>
      <c r="AB228" s="14">
        <f t="shared" si="12"/>
        <v>23</v>
      </c>
      <c r="AC228" s="16">
        <f t="shared" si="12"/>
        <v>2.3E-2</v>
      </c>
      <c r="AD228" s="4" t="s">
        <v>15</v>
      </c>
      <c r="AE228" s="13" t="s">
        <v>22</v>
      </c>
      <c r="AF228" s="8"/>
    </row>
    <row r="229" spans="1:32" s="1" customFormat="1" ht="30" customHeight="1" x14ac:dyDescent="0.25">
      <c r="A229" s="1">
        <v>228</v>
      </c>
      <c r="B229" s="2" t="s">
        <v>645</v>
      </c>
      <c r="C229" s="2" t="s">
        <v>1866</v>
      </c>
      <c r="D229" s="1" t="s">
        <v>3182</v>
      </c>
      <c r="E229" s="2" t="s">
        <v>2099</v>
      </c>
      <c r="F229" s="1">
        <v>1889</v>
      </c>
      <c r="G229" s="2" t="s">
        <v>38</v>
      </c>
      <c r="H229" s="2" t="s">
        <v>88</v>
      </c>
      <c r="I229" s="2" t="s">
        <v>175</v>
      </c>
      <c r="J229" s="2" t="s">
        <v>646</v>
      </c>
      <c r="K229" s="1" t="s">
        <v>3285</v>
      </c>
      <c r="L229" s="2"/>
      <c r="M229" s="1" t="s">
        <v>42</v>
      </c>
      <c r="N229" s="2" t="s">
        <v>647</v>
      </c>
      <c r="O229" s="2" t="s">
        <v>648</v>
      </c>
      <c r="P229" s="2" t="s">
        <v>649</v>
      </c>
      <c r="Q229" s="1">
        <v>0</v>
      </c>
      <c r="R229" s="2" t="s">
        <v>650</v>
      </c>
      <c r="S229" s="4"/>
      <c r="T229" s="4">
        <v>4</v>
      </c>
      <c r="U229" s="4" t="s">
        <v>56</v>
      </c>
      <c r="V229" s="4">
        <v>1952</v>
      </c>
      <c r="W229" s="4">
        <v>1952</v>
      </c>
      <c r="X229" s="4" t="s">
        <v>471</v>
      </c>
      <c r="Y229" s="4" t="s">
        <v>82</v>
      </c>
      <c r="Z229" s="13" t="s">
        <v>644</v>
      </c>
      <c r="AA229" s="4">
        <v>52000</v>
      </c>
      <c r="AB229" s="14">
        <f t="shared" si="12"/>
        <v>52</v>
      </c>
      <c r="AC229" s="16">
        <f t="shared" si="12"/>
        <v>5.1999999999999998E-2</v>
      </c>
      <c r="AD229" s="4" t="s">
        <v>15</v>
      </c>
      <c r="AE229" s="13" t="s">
        <v>22</v>
      </c>
      <c r="AF229" s="8" t="s">
        <v>97</v>
      </c>
    </row>
    <row r="230" spans="1:32" s="1" customFormat="1" ht="30" customHeight="1" x14ac:dyDescent="0.25">
      <c r="A230" s="1">
        <v>229</v>
      </c>
      <c r="B230" s="2"/>
      <c r="C230" s="2" t="s">
        <v>1857</v>
      </c>
      <c r="D230" s="1" t="s">
        <v>2084</v>
      </c>
      <c r="E230" s="1" t="s">
        <v>2100</v>
      </c>
      <c r="F230" s="1" t="s">
        <v>86</v>
      </c>
      <c r="G230" s="2" t="s">
        <v>318</v>
      </c>
      <c r="H230" s="2" t="s">
        <v>2765</v>
      </c>
      <c r="I230" s="2"/>
      <c r="J230" s="1" t="s">
        <v>2424</v>
      </c>
      <c r="K230" s="1" t="s">
        <v>3353</v>
      </c>
      <c r="L230" s="24"/>
      <c r="M230" s="1" t="s">
        <v>21</v>
      </c>
      <c r="N230" s="29"/>
      <c r="O230" s="2"/>
      <c r="P230" s="2"/>
      <c r="R230" s="2"/>
      <c r="S230" s="4"/>
      <c r="T230" s="4">
        <v>4</v>
      </c>
      <c r="U230" s="4" t="s">
        <v>56</v>
      </c>
      <c r="V230" s="4">
        <v>1952</v>
      </c>
      <c r="W230" s="4">
        <v>1952</v>
      </c>
      <c r="X230" s="4" t="s">
        <v>471</v>
      </c>
      <c r="Y230" s="4" t="s">
        <v>19</v>
      </c>
      <c r="Z230" s="13"/>
      <c r="AA230" s="4">
        <v>2000</v>
      </c>
      <c r="AB230" s="14">
        <f t="shared" si="12"/>
        <v>2</v>
      </c>
      <c r="AC230" s="16">
        <f t="shared" si="12"/>
        <v>2E-3</v>
      </c>
      <c r="AD230" s="4" t="s">
        <v>15</v>
      </c>
      <c r="AE230" s="13" t="s">
        <v>150</v>
      </c>
      <c r="AF230" s="8"/>
    </row>
    <row r="231" spans="1:32" ht="30" customHeight="1" x14ac:dyDescent="0.25">
      <c r="A231" s="1">
        <v>230</v>
      </c>
      <c r="B231" s="2" t="s">
        <v>651</v>
      </c>
      <c r="C231" s="2" t="s">
        <v>1867</v>
      </c>
      <c r="D231" s="1"/>
      <c r="E231" s="1" t="s">
        <v>2383</v>
      </c>
      <c r="F231" s="1" t="s">
        <v>3205</v>
      </c>
      <c r="G231" s="2" t="s">
        <v>38</v>
      </c>
      <c r="H231" s="2" t="s">
        <v>652</v>
      </c>
      <c r="I231" s="2" t="s">
        <v>653</v>
      </c>
      <c r="J231" s="2" t="s">
        <v>654</v>
      </c>
      <c r="K231" s="1" t="s">
        <v>1867</v>
      </c>
      <c r="L231" s="24"/>
      <c r="M231" s="1" t="s">
        <v>42</v>
      </c>
      <c r="N231" s="2" t="s">
        <v>655</v>
      </c>
      <c r="O231" s="2" t="s">
        <v>656</v>
      </c>
      <c r="P231" s="2" t="s">
        <v>657</v>
      </c>
      <c r="Q231" s="1">
        <v>0</v>
      </c>
      <c r="R231" s="2" t="s">
        <v>658</v>
      </c>
      <c r="S231" s="4">
        <v>1</v>
      </c>
      <c r="T231" s="4">
        <v>5</v>
      </c>
      <c r="U231" s="4" t="s">
        <v>56</v>
      </c>
      <c r="V231" s="4">
        <v>1952</v>
      </c>
      <c r="W231" s="4">
        <v>1952</v>
      </c>
      <c r="X231" s="4" t="s">
        <v>471</v>
      </c>
      <c r="Y231" s="4" t="s">
        <v>19</v>
      </c>
      <c r="Z231" s="13"/>
      <c r="AA231" s="4">
        <v>25000</v>
      </c>
      <c r="AB231" s="14">
        <f t="shared" si="12"/>
        <v>25</v>
      </c>
      <c r="AC231" s="16">
        <f t="shared" si="12"/>
        <v>2.5000000000000001E-2</v>
      </c>
      <c r="AD231" s="4" t="s">
        <v>15</v>
      </c>
      <c r="AE231" s="13" t="s">
        <v>363</v>
      </c>
      <c r="AF231" s="8"/>
    </row>
    <row r="232" spans="1:32" ht="30" customHeight="1" x14ac:dyDescent="0.25">
      <c r="A232" s="1">
        <v>231</v>
      </c>
      <c r="B232" s="2" t="s">
        <v>659</v>
      </c>
      <c r="C232" s="2" t="s">
        <v>1845</v>
      </c>
      <c r="D232" s="1" t="s">
        <v>660</v>
      </c>
      <c r="E232" s="1" t="s">
        <v>2384</v>
      </c>
      <c r="F232" s="1">
        <v>1892</v>
      </c>
      <c r="G232" s="2" t="s">
        <v>216</v>
      </c>
      <c r="H232" s="2" t="s">
        <v>661</v>
      </c>
      <c r="I232" s="2" t="s">
        <v>662</v>
      </c>
      <c r="J232" s="2" t="s">
        <v>663</v>
      </c>
      <c r="K232" s="1" t="s">
        <v>3288</v>
      </c>
      <c r="L232" s="24"/>
      <c r="M232" s="1" t="s">
        <v>42</v>
      </c>
      <c r="N232" s="2" t="s">
        <v>664</v>
      </c>
      <c r="O232" s="2" t="s">
        <v>665</v>
      </c>
      <c r="P232" s="2" t="s">
        <v>666</v>
      </c>
      <c r="Q232" s="1">
        <v>0</v>
      </c>
      <c r="R232" s="2" t="s">
        <v>223</v>
      </c>
      <c r="S232" s="4">
        <v>7</v>
      </c>
      <c r="T232" s="4">
        <v>5</v>
      </c>
      <c r="U232" s="4" t="s">
        <v>56</v>
      </c>
      <c r="V232" s="4">
        <v>1952</v>
      </c>
      <c r="W232" s="4">
        <v>1952</v>
      </c>
      <c r="X232" s="4" t="s">
        <v>471</v>
      </c>
      <c r="Y232" s="4" t="s">
        <v>19</v>
      </c>
      <c r="Z232" s="13"/>
      <c r="AA232" s="4">
        <v>40000</v>
      </c>
      <c r="AB232" s="14">
        <f t="shared" si="12"/>
        <v>40</v>
      </c>
      <c r="AC232" s="16">
        <f t="shared" si="12"/>
        <v>0.04</v>
      </c>
      <c r="AD232" s="4" t="s">
        <v>15</v>
      </c>
      <c r="AE232" s="13" t="s">
        <v>150</v>
      </c>
      <c r="AF232" s="8"/>
    </row>
    <row r="233" spans="1:32" ht="30" customHeight="1" x14ac:dyDescent="0.25">
      <c r="A233" s="1">
        <v>232</v>
      </c>
      <c r="B233" s="2"/>
      <c r="C233" s="2" t="s">
        <v>1842</v>
      </c>
      <c r="D233" s="1"/>
      <c r="E233" s="1" t="s">
        <v>2101</v>
      </c>
      <c r="F233" s="1">
        <v>1871</v>
      </c>
      <c r="G233" s="2" t="s">
        <v>38</v>
      </c>
      <c r="H233" s="2" t="s">
        <v>2782</v>
      </c>
      <c r="I233" s="2"/>
      <c r="J233" s="1" t="s">
        <v>2513</v>
      </c>
      <c r="K233" s="1" t="s">
        <v>3334</v>
      </c>
      <c r="L233" s="24"/>
      <c r="M233" s="1" t="s">
        <v>21</v>
      </c>
      <c r="N233" s="2"/>
      <c r="O233" s="2"/>
      <c r="P233" s="2"/>
      <c r="Q233" s="1"/>
      <c r="R233" s="2"/>
      <c r="S233" s="4">
        <v>14</v>
      </c>
      <c r="T233" s="4">
        <v>5</v>
      </c>
      <c r="U233" s="4" t="s">
        <v>56</v>
      </c>
      <c r="V233" s="4">
        <v>1952</v>
      </c>
      <c r="W233" s="4">
        <v>1952</v>
      </c>
      <c r="X233" s="4" t="s">
        <v>471</v>
      </c>
      <c r="Y233" s="4" t="s">
        <v>149</v>
      </c>
      <c r="Z233" s="13">
        <v>1650000</v>
      </c>
      <c r="AA233" s="4">
        <v>19000</v>
      </c>
      <c r="AB233" s="14">
        <f t="shared" ref="AB233:AC252" si="13">AA233/1000</f>
        <v>19</v>
      </c>
      <c r="AC233" s="16">
        <f t="shared" si="13"/>
        <v>1.9E-2</v>
      </c>
      <c r="AD233" s="4" t="s">
        <v>15</v>
      </c>
      <c r="AE233" s="13" t="s">
        <v>130</v>
      </c>
      <c r="AF233" s="8"/>
    </row>
    <row r="234" spans="1:32" s="1" customFormat="1" ht="30" customHeight="1" x14ac:dyDescent="0.25">
      <c r="A234" s="1">
        <v>233</v>
      </c>
      <c r="B234" s="2"/>
      <c r="C234" s="2" t="s">
        <v>1815</v>
      </c>
      <c r="E234" s="1" t="s">
        <v>2102</v>
      </c>
      <c r="F234" s="1" t="s">
        <v>3083</v>
      </c>
      <c r="G234" s="2" t="s">
        <v>38</v>
      </c>
      <c r="H234" s="2" t="s">
        <v>2783</v>
      </c>
      <c r="I234" s="2"/>
      <c r="J234" s="1" t="s">
        <v>2514</v>
      </c>
      <c r="K234" s="1" t="s">
        <v>3312</v>
      </c>
      <c r="L234" s="24"/>
      <c r="M234" s="1" t="s">
        <v>21</v>
      </c>
      <c r="N234" s="2"/>
      <c r="O234" s="2"/>
      <c r="P234" s="2"/>
      <c r="R234" s="2"/>
      <c r="S234" s="4">
        <v>19</v>
      </c>
      <c r="T234" s="4">
        <v>5</v>
      </c>
      <c r="U234" s="4" t="s">
        <v>56</v>
      </c>
      <c r="V234" s="4">
        <v>1952</v>
      </c>
      <c r="W234" s="4">
        <v>1952</v>
      </c>
      <c r="X234" s="4" t="s">
        <v>471</v>
      </c>
      <c r="Y234" s="4" t="s">
        <v>149</v>
      </c>
      <c r="Z234" s="13">
        <v>1500000</v>
      </c>
      <c r="AA234" s="4">
        <v>18700</v>
      </c>
      <c r="AB234" s="14">
        <f t="shared" si="13"/>
        <v>18.7</v>
      </c>
      <c r="AC234" s="16">
        <f t="shared" si="13"/>
        <v>1.8699999999999998E-2</v>
      </c>
      <c r="AD234" s="4" t="s">
        <v>15</v>
      </c>
      <c r="AE234" s="13" t="s">
        <v>130</v>
      </c>
      <c r="AF234" s="8"/>
    </row>
    <row r="235" spans="1:32" s="1" customFormat="1" ht="30" customHeight="1" x14ac:dyDescent="0.25">
      <c r="A235" s="1">
        <v>234</v>
      </c>
      <c r="B235" s="2"/>
      <c r="C235" s="2" t="s">
        <v>1808</v>
      </c>
      <c r="E235" s="1" t="s">
        <v>2103</v>
      </c>
      <c r="F235" s="1" t="s">
        <v>1423</v>
      </c>
      <c r="G235" s="2" t="s">
        <v>38</v>
      </c>
      <c r="H235" s="2" t="s">
        <v>2784</v>
      </c>
      <c r="I235" s="2"/>
      <c r="J235" s="1" t="s">
        <v>2515</v>
      </c>
      <c r="K235" s="1" t="s">
        <v>3312</v>
      </c>
      <c r="L235" s="24"/>
      <c r="M235" s="1" t="s">
        <v>21</v>
      </c>
      <c r="O235" s="2"/>
      <c r="P235" s="2"/>
      <c r="R235" s="2"/>
      <c r="S235" s="4">
        <v>19</v>
      </c>
      <c r="T235" s="4">
        <v>5</v>
      </c>
      <c r="U235" s="4" t="s">
        <v>56</v>
      </c>
      <c r="V235" s="4">
        <v>1952</v>
      </c>
      <c r="W235" s="4">
        <v>1952</v>
      </c>
      <c r="X235" s="4" t="s">
        <v>471</v>
      </c>
      <c r="Y235" s="4" t="s">
        <v>149</v>
      </c>
      <c r="Z235" s="13">
        <v>1250000</v>
      </c>
      <c r="AA235" s="4">
        <v>15600</v>
      </c>
      <c r="AB235" s="14">
        <f t="shared" si="13"/>
        <v>15.6</v>
      </c>
      <c r="AC235" s="16">
        <f t="shared" si="13"/>
        <v>1.5599999999999999E-2</v>
      </c>
      <c r="AD235" s="4" t="s">
        <v>15</v>
      </c>
      <c r="AE235" s="13" t="s">
        <v>130</v>
      </c>
      <c r="AF235" s="8"/>
    </row>
    <row r="236" spans="1:32" s="1" customFormat="1" ht="30" customHeight="1" x14ac:dyDescent="0.25">
      <c r="A236" s="1">
        <v>235</v>
      </c>
      <c r="B236" s="2"/>
      <c r="C236" s="2" t="s">
        <v>1837</v>
      </c>
      <c r="D236" s="1" t="s">
        <v>2097</v>
      </c>
      <c r="E236" s="1" t="s">
        <v>2104</v>
      </c>
      <c r="F236" s="1" t="s">
        <v>3084</v>
      </c>
      <c r="G236" s="2" t="s">
        <v>38</v>
      </c>
      <c r="H236" s="2" t="s">
        <v>2655</v>
      </c>
      <c r="I236" s="2"/>
      <c r="J236" s="1" t="s">
        <v>2516</v>
      </c>
      <c r="K236" s="1" t="s">
        <v>1797</v>
      </c>
      <c r="L236" s="2"/>
      <c r="M236" s="1" t="s">
        <v>1956</v>
      </c>
      <c r="N236" s="2"/>
      <c r="O236" s="2"/>
      <c r="P236" s="2"/>
      <c r="R236" s="2"/>
      <c r="S236" s="4">
        <v>19</v>
      </c>
      <c r="T236" s="4">
        <v>5</v>
      </c>
      <c r="U236" s="4" t="s">
        <v>56</v>
      </c>
      <c r="V236" s="4">
        <v>1952</v>
      </c>
      <c r="W236" s="4">
        <v>1952</v>
      </c>
      <c r="X236" s="4" t="s">
        <v>471</v>
      </c>
      <c r="Y236" s="4" t="s">
        <v>82</v>
      </c>
      <c r="Z236" s="13">
        <v>3000</v>
      </c>
      <c r="AA236" s="4">
        <v>36000</v>
      </c>
      <c r="AB236" s="14">
        <f t="shared" si="13"/>
        <v>36</v>
      </c>
      <c r="AC236" s="16">
        <f t="shared" si="13"/>
        <v>3.5999999999999997E-2</v>
      </c>
      <c r="AD236" s="4" t="s">
        <v>15</v>
      </c>
      <c r="AE236" s="13" t="s">
        <v>363</v>
      </c>
      <c r="AF236" s="8" t="s">
        <v>97</v>
      </c>
    </row>
    <row r="237" spans="1:32" s="1" customFormat="1" ht="30" customHeight="1" x14ac:dyDescent="0.25">
      <c r="A237" s="1">
        <v>236</v>
      </c>
      <c r="B237" s="2"/>
      <c r="C237" s="2" t="s">
        <v>1819</v>
      </c>
      <c r="E237" s="1" t="s">
        <v>2105</v>
      </c>
      <c r="F237" s="1">
        <v>1907</v>
      </c>
      <c r="G237" s="2" t="s">
        <v>38</v>
      </c>
      <c r="H237" s="2" t="s">
        <v>2768</v>
      </c>
      <c r="I237" s="2"/>
      <c r="J237" s="1" t="s">
        <v>2517</v>
      </c>
      <c r="K237" s="1" t="s">
        <v>1797</v>
      </c>
      <c r="L237" s="2"/>
      <c r="M237" s="1" t="s">
        <v>1956</v>
      </c>
      <c r="N237" s="2"/>
      <c r="O237" s="2"/>
      <c r="P237" s="2"/>
      <c r="R237" s="2"/>
      <c r="S237" s="4">
        <v>19</v>
      </c>
      <c r="T237" s="4">
        <v>5</v>
      </c>
      <c r="U237" s="4" t="s">
        <v>56</v>
      </c>
      <c r="V237" s="4">
        <v>1952</v>
      </c>
      <c r="W237" s="4">
        <v>1952</v>
      </c>
      <c r="X237" s="4" t="s">
        <v>471</v>
      </c>
      <c r="Y237" s="4" t="s">
        <v>82</v>
      </c>
      <c r="Z237" s="13">
        <v>3600</v>
      </c>
      <c r="AA237" s="4">
        <v>44000</v>
      </c>
      <c r="AB237" s="14">
        <f t="shared" si="13"/>
        <v>44</v>
      </c>
      <c r="AC237" s="16">
        <f t="shared" si="13"/>
        <v>4.3999999999999997E-2</v>
      </c>
      <c r="AD237" s="4" t="s">
        <v>15</v>
      </c>
      <c r="AE237" s="13" t="s">
        <v>363</v>
      </c>
      <c r="AF237" s="8" t="s">
        <v>97</v>
      </c>
    </row>
    <row r="238" spans="1:32" s="1" customFormat="1" ht="30" customHeight="1" x14ac:dyDescent="0.25">
      <c r="A238" s="1">
        <v>237</v>
      </c>
      <c r="B238" s="2" t="s">
        <v>667</v>
      </c>
      <c r="C238" s="2" t="s">
        <v>1813</v>
      </c>
      <c r="D238" s="1" t="s">
        <v>668</v>
      </c>
      <c r="E238" s="2" t="s">
        <v>669</v>
      </c>
      <c r="F238" s="1" t="s">
        <v>3236</v>
      </c>
      <c r="G238" s="2" t="s">
        <v>38</v>
      </c>
      <c r="H238" s="2" t="s">
        <v>670</v>
      </c>
      <c r="I238" s="2"/>
      <c r="J238" s="2" t="s">
        <v>671</v>
      </c>
      <c r="K238" s="1" t="s">
        <v>3313</v>
      </c>
      <c r="L238" s="24"/>
      <c r="M238" s="1" t="s">
        <v>42</v>
      </c>
      <c r="N238" s="2" t="s">
        <v>672</v>
      </c>
      <c r="O238" s="2" t="s">
        <v>673</v>
      </c>
      <c r="P238" s="2" t="s">
        <v>674</v>
      </c>
      <c r="Q238" s="1">
        <v>0</v>
      </c>
      <c r="R238" s="2" t="s">
        <v>68</v>
      </c>
      <c r="S238" s="4">
        <v>15</v>
      </c>
      <c r="T238" s="4">
        <v>6</v>
      </c>
      <c r="U238" s="4" t="s">
        <v>56</v>
      </c>
      <c r="V238" s="4">
        <v>1952</v>
      </c>
      <c r="W238" s="4">
        <v>1952</v>
      </c>
      <c r="X238" s="4" t="s">
        <v>471</v>
      </c>
      <c r="Y238" s="4" t="s">
        <v>149</v>
      </c>
      <c r="Z238" s="13">
        <v>1500000</v>
      </c>
      <c r="AA238" s="4">
        <v>18750</v>
      </c>
      <c r="AB238" s="14">
        <f t="shared" si="13"/>
        <v>18.75</v>
      </c>
      <c r="AC238" s="16">
        <f t="shared" si="13"/>
        <v>1.8749999999999999E-2</v>
      </c>
      <c r="AD238" s="4" t="s">
        <v>15</v>
      </c>
      <c r="AE238" s="13" t="s">
        <v>761</v>
      </c>
      <c r="AF238" s="8"/>
    </row>
    <row r="239" spans="1:32" s="1" customFormat="1" ht="30" customHeight="1" x14ac:dyDescent="0.25">
      <c r="A239" s="1">
        <v>238</v>
      </c>
      <c r="B239" s="2"/>
      <c r="C239" s="2" t="s">
        <v>1813</v>
      </c>
      <c r="E239" s="1" t="s">
        <v>2106</v>
      </c>
      <c r="F239" s="1" t="s">
        <v>3085</v>
      </c>
      <c r="G239" s="2" t="s">
        <v>38</v>
      </c>
      <c r="H239" s="2" t="s">
        <v>2785</v>
      </c>
      <c r="I239" s="2"/>
      <c r="J239" s="1" t="s">
        <v>2518</v>
      </c>
      <c r="K239" s="1" t="s">
        <v>3313</v>
      </c>
      <c r="L239" s="24"/>
      <c r="M239" s="1" t="s">
        <v>1956</v>
      </c>
      <c r="N239" s="2"/>
      <c r="O239" s="2"/>
      <c r="P239" s="2"/>
      <c r="R239" s="2"/>
      <c r="S239" s="4">
        <v>19</v>
      </c>
      <c r="T239" s="4">
        <v>5</v>
      </c>
      <c r="U239" s="4" t="s">
        <v>56</v>
      </c>
      <c r="V239" s="4">
        <v>1952</v>
      </c>
      <c r="W239" s="4">
        <v>1952</v>
      </c>
      <c r="X239" s="4" t="s">
        <v>471</v>
      </c>
      <c r="Y239" s="4" t="s">
        <v>149</v>
      </c>
      <c r="Z239" s="13">
        <v>500000</v>
      </c>
      <c r="AA239" s="4">
        <v>6250</v>
      </c>
      <c r="AB239" s="14">
        <f t="shared" si="13"/>
        <v>6.25</v>
      </c>
      <c r="AC239" s="16">
        <f t="shared" si="13"/>
        <v>6.2500000000000003E-3</v>
      </c>
      <c r="AD239" s="4" t="s">
        <v>15</v>
      </c>
      <c r="AE239" s="13" t="s">
        <v>761</v>
      </c>
      <c r="AF239" s="8"/>
    </row>
    <row r="240" spans="1:32" s="1" customFormat="1" ht="30" customHeight="1" x14ac:dyDescent="0.25">
      <c r="A240" s="1">
        <v>239</v>
      </c>
      <c r="B240" s="2" t="s">
        <v>675</v>
      </c>
      <c r="C240" s="2" t="s">
        <v>1845</v>
      </c>
      <c r="E240" s="1" t="s">
        <v>2385</v>
      </c>
      <c r="F240" s="1">
        <v>1893</v>
      </c>
      <c r="G240" s="2" t="s">
        <v>38</v>
      </c>
      <c r="H240" s="2" t="s">
        <v>676</v>
      </c>
      <c r="I240" s="2" t="s">
        <v>677</v>
      </c>
      <c r="J240" s="2" t="s">
        <v>678</v>
      </c>
      <c r="K240" s="1" t="s">
        <v>3285</v>
      </c>
      <c r="L240" s="24"/>
      <c r="M240" s="1" t="s">
        <v>42</v>
      </c>
      <c r="N240" s="2" t="s">
        <v>679</v>
      </c>
      <c r="O240" s="2" t="s">
        <v>680</v>
      </c>
      <c r="P240" s="2" t="s">
        <v>681</v>
      </c>
      <c r="Q240" s="1">
        <v>0</v>
      </c>
      <c r="R240" s="2" t="s">
        <v>223</v>
      </c>
      <c r="S240" s="4">
        <v>30</v>
      </c>
      <c r="T240" s="4">
        <v>5</v>
      </c>
      <c r="U240" s="4" t="s">
        <v>56</v>
      </c>
      <c r="V240" s="4">
        <v>1952</v>
      </c>
      <c r="W240" s="4">
        <v>1952</v>
      </c>
      <c r="X240" s="4" t="s">
        <v>471</v>
      </c>
      <c r="Y240" s="4" t="s">
        <v>19</v>
      </c>
      <c r="Z240" s="13"/>
      <c r="AA240" s="4">
        <v>45000</v>
      </c>
      <c r="AB240" s="14">
        <f t="shared" si="13"/>
        <v>45</v>
      </c>
      <c r="AC240" s="16">
        <f t="shared" si="13"/>
        <v>4.4999999999999998E-2</v>
      </c>
      <c r="AD240" s="4" t="s">
        <v>15</v>
      </c>
      <c r="AE240" s="13" t="s">
        <v>22</v>
      </c>
      <c r="AF240" s="8" t="s">
        <v>97</v>
      </c>
    </row>
    <row r="241" spans="1:32" s="1" customFormat="1" ht="30" customHeight="1" x14ac:dyDescent="0.25">
      <c r="A241" s="1">
        <v>240</v>
      </c>
      <c r="B241" s="2" t="s">
        <v>682</v>
      </c>
      <c r="C241" s="2" t="s">
        <v>1815</v>
      </c>
      <c r="D241" s="1" t="s">
        <v>683</v>
      </c>
      <c r="E241" s="2" t="s">
        <v>684</v>
      </c>
      <c r="F241" s="1" t="s">
        <v>3206</v>
      </c>
      <c r="G241" s="2" t="s">
        <v>38</v>
      </c>
      <c r="H241" s="2" t="s">
        <v>140</v>
      </c>
      <c r="I241" s="2"/>
      <c r="J241" s="2" t="s">
        <v>685</v>
      </c>
      <c r="K241" s="1" t="s">
        <v>3285</v>
      </c>
      <c r="L241" s="24"/>
      <c r="M241" s="1" t="s">
        <v>42</v>
      </c>
      <c r="N241" s="2" t="s">
        <v>686</v>
      </c>
      <c r="O241" s="2" t="s">
        <v>687</v>
      </c>
      <c r="P241" s="2" t="s">
        <v>688</v>
      </c>
      <c r="Q241" s="1">
        <v>0</v>
      </c>
      <c r="R241" s="2" t="s">
        <v>387</v>
      </c>
      <c r="S241" s="4">
        <v>16</v>
      </c>
      <c r="T241" s="4">
        <v>6</v>
      </c>
      <c r="U241" s="4" t="s">
        <v>56</v>
      </c>
      <c r="V241" s="4">
        <v>1952</v>
      </c>
      <c r="W241" s="4">
        <v>1952</v>
      </c>
      <c r="X241" s="4" t="s">
        <v>471</v>
      </c>
      <c r="Y241" s="4" t="s">
        <v>19</v>
      </c>
      <c r="Z241" s="13"/>
      <c r="AA241" s="4">
        <v>180000</v>
      </c>
      <c r="AB241" s="14">
        <f t="shared" si="13"/>
        <v>180</v>
      </c>
      <c r="AC241" s="16">
        <f t="shared" si="13"/>
        <v>0.18</v>
      </c>
      <c r="AD241" s="4" t="s">
        <v>15</v>
      </c>
      <c r="AE241" s="13" t="s">
        <v>22</v>
      </c>
      <c r="AF241" s="8" t="s">
        <v>97</v>
      </c>
    </row>
    <row r="242" spans="1:32" s="1" customFormat="1" ht="30" customHeight="1" x14ac:dyDescent="0.25">
      <c r="A242" s="1">
        <v>241</v>
      </c>
      <c r="B242" s="2" t="s">
        <v>689</v>
      </c>
      <c r="C242" s="2" t="s">
        <v>1811</v>
      </c>
      <c r="D242" s="1" t="s">
        <v>690</v>
      </c>
      <c r="E242" s="2" t="s">
        <v>691</v>
      </c>
      <c r="F242" s="1">
        <v>1901</v>
      </c>
      <c r="G242" s="2" t="s">
        <v>38</v>
      </c>
      <c r="H242" s="2" t="s">
        <v>692</v>
      </c>
      <c r="I242" s="2" t="s">
        <v>693</v>
      </c>
      <c r="J242" s="2" t="s">
        <v>694</v>
      </c>
      <c r="K242" s="1" t="s">
        <v>3291</v>
      </c>
      <c r="L242" s="1" t="s">
        <v>409</v>
      </c>
      <c r="M242" s="1" t="s">
        <v>42</v>
      </c>
      <c r="N242" s="2" t="s">
        <v>695</v>
      </c>
      <c r="O242" s="2" t="s">
        <v>696</v>
      </c>
      <c r="P242" s="2" t="s">
        <v>697</v>
      </c>
      <c r="Q242" s="1">
        <v>0</v>
      </c>
      <c r="R242" s="2" t="s">
        <v>46</v>
      </c>
      <c r="S242" s="4">
        <v>1</v>
      </c>
      <c r="T242" s="4">
        <v>7</v>
      </c>
      <c r="U242" s="4" t="s">
        <v>72</v>
      </c>
      <c r="V242" s="4">
        <v>1952</v>
      </c>
      <c r="W242" s="4">
        <v>1952</v>
      </c>
      <c r="X242" s="4" t="s">
        <v>471</v>
      </c>
      <c r="Y242" s="4" t="s">
        <v>19</v>
      </c>
      <c r="Z242" s="13"/>
      <c r="AA242" s="4">
        <v>220000</v>
      </c>
      <c r="AB242" s="14">
        <f t="shared" si="13"/>
        <v>220</v>
      </c>
      <c r="AC242" s="16">
        <f t="shared" si="13"/>
        <v>0.22</v>
      </c>
      <c r="AD242" s="4" t="s">
        <v>15</v>
      </c>
      <c r="AE242" s="13" t="s">
        <v>22</v>
      </c>
      <c r="AF242" s="8" t="s">
        <v>97</v>
      </c>
    </row>
    <row r="243" spans="1:32" s="1" customFormat="1" ht="30" customHeight="1" x14ac:dyDescent="0.25">
      <c r="A243" s="1">
        <v>242</v>
      </c>
      <c r="B243" s="2" t="s">
        <v>698</v>
      </c>
      <c r="C243" s="2" t="s">
        <v>1871</v>
      </c>
      <c r="D243" s="1" t="s">
        <v>699</v>
      </c>
      <c r="E243" s="2" t="s">
        <v>700</v>
      </c>
      <c r="F243" s="1" t="s">
        <v>3197</v>
      </c>
      <c r="G243" s="2" t="s">
        <v>701</v>
      </c>
      <c r="H243" s="2" t="s">
        <v>702</v>
      </c>
      <c r="I243" s="2" t="s">
        <v>703</v>
      </c>
      <c r="J243" s="2" t="s">
        <v>704</v>
      </c>
      <c r="K243" s="1" t="s">
        <v>3328</v>
      </c>
      <c r="L243" s="24"/>
      <c r="M243" s="1" t="s">
        <v>42</v>
      </c>
      <c r="N243" s="2" t="s">
        <v>705</v>
      </c>
      <c r="O243" s="2" t="s">
        <v>706</v>
      </c>
      <c r="P243" s="2" t="s">
        <v>707</v>
      </c>
      <c r="Q243" s="1">
        <v>0</v>
      </c>
      <c r="R243" s="2" t="s">
        <v>708</v>
      </c>
      <c r="S243" s="4">
        <v>1</v>
      </c>
      <c r="T243" s="4">
        <v>7</v>
      </c>
      <c r="U243" s="4" t="s">
        <v>72</v>
      </c>
      <c r="V243" s="4">
        <v>1952</v>
      </c>
      <c r="W243" s="4">
        <v>1952</v>
      </c>
      <c r="X243" s="4" t="s">
        <v>471</v>
      </c>
      <c r="Y243" s="4" t="s">
        <v>19</v>
      </c>
      <c r="Z243" s="13"/>
      <c r="AA243" s="4">
        <v>50000</v>
      </c>
      <c r="AB243" s="14">
        <f t="shared" si="13"/>
        <v>50</v>
      </c>
      <c r="AC243" s="16">
        <f t="shared" si="13"/>
        <v>0.05</v>
      </c>
      <c r="AD243" s="4" t="s">
        <v>15</v>
      </c>
      <c r="AE243" s="13" t="s">
        <v>130</v>
      </c>
      <c r="AF243" s="8" t="s">
        <v>97</v>
      </c>
    </row>
    <row r="244" spans="1:32" s="1" customFormat="1" ht="30" customHeight="1" x14ac:dyDescent="0.25">
      <c r="A244" s="1">
        <v>243</v>
      </c>
      <c r="B244" s="2"/>
      <c r="C244" s="2" t="s">
        <v>1871</v>
      </c>
      <c r="E244" s="1" t="s">
        <v>2107</v>
      </c>
      <c r="F244" s="1" t="s">
        <v>3086</v>
      </c>
      <c r="G244" s="2" t="s">
        <v>87</v>
      </c>
      <c r="H244" s="2" t="s">
        <v>2786</v>
      </c>
      <c r="I244" s="2"/>
      <c r="J244" s="1" t="s">
        <v>2519</v>
      </c>
      <c r="K244" s="1" t="s">
        <v>3328</v>
      </c>
      <c r="L244" s="24"/>
      <c r="M244" s="1" t="s">
        <v>21</v>
      </c>
      <c r="N244" s="2"/>
      <c r="O244" s="2"/>
      <c r="P244" s="2"/>
      <c r="R244" s="2"/>
      <c r="S244" s="4">
        <v>1</v>
      </c>
      <c r="T244" s="4">
        <v>7</v>
      </c>
      <c r="U244" s="4" t="s">
        <v>72</v>
      </c>
      <c r="V244" s="4">
        <v>1952</v>
      </c>
      <c r="W244" s="4">
        <v>1952</v>
      </c>
      <c r="X244" s="4" t="s">
        <v>471</v>
      </c>
      <c r="Y244" s="4" t="s">
        <v>19</v>
      </c>
      <c r="Z244" s="13"/>
      <c r="AA244" s="4">
        <v>50000</v>
      </c>
      <c r="AB244" s="14">
        <f t="shared" si="13"/>
        <v>50</v>
      </c>
      <c r="AC244" s="16">
        <f t="shared" si="13"/>
        <v>0.05</v>
      </c>
      <c r="AD244" s="4" t="s">
        <v>15</v>
      </c>
      <c r="AE244" s="13" t="s">
        <v>130</v>
      </c>
      <c r="AF244" s="8" t="s">
        <v>97</v>
      </c>
    </row>
    <row r="245" spans="1:32" s="1" customFormat="1" ht="30" customHeight="1" x14ac:dyDescent="0.25">
      <c r="A245" s="1">
        <v>244</v>
      </c>
      <c r="B245" s="2"/>
      <c r="C245" s="2" t="s">
        <v>1831</v>
      </c>
      <c r="E245" s="1" t="s">
        <v>2108</v>
      </c>
      <c r="F245" s="1">
        <v>1912</v>
      </c>
      <c r="G245" s="2" t="s">
        <v>38</v>
      </c>
      <c r="H245" s="2" t="s">
        <v>2787</v>
      </c>
      <c r="I245" s="2"/>
      <c r="J245" s="1" t="s">
        <v>2520</v>
      </c>
      <c r="K245" s="1" t="s">
        <v>3340</v>
      </c>
      <c r="M245" s="1" t="s">
        <v>21</v>
      </c>
      <c r="N245" s="2"/>
      <c r="O245" s="2"/>
      <c r="P245" s="2"/>
      <c r="R245" s="2"/>
      <c r="S245" s="4">
        <v>4</v>
      </c>
      <c r="T245" s="4">
        <v>7</v>
      </c>
      <c r="U245" s="4" t="s">
        <v>72</v>
      </c>
      <c r="V245" s="4">
        <v>1952</v>
      </c>
      <c r="W245" s="4">
        <v>1952</v>
      </c>
      <c r="X245" s="4" t="s">
        <v>471</v>
      </c>
      <c r="Y245" s="4" t="s">
        <v>710</v>
      </c>
      <c r="Z245" s="13">
        <v>35000</v>
      </c>
      <c r="AA245" s="4">
        <v>37000</v>
      </c>
      <c r="AB245" s="14">
        <f t="shared" si="13"/>
        <v>37</v>
      </c>
      <c r="AC245" s="16">
        <f t="shared" si="13"/>
        <v>3.6999999999999998E-2</v>
      </c>
      <c r="AD245" s="4" t="s">
        <v>15</v>
      </c>
      <c r="AE245" s="13" t="s">
        <v>709</v>
      </c>
      <c r="AF245" s="8"/>
    </row>
    <row r="246" spans="1:32" s="1" customFormat="1" ht="30" customHeight="1" x14ac:dyDescent="0.25">
      <c r="A246" s="1">
        <v>245</v>
      </c>
      <c r="B246" s="2" t="s">
        <v>711</v>
      </c>
      <c r="C246" s="2" t="s">
        <v>1861</v>
      </c>
      <c r="D246" s="1" t="s">
        <v>712</v>
      </c>
      <c r="E246" s="1" t="s">
        <v>2109</v>
      </c>
      <c r="F246" s="1" t="s">
        <v>3207</v>
      </c>
      <c r="G246" s="2" t="s">
        <v>395</v>
      </c>
      <c r="H246" s="2" t="s">
        <v>713</v>
      </c>
      <c r="I246" s="2" t="s">
        <v>714</v>
      </c>
      <c r="J246" s="2" t="s">
        <v>715</v>
      </c>
      <c r="K246" s="1" t="s">
        <v>3311</v>
      </c>
      <c r="L246" s="24"/>
      <c r="M246" s="1" t="s">
        <v>42</v>
      </c>
      <c r="N246" s="2" t="s">
        <v>716</v>
      </c>
      <c r="O246" s="2" t="s">
        <v>717</v>
      </c>
      <c r="P246" s="2" t="s">
        <v>718</v>
      </c>
      <c r="Q246" s="1">
        <v>0</v>
      </c>
      <c r="R246" s="2" t="s">
        <v>401</v>
      </c>
      <c r="S246" s="4">
        <v>25</v>
      </c>
      <c r="T246" s="4">
        <v>7</v>
      </c>
      <c r="U246" s="4" t="s">
        <v>72</v>
      </c>
      <c r="V246" s="4">
        <v>1952</v>
      </c>
      <c r="W246" s="4">
        <v>1952</v>
      </c>
      <c r="X246" s="4" t="s">
        <v>471</v>
      </c>
      <c r="Y246" s="4" t="s">
        <v>444</v>
      </c>
      <c r="Z246" s="13">
        <v>25000</v>
      </c>
      <c r="AA246" s="4">
        <v>107000</v>
      </c>
      <c r="AB246" s="14">
        <f t="shared" si="13"/>
        <v>107</v>
      </c>
      <c r="AC246" s="16">
        <f t="shared" si="13"/>
        <v>0.107</v>
      </c>
      <c r="AD246" s="4" t="s">
        <v>15</v>
      </c>
      <c r="AE246" s="13" t="s">
        <v>363</v>
      </c>
      <c r="AF246" s="8" t="s">
        <v>97</v>
      </c>
    </row>
    <row r="247" spans="1:32" s="1" customFormat="1" ht="30" customHeight="1" x14ac:dyDescent="0.25">
      <c r="A247" s="1">
        <v>246</v>
      </c>
      <c r="B247" s="2" t="s">
        <v>719</v>
      </c>
      <c r="C247" s="2" t="s">
        <v>1811</v>
      </c>
      <c r="D247" s="1" t="s">
        <v>720</v>
      </c>
      <c r="E247" s="2" t="s">
        <v>721</v>
      </c>
      <c r="F247" s="1">
        <v>1901</v>
      </c>
      <c r="G247" s="2" t="s">
        <v>38</v>
      </c>
      <c r="H247" s="2" t="s">
        <v>722</v>
      </c>
      <c r="I247" s="2" t="s">
        <v>693</v>
      </c>
      <c r="J247" s="2" t="s">
        <v>723</v>
      </c>
      <c r="K247" s="1" t="s">
        <v>3285</v>
      </c>
      <c r="M247" s="1" t="s">
        <v>42</v>
      </c>
      <c r="N247" s="2" t="s">
        <v>724</v>
      </c>
      <c r="O247" s="2" t="s">
        <v>725</v>
      </c>
      <c r="P247" s="2" t="s">
        <v>726</v>
      </c>
      <c r="Q247" s="1">
        <v>0</v>
      </c>
      <c r="R247" s="2" t="s">
        <v>46</v>
      </c>
      <c r="S247" s="4">
        <v>3</v>
      </c>
      <c r="T247" s="4">
        <v>8</v>
      </c>
      <c r="U247" s="4" t="s">
        <v>72</v>
      </c>
      <c r="V247" s="4">
        <v>1952</v>
      </c>
      <c r="W247" s="4">
        <v>1952</v>
      </c>
      <c r="X247" s="4" t="s">
        <v>471</v>
      </c>
      <c r="Y247" s="4" t="s">
        <v>444</v>
      </c>
      <c r="Z247" s="13">
        <v>40000</v>
      </c>
      <c r="AA247" s="4">
        <v>172000</v>
      </c>
      <c r="AB247" s="14">
        <f t="shared" si="13"/>
        <v>172</v>
      </c>
      <c r="AC247" s="16">
        <f t="shared" si="13"/>
        <v>0.17199999999999999</v>
      </c>
      <c r="AD247" s="4" t="s">
        <v>15</v>
      </c>
      <c r="AE247" s="13" t="s">
        <v>22</v>
      </c>
      <c r="AF247" s="8" t="s">
        <v>97</v>
      </c>
    </row>
    <row r="248" spans="1:32" s="1" customFormat="1" ht="30" customHeight="1" x14ac:dyDescent="0.25">
      <c r="A248" s="1">
        <v>247</v>
      </c>
      <c r="B248" s="2" t="s">
        <v>728</v>
      </c>
      <c r="C248" s="2" t="s">
        <v>1819</v>
      </c>
      <c r="D248" s="1" t="s">
        <v>729</v>
      </c>
      <c r="E248" s="2" t="s">
        <v>730</v>
      </c>
      <c r="F248" s="1">
        <v>1904</v>
      </c>
      <c r="G248" s="2" t="s">
        <v>38</v>
      </c>
      <c r="H248" s="2" t="s">
        <v>291</v>
      </c>
      <c r="I248" s="2" t="s">
        <v>731</v>
      </c>
      <c r="J248" s="2" t="s">
        <v>732</v>
      </c>
      <c r="K248" s="1" t="s">
        <v>3285</v>
      </c>
      <c r="L248" s="24"/>
      <c r="M248" s="1" t="s">
        <v>42</v>
      </c>
      <c r="N248" s="2" t="s">
        <v>733</v>
      </c>
      <c r="O248" s="2" t="s">
        <v>734</v>
      </c>
      <c r="P248" s="2" t="s">
        <v>735</v>
      </c>
      <c r="Q248" s="1">
        <v>0</v>
      </c>
      <c r="R248" s="2" t="s">
        <v>306</v>
      </c>
      <c r="S248" s="4">
        <v>8</v>
      </c>
      <c r="T248" s="4">
        <v>9</v>
      </c>
      <c r="U248" s="4" t="s">
        <v>72</v>
      </c>
      <c r="V248" s="4">
        <v>1952</v>
      </c>
      <c r="W248" s="4">
        <v>1952</v>
      </c>
      <c r="X248" s="4" t="s">
        <v>471</v>
      </c>
      <c r="Y248" s="4" t="s">
        <v>19</v>
      </c>
      <c r="Z248" s="13"/>
      <c r="AA248" s="4">
        <v>30000</v>
      </c>
      <c r="AB248" s="14">
        <f t="shared" si="13"/>
        <v>30</v>
      </c>
      <c r="AC248" s="16">
        <f t="shared" si="13"/>
        <v>0.03</v>
      </c>
      <c r="AD248" s="4" t="s">
        <v>15</v>
      </c>
      <c r="AE248" s="13" t="s">
        <v>22</v>
      </c>
      <c r="AF248" s="8" t="s">
        <v>97</v>
      </c>
    </row>
    <row r="249" spans="1:32" s="1" customFormat="1" ht="30" customHeight="1" x14ac:dyDescent="0.25">
      <c r="A249" s="1">
        <v>248</v>
      </c>
      <c r="B249" s="2"/>
      <c r="C249" s="2" t="s">
        <v>1965</v>
      </c>
      <c r="E249" s="1" t="s">
        <v>727</v>
      </c>
      <c r="G249" s="2" t="s">
        <v>38</v>
      </c>
      <c r="H249" s="2" t="s">
        <v>2788</v>
      </c>
      <c r="I249" s="2"/>
      <c r="J249" s="1" t="s">
        <v>2424</v>
      </c>
      <c r="K249" s="1" t="s">
        <v>3285</v>
      </c>
      <c r="L249" s="24"/>
      <c r="M249" t="s">
        <v>1956</v>
      </c>
      <c r="N249" s="2"/>
      <c r="O249" s="2"/>
      <c r="P249" s="2"/>
      <c r="Q249" s="1">
        <v>1</v>
      </c>
      <c r="R249" s="2"/>
      <c r="S249" s="4">
        <v>9</v>
      </c>
      <c r="T249" s="4">
        <v>9</v>
      </c>
      <c r="U249" s="4" t="s">
        <v>72</v>
      </c>
      <c r="V249" s="4">
        <v>1952</v>
      </c>
      <c r="W249" s="4">
        <v>1952</v>
      </c>
      <c r="X249" s="4" t="s">
        <v>471</v>
      </c>
      <c r="Y249" s="4" t="s">
        <v>19</v>
      </c>
      <c r="Z249" s="13">
        <v>23000</v>
      </c>
      <c r="AA249" s="13">
        <v>23000</v>
      </c>
      <c r="AB249" s="14">
        <f t="shared" si="13"/>
        <v>23</v>
      </c>
      <c r="AC249" s="16">
        <f t="shared" si="13"/>
        <v>2.3E-2</v>
      </c>
      <c r="AD249" s="4" t="s">
        <v>84</v>
      </c>
      <c r="AE249" s="13" t="s">
        <v>22</v>
      </c>
      <c r="AF249" s="8" t="s">
        <v>97</v>
      </c>
    </row>
    <row r="250" spans="1:32" s="1" customFormat="1" ht="30" customHeight="1" x14ac:dyDescent="0.25">
      <c r="A250" s="1">
        <v>249</v>
      </c>
      <c r="B250" s="2"/>
      <c r="C250" s="2" t="s">
        <v>1815</v>
      </c>
      <c r="E250" s="1" t="s">
        <v>2110</v>
      </c>
      <c r="F250" s="1" t="s">
        <v>3078</v>
      </c>
      <c r="G250" s="2" t="s">
        <v>38</v>
      </c>
      <c r="H250" s="2" t="s">
        <v>2789</v>
      </c>
      <c r="I250" s="2"/>
      <c r="J250" s="1" t="s">
        <v>2521</v>
      </c>
      <c r="K250" s="1" t="s">
        <v>3303</v>
      </c>
      <c r="M250" s="1" t="s">
        <v>21</v>
      </c>
      <c r="N250" s="2"/>
      <c r="O250" s="2"/>
      <c r="P250" s="2"/>
      <c r="R250" s="2"/>
      <c r="S250" s="4">
        <v>22</v>
      </c>
      <c r="T250" s="4">
        <v>9</v>
      </c>
      <c r="U250" s="4" t="s">
        <v>72</v>
      </c>
      <c r="V250" s="4">
        <v>1952</v>
      </c>
      <c r="W250" s="4">
        <v>1952</v>
      </c>
      <c r="X250" s="4" t="s">
        <v>471</v>
      </c>
      <c r="Y250" s="4" t="s">
        <v>444</v>
      </c>
      <c r="Z250" s="13">
        <v>49500</v>
      </c>
      <c r="AA250" s="4">
        <f t="shared" ref="AA250:AA259" si="14">Z250*4.04</f>
        <v>199980</v>
      </c>
      <c r="AB250" s="14">
        <f t="shared" si="13"/>
        <v>199.98</v>
      </c>
      <c r="AC250" s="16">
        <f t="shared" si="13"/>
        <v>0.19997999999999999</v>
      </c>
      <c r="AD250" s="4" t="s">
        <v>15</v>
      </c>
      <c r="AE250" s="13" t="s">
        <v>408</v>
      </c>
      <c r="AF250" s="8" t="s">
        <v>97</v>
      </c>
    </row>
    <row r="251" spans="1:32" s="1" customFormat="1" ht="30" customHeight="1" x14ac:dyDescent="0.25">
      <c r="A251" s="1">
        <v>250</v>
      </c>
      <c r="B251" s="2"/>
      <c r="C251" s="2" t="s">
        <v>1814</v>
      </c>
      <c r="E251" s="1" t="s">
        <v>2111</v>
      </c>
      <c r="F251" s="1">
        <v>1855</v>
      </c>
      <c r="G251" s="2" t="s">
        <v>38</v>
      </c>
      <c r="H251" s="2" t="s">
        <v>2790</v>
      </c>
      <c r="I251" s="2"/>
      <c r="J251" s="1" t="s">
        <v>2522</v>
      </c>
      <c r="K251" s="1" t="s">
        <v>3303</v>
      </c>
      <c r="M251" s="1" t="s">
        <v>21</v>
      </c>
      <c r="N251" s="2"/>
      <c r="O251" s="2"/>
      <c r="P251" s="2"/>
      <c r="R251" s="2"/>
      <c r="S251" s="4">
        <v>22</v>
      </c>
      <c r="T251" s="4">
        <v>9</v>
      </c>
      <c r="U251" s="4" t="s">
        <v>72</v>
      </c>
      <c r="V251" s="4">
        <v>1952</v>
      </c>
      <c r="W251" s="4">
        <v>1952</v>
      </c>
      <c r="X251" s="4" t="s">
        <v>471</v>
      </c>
      <c r="Y251" s="4" t="s">
        <v>444</v>
      </c>
      <c r="Z251" s="13">
        <v>16200</v>
      </c>
      <c r="AA251" s="4">
        <f t="shared" si="14"/>
        <v>65448</v>
      </c>
      <c r="AB251" s="14">
        <f t="shared" si="13"/>
        <v>65.447999999999993</v>
      </c>
      <c r="AC251" s="16">
        <f t="shared" si="13"/>
        <v>6.5447999999999992E-2</v>
      </c>
      <c r="AD251" s="4" t="s">
        <v>15</v>
      </c>
      <c r="AE251" s="13" t="s">
        <v>408</v>
      </c>
      <c r="AF251" s="8" t="s">
        <v>97</v>
      </c>
    </row>
    <row r="252" spans="1:32" s="1" customFormat="1" ht="30" customHeight="1" x14ac:dyDescent="0.25">
      <c r="A252" s="1">
        <v>251</v>
      </c>
      <c r="B252" s="2"/>
      <c r="C252" s="2" t="s">
        <v>1861</v>
      </c>
      <c r="E252" s="1" t="s">
        <v>2112</v>
      </c>
      <c r="F252" s="1" t="s">
        <v>3087</v>
      </c>
      <c r="G252" s="2" t="s">
        <v>2652</v>
      </c>
      <c r="H252" s="2" t="s">
        <v>2791</v>
      </c>
      <c r="I252" s="2"/>
      <c r="J252" s="1" t="s">
        <v>2613</v>
      </c>
      <c r="K252" s="1" t="s">
        <v>3303</v>
      </c>
      <c r="M252" s="1" t="s">
        <v>21</v>
      </c>
      <c r="N252" s="2"/>
      <c r="O252" s="2"/>
      <c r="P252" s="2"/>
      <c r="R252" s="2"/>
      <c r="S252" s="4">
        <v>22</v>
      </c>
      <c r="T252" s="4">
        <v>9</v>
      </c>
      <c r="U252" s="4" t="s">
        <v>72</v>
      </c>
      <c r="V252" s="4">
        <v>1952</v>
      </c>
      <c r="W252" s="4">
        <v>1952</v>
      </c>
      <c r="X252" s="4" t="s">
        <v>471</v>
      </c>
      <c r="Y252" s="4" t="s">
        <v>444</v>
      </c>
      <c r="Z252" s="13">
        <v>9000</v>
      </c>
      <c r="AA252" s="4">
        <f t="shared" si="14"/>
        <v>36360</v>
      </c>
      <c r="AB252" s="14">
        <f t="shared" si="13"/>
        <v>36.36</v>
      </c>
      <c r="AC252" s="16">
        <f t="shared" si="13"/>
        <v>3.6359999999999996E-2</v>
      </c>
      <c r="AD252" s="4" t="s">
        <v>15</v>
      </c>
      <c r="AE252" s="13" t="s">
        <v>408</v>
      </c>
      <c r="AF252" s="8" t="s">
        <v>97</v>
      </c>
    </row>
    <row r="253" spans="1:32" s="1" customFormat="1" ht="30" customHeight="1" x14ac:dyDescent="0.25">
      <c r="A253" s="1">
        <v>252</v>
      </c>
      <c r="B253" s="2" t="s">
        <v>736</v>
      </c>
      <c r="C253" s="2" t="s">
        <v>1809</v>
      </c>
      <c r="D253" s="1" t="s">
        <v>737</v>
      </c>
      <c r="E253" s="1" t="s">
        <v>2113</v>
      </c>
      <c r="F253" s="1" t="s">
        <v>738</v>
      </c>
      <c r="G253" s="2" t="s">
        <v>38</v>
      </c>
      <c r="H253" s="2" t="s">
        <v>291</v>
      </c>
      <c r="I253" s="2"/>
      <c r="J253" s="2" t="s">
        <v>739</v>
      </c>
      <c r="K253" s="1" t="s">
        <v>3303</v>
      </c>
      <c r="L253" s="24"/>
      <c r="M253" s="1" t="s">
        <v>42</v>
      </c>
      <c r="N253" s="2" t="s">
        <v>740</v>
      </c>
      <c r="O253" s="2" t="s">
        <v>741</v>
      </c>
      <c r="P253" s="2" t="s">
        <v>742</v>
      </c>
      <c r="Q253" s="1">
        <v>0</v>
      </c>
      <c r="R253" s="2" t="s">
        <v>170</v>
      </c>
      <c r="S253" s="4">
        <v>22</v>
      </c>
      <c r="T253" s="4">
        <v>9</v>
      </c>
      <c r="U253" s="4" t="s">
        <v>72</v>
      </c>
      <c r="V253" s="4">
        <v>1952</v>
      </c>
      <c r="W253" s="4">
        <v>1952</v>
      </c>
      <c r="X253" s="4" t="s">
        <v>471</v>
      </c>
      <c r="Y253" s="4" t="s">
        <v>444</v>
      </c>
      <c r="Z253" s="13">
        <v>49500</v>
      </c>
      <c r="AA253" s="4">
        <f t="shared" si="14"/>
        <v>199980</v>
      </c>
      <c r="AB253" s="14">
        <f t="shared" ref="AB253:AC272" si="15">AA253/1000</f>
        <v>199.98</v>
      </c>
      <c r="AC253" s="16">
        <f t="shared" si="15"/>
        <v>0.19997999999999999</v>
      </c>
      <c r="AD253" s="4" t="s">
        <v>15</v>
      </c>
      <c r="AE253" s="13" t="s">
        <v>408</v>
      </c>
      <c r="AF253" s="8" t="s">
        <v>97</v>
      </c>
    </row>
    <row r="254" spans="1:32" s="1" customFormat="1" ht="30" customHeight="1" x14ac:dyDescent="0.25">
      <c r="A254" s="1">
        <v>253</v>
      </c>
      <c r="B254" s="2" t="s">
        <v>743</v>
      </c>
      <c r="C254" s="2" t="s">
        <v>1862</v>
      </c>
      <c r="D254" s="1" t="s">
        <v>744</v>
      </c>
      <c r="E254" s="1" t="s">
        <v>2114</v>
      </c>
      <c r="F254" s="1" t="s">
        <v>745</v>
      </c>
      <c r="G254" s="2" t="s">
        <v>38</v>
      </c>
      <c r="H254" s="2" t="s">
        <v>746</v>
      </c>
      <c r="I254" s="2"/>
      <c r="J254" s="2" t="s">
        <v>747</v>
      </c>
      <c r="K254" s="1" t="s">
        <v>3303</v>
      </c>
      <c r="L254" s="24"/>
      <c r="M254" s="1" t="s">
        <v>42</v>
      </c>
      <c r="N254" s="2" t="s">
        <v>748</v>
      </c>
      <c r="O254" s="2" t="s">
        <v>749</v>
      </c>
      <c r="P254" s="2" t="s">
        <v>750</v>
      </c>
      <c r="Q254" s="1">
        <v>0</v>
      </c>
      <c r="R254" s="2" t="s">
        <v>751</v>
      </c>
      <c r="S254" s="4">
        <v>22</v>
      </c>
      <c r="T254" s="4">
        <v>9</v>
      </c>
      <c r="U254" s="4" t="s">
        <v>72</v>
      </c>
      <c r="V254" s="4">
        <v>1952</v>
      </c>
      <c r="W254" s="4">
        <v>1952</v>
      </c>
      <c r="X254" s="4" t="s">
        <v>471</v>
      </c>
      <c r="Y254" s="4" t="s">
        <v>444</v>
      </c>
      <c r="Z254" s="13">
        <v>58500</v>
      </c>
      <c r="AA254" s="4">
        <f t="shared" si="14"/>
        <v>236340</v>
      </c>
      <c r="AB254" s="14">
        <f t="shared" si="15"/>
        <v>236.34</v>
      </c>
      <c r="AC254" s="16">
        <f t="shared" si="15"/>
        <v>0.23633999999999999</v>
      </c>
      <c r="AD254" s="4" t="s">
        <v>15</v>
      </c>
      <c r="AE254" s="13" t="s">
        <v>408</v>
      </c>
      <c r="AF254" s="8" t="s">
        <v>97</v>
      </c>
    </row>
    <row r="255" spans="1:32" s="1" customFormat="1" ht="30" customHeight="1" x14ac:dyDescent="0.25">
      <c r="A255" s="1">
        <v>254</v>
      </c>
      <c r="B255" s="2" t="s">
        <v>752</v>
      </c>
      <c r="C255" s="2" t="s">
        <v>1826</v>
      </c>
      <c r="D255" s="1" t="s">
        <v>753</v>
      </c>
      <c r="E255" s="2" t="s">
        <v>754</v>
      </c>
      <c r="F255" s="1" t="s">
        <v>738</v>
      </c>
      <c r="G255" s="2" t="s">
        <v>38</v>
      </c>
      <c r="H255" s="2" t="s">
        <v>755</v>
      </c>
      <c r="I255" s="2" t="s">
        <v>756</v>
      </c>
      <c r="J255" s="2" t="s">
        <v>757</v>
      </c>
      <c r="K255" s="1" t="s">
        <v>3303</v>
      </c>
      <c r="L255" s="1" t="s">
        <v>3275</v>
      </c>
      <c r="M255" s="1" t="s">
        <v>42</v>
      </c>
      <c r="N255" s="2" t="s">
        <v>758</v>
      </c>
      <c r="O255" s="2" t="s">
        <v>759</v>
      </c>
      <c r="P255" s="2" t="s">
        <v>760</v>
      </c>
      <c r="Q255" s="1">
        <v>0</v>
      </c>
      <c r="R255" s="2" t="s">
        <v>212</v>
      </c>
      <c r="S255" s="4">
        <v>22</v>
      </c>
      <c r="T255" s="4">
        <v>9</v>
      </c>
      <c r="U255" s="4" t="s">
        <v>72</v>
      </c>
      <c r="V255" s="4">
        <v>1952</v>
      </c>
      <c r="W255" s="4">
        <v>1952</v>
      </c>
      <c r="X255" s="4" t="s">
        <v>471</v>
      </c>
      <c r="Y255" s="4" t="s">
        <v>444</v>
      </c>
      <c r="Z255" s="13">
        <v>58500</v>
      </c>
      <c r="AA255" s="4">
        <f t="shared" si="14"/>
        <v>236340</v>
      </c>
      <c r="AB255" s="14">
        <f t="shared" si="15"/>
        <v>236.34</v>
      </c>
      <c r="AC255" s="16">
        <f t="shared" si="15"/>
        <v>0.23633999999999999</v>
      </c>
      <c r="AD255" s="4" t="s">
        <v>15</v>
      </c>
      <c r="AE255" s="13" t="s">
        <v>408</v>
      </c>
      <c r="AF255" s="8" t="s">
        <v>97</v>
      </c>
    </row>
    <row r="256" spans="1:32" ht="30" customHeight="1" x14ac:dyDescent="0.25">
      <c r="A256" s="1">
        <v>255</v>
      </c>
      <c r="B256" s="2"/>
      <c r="C256" s="2" t="s">
        <v>1813</v>
      </c>
      <c r="D256" s="1"/>
      <c r="E256" s="1" t="s">
        <v>2386</v>
      </c>
      <c r="F256" s="1">
        <v>1866</v>
      </c>
      <c r="G256" s="2" t="s">
        <v>38</v>
      </c>
      <c r="H256" s="2" t="s">
        <v>2792</v>
      </c>
      <c r="I256" s="2"/>
      <c r="J256" s="1" t="s">
        <v>2523</v>
      </c>
      <c r="K256" s="1" t="s">
        <v>3303</v>
      </c>
      <c r="L256" s="1"/>
      <c r="M256" s="1" t="s">
        <v>21</v>
      </c>
      <c r="N256" s="2"/>
      <c r="O256" s="2"/>
      <c r="P256" s="2"/>
      <c r="Q256" s="1"/>
      <c r="R256" s="2"/>
      <c r="S256" s="4">
        <v>22</v>
      </c>
      <c r="T256" s="4">
        <v>9</v>
      </c>
      <c r="U256" s="4" t="s">
        <v>72</v>
      </c>
      <c r="V256" s="4">
        <v>1952</v>
      </c>
      <c r="W256" s="4">
        <v>1952</v>
      </c>
      <c r="X256" s="4" t="s">
        <v>471</v>
      </c>
      <c r="Y256" s="4" t="s">
        <v>444</v>
      </c>
      <c r="Z256" s="13">
        <v>16200</v>
      </c>
      <c r="AA256" s="4">
        <f t="shared" si="14"/>
        <v>65448</v>
      </c>
      <c r="AB256" s="14">
        <f t="shared" si="15"/>
        <v>65.447999999999993</v>
      </c>
      <c r="AC256" s="16">
        <f t="shared" si="15"/>
        <v>6.5447999999999992E-2</v>
      </c>
      <c r="AD256" s="4" t="s">
        <v>15</v>
      </c>
      <c r="AE256" s="13" t="s">
        <v>408</v>
      </c>
      <c r="AF256" s="8" t="s">
        <v>97</v>
      </c>
    </row>
    <row r="257" spans="1:32" s="1" customFormat="1" ht="30" customHeight="1" x14ac:dyDescent="0.25">
      <c r="A257" s="1">
        <v>256</v>
      </c>
      <c r="B257" s="2" t="s">
        <v>762</v>
      </c>
      <c r="C257" s="2" t="s">
        <v>1818</v>
      </c>
      <c r="D257" s="1" t="s">
        <v>763</v>
      </c>
      <c r="E257" s="2" t="s">
        <v>764</v>
      </c>
      <c r="F257" s="1">
        <v>1870</v>
      </c>
      <c r="G257" s="2" t="s">
        <v>38</v>
      </c>
      <c r="H257" s="2" t="s">
        <v>765</v>
      </c>
      <c r="I257" s="2" t="s">
        <v>766</v>
      </c>
      <c r="J257" s="2" t="s">
        <v>767</v>
      </c>
      <c r="K257" s="1" t="s">
        <v>3303</v>
      </c>
      <c r="L257" s="24"/>
      <c r="M257" s="1" t="s">
        <v>42</v>
      </c>
      <c r="N257" s="2" t="s">
        <v>768</v>
      </c>
      <c r="O257" s="2" t="s">
        <v>769</v>
      </c>
      <c r="P257" s="2" t="s">
        <v>770</v>
      </c>
      <c r="Q257" s="1">
        <v>0</v>
      </c>
      <c r="R257" s="2" t="s">
        <v>771</v>
      </c>
      <c r="S257" s="4">
        <v>22</v>
      </c>
      <c r="T257" s="4">
        <v>9</v>
      </c>
      <c r="U257" s="4" t="s">
        <v>72</v>
      </c>
      <c r="V257" s="4">
        <v>1952</v>
      </c>
      <c r="W257" s="4">
        <v>1952</v>
      </c>
      <c r="X257" s="4" t="s">
        <v>471</v>
      </c>
      <c r="Y257" s="4" t="s">
        <v>444</v>
      </c>
      <c r="Z257" s="13">
        <v>21600</v>
      </c>
      <c r="AA257" s="4">
        <f t="shared" si="14"/>
        <v>87264</v>
      </c>
      <c r="AB257" s="14">
        <f t="shared" si="15"/>
        <v>87.263999999999996</v>
      </c>
      <c r="AC257" s="16">
        <f t="shared" si="15"/>
        <v>8.7263999999999994E-2</v>
      </c>
      <c r="AD257" s="4" t="s">
        <v>15</v>
      </c>
      <c r="AE257" s="13" t="s">
        <v>408</v>
      </c>
      <c r="AF257" s="8" t="s">
        <v>97</v>
      </c>
    </row>
    <row r="258" spans="1:32" ht="30" customHeight="1" x14ac:dyDescent="0.25">
      <c r="A258" s="1">
        <v>257</v>
      </c>
      <c r="B258" s="2" t="s">
        <v>772</v>
      </c>
      <c r="C258" s="2" t="s">
        <v>1808</v>
      </c>
      <c r="D258" s="1" t="s">
        <v>3183</v>
      </c>
      <c r="E258" s="1" t="s">
        <v>2115</v>
      </c>
      <c r="F258" s="1">
        <v>1893</v>
      </c>
      <c r="G258" s="2" t="s">
        <v>38</v>
      </c>
      <c r="H258" s="2" t="s">
        <v>448</v>
      </c>
      <c r="I258" s="2" t="s">
        <v>141</v>
      </c>
      <c r="J258" s="2" t="s">
        <v>773</v>
      </c>
      <c r="K258" s="1" t="s">
        <v>3303</v>
      </c>
      <c r="L258" s="24"/>
      <c r="M258" s="1" t="s">
        <v>42</v>
      </c>
      <c r="N258" s="2" t="s">
        <v>774</v>
      </c>
      <c r="O258" s="2" t="s">
        <v>775</v>
      </c>
      <c r="P258" s="2" t="s">
        <v>776</v>
      </c>
      <c r="Q258" s="1">
        <v>0</v>
      </c>
      <c r="R258" s="2" t="s">
        <v>146</v>
      </c>
      <c r="S258" s="4">
        <v>22</v>
      </c>
      <c r="T258" s="4">
        <v>9</v>
      </c>
      <c r="U258" s="4" t="s">
        <v>72</v>
      </c>
      <c r="V258" s="4">
        <v>1952</v>
      </c>
      <c r="W258" s="4">
        <v>1952</v>
      </c>
      <c r="X258" s="4" t="s">
        <v>471</v>
      </c>
      <c r="Y258" s="4" t="s">
        <v>444</v>
      </c>
      <c r="Z258" s="13">
        <v>58500</v>
      </c>
      <c r="AA258" s="4">
        <f t="shared" si="14"/>
        <v>236340</v>
      </c>
      <c r="AB258" s="14">
        <f t="shared" si="15"/>
        <v>236.34</v>
      </c>
      <c r="AC258" s="16">
        <f t="shared" si="15"/>
        <v>0.23633999999999999</v>
      </c>
      <c r="AD258" s="4" t="s">
        <v>15</v>
      </c>
      <c r="AE258" s="13" t="s">
        <v>408</v>
      </c>
      <c r="AF258" s="8" t="s">
        <v>97</v>
      </c>
    </row>
    <row r="259" spans="1:32" ht="30" customHeight="1" x14ac:dyDescent="0.25">
      <c r="A259" s="1">
        <v>258</v>
      </c>
      <c r="B259" s="2" t="s">
        <v>777</v>
      </c>
      <c r="C259" s="2" t="s">
        <v>1462</v>
      </c>
      <c r="D259" s="2" t="s">
        <v>3184</v>
      </c>
      <c r="E259" s="1" t="s">
        <v>2116</v>
      </c>
      <c r="F259" s="1">
        <v>1875</v>
      </c>
      <c r="G259" s="2" t="s">
        <v>38</v>
      </c>
      <c r="H259" s="2" t="s">
        <v>779</v>
      </c>
      <c r="I259" s="2" t="s">
        <v>780</v>
      </c>
      <c r="J259" s="1" t="s">
        <v>3255</v>
      </c>
      <c r="K259" s="1" t="s">
        <v>3303</v>
      </c>
      <c r="L259" s="1">
        <v>1</v>
      </c>
      <c r="M259" s="1" t="s">
        <v>42</v>
      </c>
      <c r="N259" s="2" t="s">
        <v>781</v>
      </c>
      <c r="O259" s="2" t="s">
        <v>782</v>
      </c>
      <c r="P259" s="2" t="s">
        <v>783</v>
      </c>
      <c r="Q259" s="1">
        <v>0</v>
      </c>
      <c r="R259" s="2" t="s">
        <v>186</v>
      </c>
      <c r="S259" s="4">
        <v>22</v>
      </c>
      <c r="T259" s="4">
        <v>9</v>
      </c>
      <c r="U259" s="4" t="s">
        <v>72</v>
      </c>
      <c r="V259" s="4">
        <v>1952</v>
      </c>
      <c r="W259" s="4">
        <v>1952</v>
      </c>
      <c r="X259" s="4" t="s">
        <v>471</v>
      </c>
      <c r="Y259" s="4" t="s">
        <v>444</v>
      </c>
      <c r="Z259" s="13">
        <v>9000</v>
      </c>
      <c r="AA259" s="4">
        <f t="shared" si="14"/>
        <v>36360</v>
      </c>
      <c r="AB259" s="14">
        <f t="shared" si="15"/>
        <v>36.36</v>
      </c>
      <c r="AC259" s="16">
        <f t="shared" si="15"/>
        <v>3.6359999999999996E-2</v>
      </c>
      <c r="AD259" s="4" t="s">
        <v>15</v>
      </c>
      <c r="AE259" s="13" t="s">
        <v>408</v>
      </c>
      <c r="AF259" s="8" t="s">
        <v>97</v>
      </c>
    </row>
    <row r="260" spans="1:32" ht="30" customHeight="1" x14ac:dyDescent="0.25">
      <c r="A260" s="1">
        <v>259</v>
      </c>
      <c r="B260" s="2"/>
      <c r="C260" s="2" t="s">
        <v>1872</v>
      </c>
      <c r="D260" s="1"/>
      <c r="E260" s="1" t="s">
        <v>784</v>
      </c>
      <c r="F260" s="1"/>
      <c r="G260" s="2" t="s">
        <v>38</v>
      </c>
      <c r="H260" s="2" t="s">
        <v>2663</v>
      </c>
      <c r="I260" s="2"/>
      <c r="J260" s="1" t="s">
        <v>2424</v>
      </c>
      <c r="K260" s="1" t="s">
        <v>1797</v>
      </c>
      <c r="L260" s="2"/>
      <c r="M260" s="1" t="s">
        <v>21</v>
      </c>
      <c r="N260" s="2"/>
      <c r="O260" s="2"/>
      <c r="P260" s="2"/>
      <c r="Q260" s="1"/>
      <c r="R260" s="2"/>
      <c r="S260" s="4">
        <v>19</v>
      </c>
      <c r="T260" s="4">
        <v>10</v>
      </c>
      <c r="U260" s="4" t="s">
        <v>24</v>
      </c>
      <c r="V260" s="4">
        <v>1952</v>
      </c>
      <c r="W260" s="4">
        <v>1952</v>
      </c>
      <c r="X260" s="4" t="s">
        <v>471</v>
      </c>
      <c r="Y260" s="4" t="s">
        <v>82</v>
      </c>
      <c r="Z260" s="13">
        <v>550</v>
      </c>
      <c r="AA260" s="19">
        <f t="shared" ref="AA260:AA265" si="16">Z260*12.0388</f>
        <v>6621.34</v>
      </c>
      <c r="AB260" s="14">
        <f t="shared" si="15"/>
        <v>6.62134</v>
      </c>
      <c r="AC260" s="16">
        <f t="shared" si="15"/>
        <v>6.6213399999999999E-3</v>
      </c>
      <c r="AD260" s="4" t="s">
        <v>15</v>
      </c>
      <c r="AE260" s="13" t="s">
        <v>363</v>
      </c>
      <c r="AF260" s="8" t="s">
        <v>97</v>
      </c>
    </row>
    <row r="261" spans="1:32" ht="30" customHeight="1" x14ac:dyDescent="0.25">
      <c r="A261" s="1">
        <v>260</v>
      </c>
      <c r="B261" s="2"/>
      <c r="C261" s="2" t="s">
        <v>2622</v>
      </c>
      <c r="D261" s="1"/>
      <c r="E261" s="1" t="s">
        <v>530</v>
      </c>
      <c r="F261" s="1"/>
      <c r="G261" s="2" t="s">
        <v>38</v>
      </c>
      <c r="H261" s="2" t="s">
        <v>2793</v>
      </c>
      <c r="I261" s="2"/>
      <c r="J261" s="1" t="s">
        <v>2424</v>
      </c>
      <c r="K261" s="1" t="s">
        <v>1797</v>
      </c>
      <c r="L261" s="2"/>
      <c r="M261" s="1" t="s">
        <v>21</v>
      </c>
      <c r="N261" s="2"/>
      <c r="O261" s="2"/>
      <c r="P261" s="2"/>
      <c r="Q261" s="1"/>
      <c r="R261" s="2"/>
      <c r="S261" s="4">
        <v>19</v>
      </c>
      <c r="T261" s="4">
        <v>10</v>
      </c>
      <c r="U261" s="4" t="s">
        <v>24</v>
      </c>
      <c r="V261" s="4">
        <v>1952</v>
      </c>
      <c r="W261" s="4">
        <v>1952</v>
      </c>
      <c r="X261" s="4" t="s">
        <v>471</v>
      </c>
      <c r="Y261" s="4" t="s">
        <v>82</v>
      </c>
      <c r="Z261" s="13">
        <v>5200</v>
      </c>
      <c r="AA261" s="19">
        <f t="shared" si="16"/>
        <v>62601.760000000002</v>
      </c>
      <c r="AB261" s="14">
        <f t="shared" si="15"/>
        <v>62.601759999999999</v>
      </c>
      <c r="AC261" s="16">
        <f t="shared" si="15"/>
        <v>6.2601759999999992E-2</v>
      </c>
      <c r="AD261" s="4" t="s">
        <v>84</v>
      </c>
      <c r="AE261" s="13" t="s">
        <v>363</v>
      </c>
      <c r="AF261" s="8" t="s">
        <v>97</v>
      </c>
    </row>
    <row r="262" spans="1:32" ht="30" customHeight="1" x14ac:dyDescent="0.25">
      <c r="A262" s="1">
        <v>261</v>
      </c>
      <c r="B262" s="2"/>
      <c r="C262" s="2" t="s">
        <v>1855</v>
      </c>
      <c r="D262" s="1"/>
      <c r="E262" s="1" t="s">
        <v>2387</v>
      </c>
      <c r="F262" s="1">
        <v>1829</v>
      </c>
      <c r="G262" s="2" t="s">
        <v>38</v>
      </c>
      <c r="H262" s="2" t="s">
        <v>2794</v>
      </c>
      <c r="I262" s="2"/>
      <c r="J262" s="1" t="s">
        <v>2524</v>
      </c>
      <c r="K262" s="1" t="s">
        <v>1797</v>
      </c>
      <c r="L262" s="2"/>
      <c r="M262" s="1" t="s">
        <v>21</v>
      </c>
      <c r="N262" s="2"/>
      <c r="O262" s="2"/>
      <c r="P262" s="2"/>
      <c r="Q262" s="1"/>
      <c r="R262" s="2"/>
      <c r="S262" s="4">
        <v>19</v>
      </c>
      <c r="T262" s="4">
        <v>10</v>
      </c>
      <c r="U262" s="4" t="s">
        <v>24</v>
      </c>
      <c r="V262" s="4">
        <v>1952</v>
      </c>
      <c r="W262" s="4">
        <v>1952</v>
      </c>
      <c r="X262" s="4" t="s">
        <v>471</v>
      </c>
      <c r="Y262" s="4" t="s">
        <v>82</v>
      </c>
      <c r="Z262" s="13">
        <v>1800</v>
      </c>
      <c r="AA262" s="19">
        <f t="shared" si="16"/>
        <v>21669.84</v>
      </c>
      <c r="AB262" s="14">
        <f t="shared" si="15"/>
        <v>21.669840000000001</v>
      </c>
      <c r="AC262" s="16">
        <f t="shared" si="15"/>
        <v>2.1669839999999999E-2</v>
      </c>
      <c r="AD262" s="4" t="s">
        <v>15</v>
      </c>
      <c r="AE262" s="13" t="s">
        <v>363</v>
      </c>
      <c r="AF262" s="8" t="s">
        <v>97</v>
      </c>
    </row>
    <row r="263" spans="1:32" ht="30" customHeight="1" x14ac:dyDescent="0.25">
      <c r="A263" s="1">
        <v>262</v>
      </c>
      <c r="B263" s="2"/>
      <c r="C263" s="2" t="s">
        <v>1855</v>
      </c>
      <c r="D263" s="1" t="s">
        <v>2117</v>
      </c>
      <c r="E263" s="1" t="s">
        <v>2118</v>
      </c>
      <c r="F263" s="1">
        <v>1826</v>
      </c>
      <c r="G263" s="2" t="s">
        <v>38</v>
      </c>
      <c r="H263" s="2" t="s">
        <v>2795</v>
      </c>
      <c r="I263" s="2"/>
      <c r="J263" s="1" t="s">
        <v>2525</v>
      </c>
      <c r="K263" s="1" t="s">
        <v>1797</v>
      </c>
      <c r="L263" s="2"/>
      <c r="M263" s="1" t="s">
        <v>21</v>
      </c>
      <c r="N263" s="2"/>
      <c r="O263" s="2"/>
      <c r="P263" s="2"/>
      <c r="Q263" s="1"/>
      <c r="R263" s="2"/>
      <c r="S263" s="4">
        <v>19</v>
      </c>
      <c r="T263" s="4">
        <v>10</v>
      </c>
      <c r="U263" s="4" t="s">
        <v>24</v>
      </c>
      <c r="V263" s="4">
        <v>1952</v>
      </c>
      <c r="W263" s="4">
        <v>1952</v>
      </c>
      <c r="X263" s="4" t="s">
        <v>471</v>
      </c>
      <c r="Y263" s="4" t="s">
        <v>82</v>
      </c>
      <c r="Z263" s="13">
        <v>10000</v>
      </c>
      <c r="AA263" s="19">
        <f t="shared" si="16"/>
        <v>120388</v>
      </c>
      <c r="AB263" s="14">
        <f t="shared" si="15"/>
        <v>120.38800000000001</v>
      </c>
      <c r="AC263" s="16">
        <f t="shared" si="15"/>
        <v>0.12038800000000001</v>
      </c>
      <c r="AD263" s="4" t="s">
        <v>15</v>
      </c>
      <c r="AE263" s="13" t="s">
        <v>363</v>
      </c>
      <c r="AF263" s="8" t="s">
        <v>97</v>
      </c>
    </row>
    <row r="264" spans="1:32" ht="30" customHeight="1" x14ac:dyDescent="0.25">
      <c r="A264" s="1">
        <v>263</v>
      </c>
      <c r="B264" s="2"/>
      <c r="C264" s="2" t="s">
        <v>1873</v>
      </c>
      <c r="D264" s="1" t="s">
        <v>786</v>
      </c>
      <c r="E264" s="1" t="s">
        <v>2119</v>
      </c>
      <c r="F264" s="1">
        <v>1865</v>
      </c>
      <c r="G264" s="2" t="s">
        <v>38</v>
      </c>
      <c r="H264" s="2" t="s">
        <v>2796</v>
      </c>
      <c r="I264" s="2"/>
      <c r="J264" s="1" t="s">
        <v>2424</v>
      </c>
      <c r="K264" s="1" t="s">
        <v>1797</v>
      </c>
      <c r="L264" s="2"/>
      <c r="M264" t="s">
        <v>1956</v>
      </c>
      <c r="N264" s="2"/>
      <c r="O264" s="2"/>
      <c r="P264" s="2"/>
      <c r="Q264" s="1"/>
      <c r="R264" s="2"/>
      <c r="S264" s="4">
        <v>19</v>
      </c>
      <c r="T264" s="4">
        <v>10</v>
      </c>
      <c r="U264" s="4" t="s">
        <v>24</v>
      </c>
      <c r="V264" s="4">
        <v>1952</v>
      </c>
      <c r="W264" s="4">
        <v>1952</v>
      </c>
      <c r="X264" s="4" t="s">
        <v>471</v>
      </c>
      <c r="Y264" s="4" t="s">
        <v>82</v>
      </c>
      <c r="Z264" s="13">
        <v>4000</v>
      </c>
      <c r="AA264" s="19">
        <f t="shared" si="16"/>
        <v>48155.199999999997</v>
      </c>
      <c r="AB264" s="14">
        <f t="shared" si="15"/>
        <v>48.155199999999994</v>
      </c>
      <c r="AC264" s="16">
        <f t="shared" si="15"/>
        <v>4.8155199999999995E-2</v>
      </c>
      <c r="AD264" s="4" t="s">
        <v>15</v>
      </c>
      <c r="AE264" s="13" t="s">
        <v>363</v>
      </c>
      <c r="AF264" s="8" t="s">
        <v>97</v>
      </c>
    </row>
    <row r="265" spans="1:32" ht="30" customHeight="1" x14ac:dyDescent="0.25">
      <c r="A265" s="1">
        <v>264</v>
      </c>
      <c r="B265" s="2"/>
      <c r="C265" s="2" t="s">
        <v>1874</v>
      </c>
      <c r="D265" s="1" t="s">
        <v>530</v>
      </c>
      <c r="E265" s="1" t="s">
        <v>2120</v>
      </c>
      <c r="F265" s="1" t="s">
        <v>1041</v>
      </c>
      <c r="G265" s="2" t="s">
        <v>395</v>
      </c>
      <c r="H265" s="2" t="s">
        <v>2797</v>
      </c>
      <c r="I265" s="2"/>
      <c r="J265" s="1" t="s">
        <v>2526</v>
      </c>
      <c r="K265" s="1" t="s">
        <v>1797</v>
      </c>
      <c r="L265" s="2"/>
      <c r="M265" s="1" t="s">
        <v>21</v>
      </c>
      <c r="N265" s="2"/>
      <c r="O265" s="2"/>
      <c r="P265" s="2"/>
      <c r="Q265" s="1"/>
      <c r="R265" s="2"/>
      <c r="S265" s="4">
        <v>19</v>
      </c>
      <c r="T265" s="4">
        <v>10</v>
      </c>
      <c r="U265" s="4" t="s">
        <v>24</v>
      </c>
      <c r="V265" s="4">
        <v>1952</v>
      </c>
      <c r="W265" s="4">
        <v>1952</v>
      </c>
      <c r="X265" s="4" t="s">
        <v>471</v>
      </c>
      <c r="Y265" s="4" t="s">
        <v>82</v>
      </c>
      <c r="Z265" s="13">
        <v>4200</v>
      </c>
      <c r="AA265" s="19">
        <f t="shared" si="16"/>
        <v>50562.96</v>
      </c>
      <c r="AB265" s="14">
        <f t="shared" si="15"/>
        <v>50.562959999999997</v>
      </c>
      <c r="AC265" s="16">
        <f t="shared" si="15"/>
        <v>5.0562959999999997E-2</v>
      </c>
      <c r="AD265" s="4" t="s">
        <v>84</v>
      </c>
      <c r="AE265" s="13" t="s">
        <v>363</v>
      </c>
      <c r="AF265" s="8" t="s">
        <v>97</v>
      </c>
    </row>
    <row r="266" spans="1:32" ht="30" customHeight="1" x14ac:dyDescent="0.25">
      <c r="A266" s="1">
        <v>265</v>
      </c>
      <c r="B266" s="2" t="s">
        <v>787</v>
      </c>
      <c r="C266" s="2" t="s">
        <v>1875</v>
      </c>
      <c r="D266" s="1" t="s">
        <v>3185</v>
      </c>
      <c r="E266" s="1" t="s">
        <v>2121</v>
      </c>
      <c r="F266" s="1">
        <v>1864</v>
      </c>
      <c r="G266" s="2" t="s">
        <v>38</v>
      </c>
      <c r="H266" s="2" t="s">
        <v>788</v>
      </c>
      <c r="I266" s="2" t="s">
        <v>789</v>
      </c>
      <c r="J266" s="2" t="s">
        <v>790</v>
      </c>
      <c r="K266" s="1" t="s">
        <v>1797</v>
      </c>
      <c r="L266" s="2"/>
      <c r="M266" s="1" t="s">
        <v>42</v>
      </c>
      <c r="N266" s="2" t="s">
        <v>791</v>
      </c>
      <c r="O266" s="2" t="s">
        <v>792</v>
      </c>
      <c r="P266" s="2" t="s">
        <v>793</v>
      </c>
      <c r="Q266" s="1">
        <v>0</v>
      </c>
      <c r="R266" s="2" t="s">
        <v>794</v>
      </c>
      <c r="S266" s="4">
        <v>10</v>
      </c>
      <c r="T266" s="4">
        <v>11</v>
      </c>
      <c r="U266" s="4" t="s">
        <v>24</v>
      </c>
      <c r="V266" s="4">
        <v>1952</v>
      </c>
      <c r="W266" s="4">
        <v>1952</v>
      </c>
      <c r="X266" s="4" t="s">
        <v>471</v>
      </c>
      <c r="Y266" s="17" t="s">
        <v>19</v>
      </c>
      <c r="Z266" s="13"/>
      <c r="AA266" s="4">
        <v>30000</v>
      </c>
      <c r="AB266" s="14">
        <f t="shared" si="15"/>
        <v>30</v>
      </c>
      <c r="AC266" s="16">
        <f t="shared" si="15"/>
        <v>0.03</v>
      </c>
      <c r="AD266" s="4" t="s">
        <v>15</v>
      </c>
      <c r="AE266" s="13" t="s">
        <v>363</v>
      </c>
      <c r="AF266" s="8" t="s">
        <v>97</v>
      </c>
    </row>
    <row r="267" spans="1:32" ht="30" customHeight="1" x14ac:dyDescent="0.25">
      <c r="A267" s="1">
        <v>266</v>
      </c>
      <c r="B267" s="2"/>
      <c r="C267" s="2" t="s">
        <v>1852</v>
      </c>
      <c r="D267" s="1"/>
      <c r="E267" s="1" t="s">
        <v>2122</v>
      </c>
      <c r="F267" s="1" t="s">
        <v>3088</v>
      </c>
      <c r="G267" s="2" t="s">
        <v>38</v>
      </c>
      <c r="H267" s="2" t="s">
        <v>2798</v>
      </c>
      <c r="I267" s="2"/>
      <c r="J267" s="1" t="s">
        <v>2527</v>
      </c>
      <c r="K267" s="1" t="s">
        <v>3285</v>
      </c>
      <c r="L267" s="24"/>
      <c r="M267" s="1" t="s">
        <v>21</v>
      </c>
      <c r="N267" s="2"/>
      <c r="O267" s="2"/>
      <c r="P267" s="2"/>
      <c r="Q267" s="1"/>
      <c r="R267" s="2"/>
      <c r="S267" s="4">
        <v>20</v>
      </c>
      <c r="T267" s="4">
        <v>11</v>
      </c>
      <c r="U267" s="4" t="s">
        <v>24</v>
      </c>
      <c r="V267" s="4">
        <v>1952</v>
      </c>
      <c r="W267" s="4">
        <v>1952</v>
      </c>
      <c r="X267" s="4" t="s">
        <v>471</v>
      </c>
      <c r="Y267" s="4" t="s">
        <v>19</v>
      </c>
      <c r="Z267" s="13"/>
      <c r="AA267" s="4">
        <v>10000</v>
      </c>
      <c r="AB267" s="14">
        <f t="shared" si="15"/>
        <v>10</v>
      </c>
      <c r="AC267" s="16">
        <f t="shared" si="15"/>
        <v>0.01</v>
      </c>
      <c r="AD267" s="4" t="s">
        <v>15</v>
      </c>
      <c r="AE267" s="13" t="s">
        <v>22</v>
      </c>
      <c r="AF267" s="8" t="s">
        <v>97</v>
      </c>
    </row>
    <row r="268" spans="1:32" ht="30" customHeight="1" x14ac:dyDescent="0.25">
      <c r="A268" s="1">
        <v>267</v>
      </c>
      <c r="B268" s="2"/>
      <c r="C268" s="2" t="s">
        <v>2623</v>
      </c>
      <c r="D268" s="1"/>
      <c r="E268" s="1" t="s">
        <v>2123</v>
      </c>
      <c r="F268" s="1"/>
      <c r="G268" s="2" t="s">
        <v>3020</v>
      </c>
      <c r="H268" s="2" t="s">
        <v>2799</v>
      </c>
      <c r="I268" s="2"/>
      <c r="J268" s="1" t="s">
        <v>2424</v>
      </c>
      <c r="K268" s="1" t="s">
        <v>3290</v>
      </c>
      <c r="L268" s="1"/>
      <c r="M268" s="1" t="s">
        <v>21</v>
      </c>
      <c r="N268" s="2"/>
      <c r="O268" s="2"/>
      <c r="P268" s="2"/>
      <c r="Q268" s="1"/>
      <c r="R268" s="2"/>
      <c r="S268" s="4">
        <v>9</v>
      </c>
      <c r="T268" s="4">
        <v>12</v>
      </c>
      <c r="U268" s="4" t="s">
        <v>24</v>
      </c>
      <c r="V268" s="4">
        <v>1952</v>
      </c>
      <c r="W268" s="4">
        <v>1952</v>
      </c>
      <c r="X268" s="4" t="s">
        <v>471</v>
      </c>
      <c r="Y268" s="4" t="s">
        <v>19</v>
      </c>
      <c r="Z268" s="13">
        <v>3000</v>
      </c>
      <c r="AA268" s="18">
        <v>3000</v>
      </c>
      <c r="AB268" s="14">
        <f t="shared" si="15"/>
        <v>3</v>
      </c>
      <c r="AC268" s="16">
        <f t="shared" si="15"/>
        <v>3.0000000000000001E-3</v>
      </c>
      <c r="AD268" s="4" t="s">
        <v>84</v>
      </c>
      <c r="AE268" s="13" t="s">
        <v>709</v>
      </c>
      <c r="AF268" s="8"/>
    </row>
    <row r="269" spans="1:32" ht="30" customHeight="1" x14ac:dyDescent="0.25">
      <c r="A269" s="1">
        <v>268</v>
      </c>
      <c r="B269" s="2"/>
      <c r="C269" s="2" t="s">
        <v>2624</v>
      </c>
      <c r="D269" s="1"/>
      <c r="E269" s="1" t="s">
        <v>530</v>
      </c>
      <c r="F269" s="1"/>
      <c r="G269" s="2" t="s">
        <v>395</v>
      </c>
      <c r="H269" s="2" t="s">
        <v>2800</v>
      </c>
      <c r="I269" s="2"/>
      <c r="J269" s="1" t="s">
        <v>2424</v>
      </c>
      <c r="K269" s="1" t="s">
        <v>3290</v>
      </c>
      <c r="L269" s="1"/>
      <c r="M269" s="1" t="s">
        <v>21</v>
      </c>
      <c r="N269" s="2"/>
      <c r="O269" s="2"/>
      <c r="P269" s="2"/>
      <c r="Q269" s="1"/>
      <c r="R269" s="2"/>
      <c r="S269" s="4">
        <v>9</v>
      </c>
      <c r="T269" s="4">
        <v>12</v>
      </c>
      <c r="U269" s="4" t="s">
        <v>24</v>
      </c>
      <c r="V269" s="4">
        <v>1952</v>
      </c>
      <c r="W269" s="4">
        <v>1952</v>
      </c>
      <c r="X269" s="4" t="s">
        <v>471</v>
      </c>
      <c r="Y269" s="4" t="s">
        <v>19</v>
      </c>
      <c r="Z269" s="13">
        <v>3500</v>
      </c>
      <c r="AA269" s="13">
        <v>3500</v>
      </c>
      <c r="AB269" s="14">
        <f t="shared" si="15"/>
        <v>3.5</v>
      </c>
      <c r="AC269" s="16">
        <f t="shared" si="15"/>
        <v>3.5000000000000001E-3</v>
      </c>
      <c r="AD269" s="4" t="s">
        <v>84</v>
      </c>
      <c r="AE269" s="13" t="s">
        <v>709</v>
      </c>
      <c r="AF269" s="8"/>
    </row>
    <row r="270" spans="1:32" ht="30" customHeight="1" x14ac:dyDescent="0.25">
      <c r="A270" s="1">
        <v>269</v>
      </c>
      <c r="B270" s="2" t="s">
        <v>795</v>
      </c>
      <c r="C270" s="2" t="s">
        <v>1815</v>
      </c>
      <c r="D270" s="1" t="s">
        <v>796</v>
      </c>
      <c r="E270" s="2" t="s">
        <v>797</v>
      </c>
      <c r="F270" s="1" t="s">
        <v>798</v>
      </c>
      <c r="G270" s="2" t="s">
        <v>38</v>
      </c>
      <c r="H270" s="2" t="s">
        <v>140</v>
      </c>
      <c r="I270" s="2"/>
      <c r="J270" s="2" t="s">
        <v>799</v>
      </c>
      <c r="K270" s="1" t="s">
        <v>3291</v>
      </c>
      <c r="L270" s="24"/>
      <c r="M270" s="1" t="s">
        <v>42</v>
      </c>
      <c r="N270" s="2" t="s">
        <v>800</v>
      </c>
      <c r="O270" s="2" t="s">
        <v>801</v>
      </c>
      <c r="P270" s="2" t="s">
        <v>802</v>
      </c>
      <c r="Q270" s="1">
        <v>0</v>
      </c>
      <c r="R270" s="2" t="s">
        <v>387</v>
      </c>
      <c r="S270" s="4">
        <v>5</v>
      </c>
      <c r="T270" s="4">
        <v>1</v>
      </c>
      <c r="U270" s="4" t="s">
        <v>31</v>
      </c>
      <c r="V270" s="4">
        <v>1953</v>
      </c>
      <c r="W270" s="4">
        <v>1953</v>
      </c>
      <c r="X270" s="4" t="s">
        <v>471</v>
      </c>
      <c r="Y270" s="4" t="s">
        <v>444</v>
      </c>
      <c r="Z270" s="13">
        <v>100000</v>
      </c>
      <c r="AA270" s="4">
        <v>460000</v>
      </c>
      <c r="AB270" s="14">
        <f t="shared" si="15"/>
        <v>460</v>
      </c>
      <c r="AC270" s="16">
        <f t="shared" si="15"/>
        <v>0.46</v>
      </c>
      <c r="AD270" s="4" t="s">
        <v>15</v>
      </c>
      <c r="AE270" s="13" t="s">
        <v>22</v>
      </c>
      <c r="AF270" s="8" t="s">
        <v>97</v>
      </c>
    </row>
    <row r="271" spans="1:32" ht="30" customHeight="1" x14ac:dyDescent="0.25">
      <c r="A271" s="1">
        <v>270</v>
      </c>
      <c r="B271" s="2"/>
      <c r="C271" s="2" t="s">
        <v>1875</v>
      </c>
      <c r="D271" s="1"/>
      <c r="E271" s="1" t="s">
        <v>2016</v>
      </c>
      <c r="F271" s="1">
        <v>1888</v>
      </c>
      <c r="G271" s="2" t="s">
        <v>38</v>
      </c>
      <c r="H271" s="2" t="s">
        <v>2801</v>
      </c>
      <c r="I271" s="2"/>
      <c r="J271" s="1" t="s">
        <v>2424</v>
      </c>
      <c r="K271" s="1" t="s">
        <v>3293</v>
      </c>
      <c r="L271" s="24"/>
      <c r="M271" s="1" t="s">
        <v>21</v>
      </c>
      <c r="N271" s="2"/>
      <c r="O271" s="2"/>
      <c r="P271" s="2"/>
      <c r="Q271" s="1"/>
      <c r="R271" s="2"/>
      <c r="S271" s="4">
        <v>27</v>
      </c>
      <c r="T271" s="4">
        <v>1</v>
      </c>
      <c r="U271" s="4" t="s">
        <v>31</v>
      </c>
      <c r="V271" s="4">
        <v>1953</v>
      </c>
      <c r="W271" s="4">
        <v>1953</v>
      </c>
      <c r="X271" s="4" t="s">
        <v>471</v>
      </c>
      <c r="Y271" s="4" t="s">
        <v>149</v>
      </c>
      <c r="Z271" s="13">
        <v>700000</v>
      </c>
      <c r="AA271" s="4">
        <v>29000</v>
      </c>
      <c r="AB271" s="14">
        <f t="shared" si="15"/>
        <v>29</v>
      </c>
      <c r="AC271" s="16">
        <f t="shared" si="15"/>
        <v>2.9000000000000001E-2</v>
      </c>
      <c r="AD271" s="4" t="s">
        <v>15</v>
      </c>
      <c r="AE271" s="13" t="s">
        <v>130</v>
      </c>
      <c r="AF271" s="8" t="s">
        <v>97</v>
      </c>
    </row>
    <row r="272" spans="1:32" ht="30" customHeight="1" x14ac:dyDescent="0.25">
      <c r="A272" s="1">
        <v>271</v>
      </c>
      <c r="B272" s="2"/>
      <c r="C272" s="2" t="s">
        <v>1871</v>
      </c>
      <c r="D272" s="1"/>
      <c r="E272" s="1" t="s">
        <v>2124</v>
      </c>
      <c r="F272" s="1">
        <v>1909</v>
      </c>
      <c r="G272" s="2" t="s">
        <v>565</v>
      </c>
      <c r="H272" s="2" t="s">
        <v>2802</v>
      </c>
      <c r="I272" s="2"/>
      <c r="J272" s="1" t="s">
        <v>2528</v>
      </c>
      <c r="K272" s="1" t="s">
        <v>3293</v>
      </c>
      <c r="L272" s="24"/>
      <c r="M272" t="s">
        <v>1956</v>
      </c>
      <c r="N272" s="2"/>
      <c r="O272" s="2"/>
      <c r="P272" s="2"/>
      <c r="Q272" s="1"/>
      <c r="R272" s="2"/>
      <c r="S272" s="4">
        <v>27</v>
      </c>
      <c r="T272" s="4">
        <v>1</v>
      </c>
      <c r="U272" s="4" t="s">
        <v>31</v>
      </c>
      <c r="V272" s="4">
        <v>1953</v>
      </c>
      <c r="W272" s="4">
        <v>1953</v>
      </c>
      <c r="X272" s="4" t="s">
        <v>471</v>
      </c>
      <c r="Y272" s="4" t="s">
        <v>149</v>
      </c>
      <c r="Z272" s="13">
        <v>300000</v>
      </c>
      <c r="AA272" s="4">
        <v>11500</v>
      </c>
      <c r="AB272" s="14">
        <f t="shared" si="15"/>
        <v>11.5</v>
      </c>
      <c r="AC272" s="16">
        <f t="shared" si="15"/>
        <v>1.15E-2</v>
      </c>
      <c r="AD272" s="4" t="s">
        <v>15</v>
      </c>
      <c r="AE272" s="13" t="s">
        <v>130</v>
      </c>
      <c r="AF272" s="8" t="s">
        <v>97</v>
      </c>
    </row>
    <row r="273" spans="1:32" ht="30" customHeight="1" x14ac:dyDescent="0.25">
      <c r="A273" s="1">
        <v>272</v>
      </c>
      <c r="B273" s="2"/>
      <c r="C273" s="2" t="s">
        <v>1879</v>
      </c>
      <c r="D273" s="1"/>
      <c r="E273" s="1" t="s">
        <v>1159</v>
      </c>
      <c r="F273" s="1" t="s">
        <v>3208</v>
      </c>
      <c r="G273" s="2" t="s">
        <v>395</v>
      </c>
      <c r="H273" s="2" t="s">
        <v>2803</v>
      </c>
      <c r="I273" s="2"/>
      <c r="J273" s="1" t="s">
        <v>2424</v>
      </c>
      <c r="K273" s="1" t="s">
        <v>3357</v>
      </c>
      <c r="L273" s="1"/>
      <c r="M273" s="1" t="s">
        <v>21</v>
      </c>
      <c r="N273" s="2"/>
      <c r="O273" s="2"/>
      <c r="P273" s="2"/>
      <c r="Q273" s="1"/>
      <c r="R273" s="2"/>
      <c r="S273" s="4">
        <v>28</v>
      </c>
      <c r="T273" s="4">
        <v>1</v>
      </c>
      <c r="U273" s="4" t="s">
        <v>31</v>
      </c>
      <c r="V273" s="4">
        <v>1953</v>
      </c>
      <c r="W273" s="4">
        <v>1953</v>
      </c>
      <c r="X273" s="4" t="s">
        <v>471</v>
      </c>
      <c r="Y273" s="4" t="s">
        <v>444</v>
      </c>
      <c r="Z273" s="13">
        <v>30000</v>
      </c>
      <c r="AA273" s="4">
        <v>125000</v>
      </c>
      <c r="AB273" s="14">
        <f t="shared" ref="AB273:AC292" si="17">AA273/1000</f>
        <v>125</v>
      </c>
      <c r="AC273" s="16">
        <f t="shared" si="17"/>
        <v>0.125</v>
      </c>
      <c r="AD273" s="4" t="s">
        <v>84</v>
      </c>
      <c r="AE273" s="13" t="s">
        <v>408</v>
      </c>
      <c r="AF273" s="8" t="s">
        <v>97</v>
      </c>
    </row>
    <row r="274" spans="1:32" ht="30" customHeight="1" x14ac:dyDescent="0.25">
      <c r="A274" s="1">
        <v>273</v>
      </c>
      <c r="B274" s="2"/>
      <c r="C274" s="2" t="s">
        <v>1839</v>
      </c>
      <c r="D274" s="1"/>
      <c r="E274" s="1" t="s">
        <v>2388</v>
      </c>
      <c r="F274" s="1">
        <v>1895</v>
      </c>
      <c r="G274" s="2" t="s">
        <v>87</v>
      </c>
      <c r="H274" s="2" t="s">
        <v>2804</v>
      </c>
      <c r="I274" s="2"/>
      <c r="J274" s="1" t="s">
        <v>2529</v>
      </c>
      <c r="K274" s="1" t="s">
        <v>3311</v>
      </c>
      <c r="L274" s="2"/>
      <c r="M274" s="1" t="s">
        <v>21</v>
      </c>
      <c r="N274" s="2"/>
      <c r="O274" s="2"/>
      <c r="P274" s="2"/>
      <c r="Q274" s="1"/>
      <c r="R274" s="2"/>
      <c r="S274" s="4">
        <v>27</v>
      </c>
      <c r="T274" s="4">
        <v>2</v>
      </c>
      <c r="U274" s="4" t="s">
        <v>31</v>
      </c>
      <c r="V274" s="4">
        <v>1953</v>
      </c>
      <c r="W274" s="4">
        <v>1953</v>
      </c>
      <c r="X274" s="4" t="s">
        <v>471</v>
      </c>
      <c r="Y274" s="4" t="s">
        <v>82</v>
      </c>
      <c r="Z274" s="13">
        <v>3900</v>
      </c>
      <c r="AA274" s="17">
        <v>48000</v>
      </c>
      <c r="AB274" s="14">
        <f t="shared" si="17"/>
        <v>48</v>
      </c>
      <c r="AC274" s="16">
        <f t="shared" si="17"/>
        <v>4.8000000000000001E-2</v>
      </c>
      <c r="AD274" s="4" t="s">
        <v>15</v>
      </c>
      <c r="AE274" s="13" t="s">
        <v>363</v>
      </c>
      <c r="AF274" s="8" t="s">
        <v>97</v>
      </c>
    </row>
    <row r="275" spans="1:32" ht="30" customHeight="1" x14ac:dyDescent="0.25">
      <c r="A275" s="1">
        <v>274</v>
      </c>
      <c r="B275" s="2"/>
      <c r="C275" s="25" t="s">
        <v>1869</v>
      </c>
      <c r="D275" s="1"/>
      <c r="E275" s="1" t="s">
        <v>2389</v>
      </c>
      <c r="F275" s="1" t="s">
        <v>3089</v>
      </c>
      <c r="G275" s="2" t="s">
        <v>3009</v>
      </c>
      <c r="H275" s="2" t="s">
        <v>2805</v>
      </c>
      <c r="I275" s="2"/>
      <c r="J275" s="1" t="s">
        <v>2424</v>
      </c>
      <c r="K275" s="1" t="s">
        <v>3311</v>
      </c>
      <c r="L275" s="2"/>
      <c r="M275" s="1" t="s">
        <v>21</v>
      </c>
      <c r="N275" s="2"/>
      <c r="O275" s="2"/>
      <c r="P275" s="2"/>
      <c r="Q275" s="1"/>
      <c r="R275" s="2"/>
      <c r="S275" s="4">
        <v>10</v>
      </c>
      <c r="T275" s="4">
        <v>3</v>
      </c>
      <c r="U275" s="4" t="s">
        <v>31</v>
      </c>
      <c r="V275" s="4">
        <v>1953</v>
      </c>
      <c r="W275" s="4">
        <v>1953</v>
      </c>
      <c r="X275" s="4" t="s">
        <v>471</v>
      </c>
      <c r="Y275" s="4" t="s">
        <v>19</v>
      </c>
      <c r="Z275" s="13"/>
      <c r="AA275" s="4">
        <v>10000</v>
      </c>
      <c r="AB275" s="14">
        <f t="shared" si="17"/>
        <v>10</v>
      </c>
      <c r="AC275" s="16">
        <f t="shared" si="17"/>
        <v>0.01</v>
      </c>
      <c r="AD275" s="4" t="s">
        <v>15</v>
      </c>
      <c r="AE275" s="13" t="s">
        <v>363</v>
      </c>
      <c r="AF275" s="8" t="s">
        <v>97</v>
      </c>
    </row>
    <row r="276" spans="1:32" s="1" customFormat="1" ht="30" customHeight="1" x14ac:dyDescent="0.25">
      <c r="A276" s="1">
        <v>275</v>
      </c>
      <c r="B276" s="2" t="s">
        <v>803</v>
      </c>
      <c r="C276" s="2" t="s">
        <v>1876</v>
      </c>
      <c r="D276" s="1" t="s">
        <v>804</v>
      </c>
      <c r="E276" s="2" t="s">
        <v>805</v>
      </c>
      <c r="F276" s="1">
        <v>1853</v>
      </c>
      <c r="G276" s="2" t="s">
        <v>395</v>
      </c>
      <c r="H276" s="2" t="s">
        <v>806</v>
      </c>
      <c r="I276" s="2" t="s">
        <v>807</v>
      </c>
      <c r="J276" s="2" t="s">
        <v>808</v>
      </c>
      <c r="K276" s="1" t="s">
        <v>3285</v>
      </c>
      <c r="L276" s="24"/>
      <c r="M276" s="1" t="s">
        <v>42</v>
      </c>
      <c r="N276" s="2" t="s">
        <v>809</v>
      </c>
      <c r="O276" s="2" t="s">
        <v>810</v>
      </c>
      <c r="P276" s="2" t="s">
        <v>811</v>
      </c>
      <c r="Q276" s="1">
        <v>0</v>
      </c>
      <c r="R276" s="2" t="s">
        <v>812</v>
      </c>
      <c r="S276" s="4">
        <v>11</v>
      </c>
      <c r="T276" s="4">
        <v>3</v>
      </c>
      <c r="U276" s="4" t="s">
        <v>31</v>
      </c>
      <c r="V276" s="4">
        <v>1953</v>
      </c>
      <c r="W276" s="4">
        <v>1953</v>
      </c>
      <c r="X276" s="4" t="s">
        <v>471</v>
      </c>
      <c r="Y276" s="4" t="s">
        <v>19</v>
      </c>
      <c r="Z276" s="13">
        <v>28000</v>
      </c>
      <c r="AA276" s="4">
        <v>28000</v>
      </c>
      <c r="AB276" s="14">
        <f t="shared" si="17"/>
        <v>28</v>
      </c>
      <c r="AC276" s="16">
        <f t="shared" si="17"/>
        <v>2.8000000000000001E-2</v>
      </c>
      <c r="AD276" s="4" t="s">
        <v>15</v>
      </c>
      <c r="AE276" s="13" t="s">
        <v>22</v>
      </c>
      <c r="AF276" s="8" t="s">
        <v>97</v>
      </c>
    </row>
    <row r="277" spans="1:32" s="1" customFormat="1" ht="30" customHeight="1" x14ac:dyDescent="0.25">
      <c r="A277" s="1">
        <v>276</v>
      </c>
      <c r="B277" s="2"/>
      <c r="C277" s="2" t="s">
        <v>1831</v>
      </c>
      <c r="E277" s="1" t="s">
        <v>2125</v>
      </c>
      <c r="F277" s="1">
        <v>1912</v>
      </c>
      <c r="G277" s="2" t="s">
        <v>38</v>
      </c>
      <c r="H277" s="2" t="s">
        <v>2806</v>
      </c>
      <c r="I277" s="2"/>
      <c r="J277" s="1" t="s">
        <v>2530</v>
      </c>
      <c r="K277" s="1" t="s">
        <v>3340</v>
      </c>
      <c r="M277" s="1" t="s">
        <v>21</v>
      </c>
      <c r="O277" s="2"/>
      <c r="P277" s="2"/>
      <c r="R277" s="2"/>
      <c r="S277" s="4">
        <v>11</v>
      </c>
      <c r="T277" s="4">
        <v>3</v>
      </c>
      <c r="U277" s="4" t="s">
        <v>31</v>
      </c>
      <c r="V277" s="4">
        <v>1953</v>
      </c>
      <c r="W277" s="4">
        <v>1953</v>
      </c>
      <c r="X277" s="4" t="s">
        <v>471</v>
      </c>
      <c r="Y277" s="4" t="s">
        <v>710</v>
      </c>
      <c r="Z277" s="13">
        <v>10000</v>
      </c>
      <c r="AA277" s="13">
        <v>10000</v>
      </c>
      <c r="AB277" s="14">
        <f t="shared" si="17"/>
        <v>10</v>
      </c>
      <c r="AC277" s="16">
        <f t="shared" si="17"/>
        <v>0.01</v>
      </c>
      <c r="AD277" s="4" t="s">
        <v>15</v>
      </c>
      <c r="AE277" s="13" t="s">
        <v>709</v>
      </c>
      <c r="AF277" s="8"/>
    </row>
    <row r="278" spans="1:32" ht="30" customHeight="1" x14ac:dyDescent="0.25">
      <c r="A278" s="1">
        <v>277</v>
      </c>
      <c r="B278" s="2"/>
      <c r="C278" s="2" t="s">
        <v>1861</v>
      </c>
      <c r="D278" s="1"/>
      <c r="E278" s="1" t="s">
        <v>2126</v>
      </c>
      <c r="F278" s="1" t="s">
        <v>154</v>
      </c>
      <c r="G278" s="2" t="s">
        <v>395</v>
      </c>
      <c r="H278" s="2" t="s">
        <v>2784</v>
      </c>
      <c r="I278" s="2"/>
      <c r="J278" s="1" t="s">
        <v>2531</v>
      </c>
      <c r="K278" s="1" t="s">
        <v>3291</v>
      </c>
      <c r="L278" s="24"/>
      <c r="M278" s="1" t="s">
        <v>21</v>
      </c>
      <c r="N278" s="2"/>
      <c r="O278" s="2"/>
      <c r="P278" s="2"/>
      <c r="Q278" s="1"/>
      <c r="R278" s="2"/>
      <c r="S278" s="4">
        <v>15</v>
      </c>
      <c r="T278" s="4">
        <v>3</v>
      </c>
      <c r="U278" s="4" t="s">
        <v>31</v>
      </c>
      <c r="V278" s="4">
        <v>1953</v>
      </c>
      <c r="W278" s="4">
        <v>1953</v>
      </c>
      <c r="X278" s="4" t="s">
        <v>471</v>
      </c>
      <c r="Y278" s="4" t="s">
        <v>444</v>
      </c>
      <c r="Z278" s="13">
        <v>22000</v>
      </c>
      <c r="AA278" s="4">
        <v>90000</v>
      </c>
      <c r="AB278" s="14">
        <f t="shared" si="17"/>
        <v>90</v>
      </c>
      <c r="AC278" s="16">
        <f t="shared" si="17"/>
        <v>0.09</v>
      </c>
      <c r="AD278" s="4" t="s">
        <v>15</v>
      </c>
      <c r="AE278" s="13" t="s">
        <v>22</v>
      </c>
      <c r="AF278" s="8" t="s">
        <v>97</v>
      </c>
    </row>
    <row r="279" spans="1:32" ht="30" customHeight="1" x14ac:dyDescent="0.25">
      <c r="A279" s="1">
        <v>278</v>
      </c>
      <c r="B279" s="2"/>
      <c r="C279" s="2" t="s">
        <v>1845</v>
      </c>
      <c r="D279" s="1"/>
      <c r="E279" s="1" t="s">
        <v>2390</v>
      </c>
      <c r="F279" s="1">
        <v>1895</v>
      </c>
      <c r="G279" s="2" t="s">
        <v>3021</v>
      </c>
      <c r="H279" s="2" t="s">
        <v>2807</v>
      </c>
      <c r="I279" s="2"/>
      <c r="J279" s="1" t="s">
        <v>813</v>
      </c>
      <c r="K279" s="1" t="s">
        <v>3291</v>
      </c>
      <c r="M279" s="1" t="s">
        <v>21</v>
      </c>
      <c r="N279" s="2"/>
      <c r="O279" s="2"/>
      <c r="P279" s="2"/>
      <c r="Q279" s="1"/>
      <c r="R279" s="2"/>
      <c r="S279" s="4">
        <v>15</v>
      </c>
      <c r="T279" s="4">
        <v>3</v>
      </c>
      <c r="U279" s="4" t="s">
        <v>31</v>
      </c>
      <c r="V279" s="4">
        <v>1953</v>
      </c>
      <c r="W279" s="4">
        <v>1953</v>
      </c>
      <c r="X279" s="4" t="s">
        <v>471</v>
      </c>
      <c r="Y279" s="4" t="s">
        <v>444</v>
      </c>
      <c r="Z279" s="13">
        <v>32000</v>
      </c>
      <c r="AA279" s="4">
        <v>130000</v>
      </c>
      <c r="AB279" s="14">
        <f t="shared" si="17"/>
        <v>130</v>
      </c>
      <c r="AC279" s="16">
        <f t="shared" si="17"/>
        <v>0.13</v>
      </c>
      <c r="AD279" s="4" t="s">
        <v>15</v>
      </c>
      <c r="AE279" s="13" t="s">
        <v>22</v>
      </c>
      <c r="AF279" s="8" t="s">
        <v>97</v>
      </c>
    </row>
    <row r="280" spans="1:32" ht="30" customHeight="1" x14ac:dyDescent="0.25">
      <c r="A280" s="1">
        <v>279</v>
      </c>
      <c r="B280" s="2"/>
      <c r="C280" s="2" t="s">
        <v>1813</v>
      </c>
      <c r="D280" s="1"/>
      <c r="E280" s="1" t="s">
        <v>2127</v>
      </c>
      <c r="F280" s="1">
        <v>1866</v>
      </c>
      <c r="G280" s="2" t="s">
        <v>38</v>
      </c>
      <c r="H280" s="2" t="s">
        <v>2808</v>
      </c>
      <c r="I280" s="2"/>
      <c r="J280" s="1" t="s">
        <v>2532</v>
      </c>
      <c r="K280" s="1" t="s">
        <v>3314</v>
      </c>
      <c r="L280" s="24"/>
      <c r="M280" s="1" t="s">
        <v>21</v>
      </c>
      <c r="N280" s="2"/>
      <c r="O280" s="2"/>
      <c r="P280" s="2"/>
      <c r="Q280" s="1"/>
      <c r="R280" s="2"/>
      <c r="S280" s="4">
        <v>28</v>
      </c>
      <c r="T280" s="4">
        <v>3</v>
      </c>
      <c r="U280" s="4" t="s">
        <v>31</v>
      </c>
      <c r="V280" s="4">
        <v>1953</v>
      </c>
      <c r="W280" s="4">
        <v>1953</v>
      </c>
      <c r="X280" s="4" t="s">
        <v>471</v>
      </c>
      <c r="Y280" s="4" t="s">
        <v>444</v>
      </c>
      <c r="Z280" s="13">
        <v>42000</v>
      </c>
      <c r="AA280" s="4">
        <v>170000</v>
      </c>
      <c r="AB280" s="14">
        <f t="shared" si="17"/>
        <v>170</v>
      </c>
      <c r="AC280" s="16">
        <f t="shared" si="17"/>
        <v>0.17</v>
      </c>
      <c r="AD280" s="4" t="s">
        <v>15</v>
      </c>
      <c r="AE280" s="13" t="s">
        <v>47</v>
      </c>
      <c r="AF280" s="8"/>
    </row>
    <row r="281" spans="1:32" ht="30" customHeight="1" x14ac:dyDescent="0.25">
      <c r="A281" s="1">
        <v>280</v>
      </c>
      <c r="B281" s="2"/>
      <c r="C281" s="2" t="s">
        <v>1867</v>
      </c>
      <c r="D281" s="1"/>
      <c r="E281" s="1" t="s">
        <v>2128</v>
      </c>
      <c r="F281" s="1">
        <v>1933</v>
      </c>
      <c r="G281" s="2" t="s">
        <v>38</v>
      </c>
      <c r="H281" s="2" t="s">
        <v>2809</v>
      </c>
      <c r="I281" s="2"/>
      <c r="J281" s="1" t="s">
        <v>2533</v>
      </c>
      <c r="K281" s="1" t="s">
        <v>3335</v>
      </c>
      <c r="L281" s="24"/>
      <c r="M281" s="1" t="s">
        <v>21</v>
      </c>
      <c r="N281" s="2"/>
      <c r="O281" s="2"/>
      <c r="P281" s="2"/>
      <c r="Q281" s="1"/>
      <c r="R281" s="2"/>
      <c r="S281" s="4">
        <v>31</v>
      </c>
      <c r="T281" s="4">
        <v>3</v>
      </c>
      <c r="U281" s="4" t="s">
        <v>31</v>
      </c>
      <c r="V281" s="4">
        <v>1953</v>
      </c>
      <c r="W281" s="4">
        <v>1953</v>
      </c>
      <c r="X281" s="4" t="s">
        <v>471</v>
      </c>
      <c r="Y281" s="4" t="s">
        <v>19</v>
      </c>
      <c r="Z281" s="13">
        <v>22500</v>
      </c>
      <c r="AA281" s="4">
        <v>22500</v>
      </c>
      <c r="AB281" s="14">
        <f t="shared" si="17"/>
        <v>22.5</v>
      </c>
      <c r="AC281" s="16">
        <f t="shared" si="17"/>
        <v>2.2499999999999999E-2</v>
      </c>
      <c r="AD281" s="4" t="s">
        <v>15</v>
      </c>
      <c r="AE281" s="13" t="s">
        <v>130</v>
      </c>
      <c r="AF281" s="8"/>
    </row>
    <row r="282" spans="1:32" ht="30" customHeight="1" x14ac:dyDescent="0.25">
      <c r="A282" s="1">
        <v>281</v>
      </c>
      <c r="B282" s="2" t="s">
        <v>814</v>
      </c>
      <c r="C282" s="2" t="s">
        <v>1877</v>
      </c>
      <c r="D282" s="1"/>
      <c r="E282" s="1" t="s">
        <v>2218</v>
      </c>
      <c r="F282" s="1" t="s">
        <v>3209</v>
      </c>
      <c r="G282" s="2" t="s">
        <v>38</v>
      </c>
      <c r="H282" s="2" t="s">
        <v>815</v>
      </c>
      <c r="I282" s="2"/>
      <c r="J282" s="2" t="s">
        <v>816</v>
      </c>
      <c r="K282" s="1" t="s">
        <v>1797</v>
      </c>
      <c r="L282" s="2"/>
      <c r="M282" s="1" t="s">
        <v>42</v>
      </c>
      <c r="N282" s="2" t="s">
        <v>817</v>
      </c>
      <c r="O282" s="2" t="s">
        <v>818</v>
      </c>
      <c r="P282" s="2" t="s">
        <v>819</v>
      </c>
      <c r="Q282" s="1">
        <v>0</v>
      </c>
      <c r="R282" s="2" t="s">
        <v>820</v>
      </c>
      <c r="S282" s="4">
        <v>20</v>
      </c>
      <c r="T282" s="4">
        <v>4</v>
      </c>
      <c r="U282" s="4" t="s">
        <v>56</v>
      </c>
      <c r="V282" s="4">
        <v>1953</v>
      </c>
      <c r="W282" s="4">
        <v>1953</v>
      </c>
      <c r="X282" s="4" t="s">
        <v>471</v>
      </c>
      <c r="Y282" s="4" t="s">
        <v>19</v>
      </c>
      <c r="Z282" s="4" t="s">
        <v>33</v>
      </c>
      <c r="AA282" s="4">
        <v>105000</v>
      </c>
      <c r="AB282" s="14">
        <f t="shared" si="17"/>
        <v>105</v>
      </c>
      <c r="AC282" s="16">
        <f t="shared" si="17"/>
        <v>0.105</v>
      </c>
      <c r="AD282" s="4" t="s">
        <v>84</v>
      </c>
      <c r="AE282" s="13" t="s">
        <v>363</v>
      </c>
      <c r="AF282" s="8" t="s">
        <v>97</v>
      </c>
    </row>
    <row r="283" spans="1:32" ht="30" customHeight="1" x14ac:dyDescent="0.25">
      <c r="A283" s="1">
        <v>282</v>
      </c>
      <c r="B283" s="2" t="s">
        <v>821</v>
      </c>
      <c r="C283" s="2" t="s">
        <v>1877</v>
      </c>
      <c r="D283" s="1"/>
      <c r="E283" s="1" t="s">
        <v>2391</v>
      </c>
      <c r="F283" s="1" t="s">
        <v>3209</v>
      </c>
      <c r="G283" s="2" t="s">
        <v>38</v>
      </c>
      <c r="H283" s="2" t="s">
        <v>815</v>
      </c>
      <c r="I283" s="2"/>
      <c r="J283" s="2" t="s">
        <v>822</v>
      </c>
      <c r="K283" s="1" t="s">
        <v>1797</v>
      </c>
      <c r="L283" s="2"/>
      <c r="M283" s="1" t="s">
        <v>42</v>
      </c>
      <c r="N283" s="2" t="s">
        <v>823</v>
      </c>
      <c r="O283" s="2" t="s">
        <v>824</v>
      </c>
      <c r="P283" s="2" t="s">
        <v>825</v>
      </c>
      <c r="Q283" s="1">
        <v>0</v>
      </c>
      <c r="R283" s="2" t="s">
        <v>820</v>
      </c>
      <c r="S283" s="4">
        <v>20</v>
      </c>
      <c r="T283" s="4">
        <v>4</v>
      </c>
      <c r="U283" s="4" t="s">
        <v>56</v>
      </c>
      <c r="V283" s="4">
        <v>1953</v>
      </c>
      <c r="W283" s="4">
        <v>1953</v>
      </c>
      <c r="X283" s="4" t="s">
        <v>471</v>
      </c>
      <c r="Y283" s="4" t="s">
        <v>19</v>
      </c>
      <c r="Z283" s="4" t="s">
        <v>33</v>
      </c>
      <c r="AA283" s="4">
        <v>105000</v>
      </c>
      <c r="AB283" s="14">
        <f t="shared" si="17"/>
        <v>105</v>
      </c>
      <c r="AC283" s="16">
        <f t="shared" si="17"/>
        <v>0.105</v>
      </c>
      <c r="AD283" s="4" t="s">
        <v>84</v>
      </c>
      <c r="AE283" s="13" t="s">
        <v>363</v>
      </c>
      <c r="AF283" s="8" t="s">
        <v>97</v>
      </c>
    </row>
    <row r="284" spans="1:32" ht="30" customHeight="1" x14ac:dyDescent="0.25">
      <c r="A284" s="1">
        <v>283</v>
      </c>
      <c r="B284" s="2" t="s">
        <v>826</v>
      </c>
      <c r="C284" s="2" t="s">
        <v>1856</v>
      </c>
      <c r="D284" s="1" t="s">
        <v>827</v>
      </c>
      <c r="E284" s="1" t="s">
        <v>2129</v>
      </c>
      <c r="F284" s="1">
        <v>1941</v>
      </c>
      <c r="G284" s="2" t="s">
        <v>38</v>
      </c>
      <c r="H284" s="2" t="s">
        <v>140</v>
      </c>
      <c r="I284" s="2" t="s">
        <v>828</v>
      </c>
      <c r="J284" s="2" t="s">
        <v>829</v>
      </c>
      <c r="K284" s="1" t="s">
        <v>1797</v>
      </c>
      <c r="L284" s="2"/>
      <c r="M284" s="1" t="s">
        <v>42</v>
      </c>
      <c r="N284" s="2" t="s">
        <v>830</v>
      </c>
      <c r="O284" s="2" t="s">
        <v>831</v>
      </c>
      <c r="P284" s="2" t="s">
        <v>832</v>
      </c>
      <c r="Q284" s="1">
        <v>0</v>
      </c>
      <c r="R284" s="2" t="s">
        <v>833</v>
      </c>
      <c r="S284" s="4">
        <v>20</v>
      </c>
      <c r="T284" s="4">
        <v>4</v>
      </c>
      <c r="U284" s="4" t="s">
        <v>56</v>
      </c>
      <c r="V284" s="4">
        <v>1953</v>
      </c>
      <c r="W284" s="4">
        <v>1953</v>
      </c>
      <c r="X284" s="4" t="s">
        <v>471</v>
      </c>
      <c r="Y284" s="4" t="s">
        <v>19</v>
      </c>
      <c r="Z284" s="4" t="s">
        <v>33</v>
      </c>
      <c r="AA284" s="4">
        <v>105000</v>
      </c>
      <c r="AB284" s="14">
        <f t="shared" si="17"/>
        <v>105</v>
      </c>
      <c r="AC284" s="16">
        <f t="shared" si="17"/>
        <v>0.105</v>
      </c>
      <c r="AD284" s="4" t="s">
        <v>15</v>
      </c>
      <c r="AE284" s="13" t="s">
        <v>363</v>
      </c>
      <c r="AF284" s="8" t="s">
        <v>97</v>
      </c>
    </row>
    <row r="285" spans="1:32" ht="30" customHeight="1" x14ac:dyDescent="0.25">
      <c r="A285" s="1">
        <v>284</v>
      </c>
      <c r="B285" s="2" t="s">
        <v>834</v>
      </c>
      <c r="C285" s="2" t="s">
        <v>1878</v>
      </c>
      <c r="D285" s="1" t="s">
        <v>835</v>
      </c>
      <c r="E285" s="2" t="s">
        <v>836</v>
      </c>
      <c r="F285" s="1">
        <v>1879</v>
      </c>
      <c r="G285" s="2" t="s">
        <v>395</v>
      </c>
      <c r="H285" s="2" t="s">
        <v>837</v>
      </c>
      <c r="I285" s="2" t="s">
        <v>838</v>
      </c>
      <c r="J285" s="2" t="s">
        <v>839</v>
      </c>
      <c r="K285" s="1" t="s">
        <v>1797</v>
      </c>
      <c r="L285" s="24"/>
      <c r="M285" s="1" t="s">
        <v>42</v>
      </c>
      <c r="N285" s="2" t="s">
        <v>840</v>
      </c>
      <c r="O285" s="2" t="s">
        <v>841</v>
      </c>
      <c r="P285" s="2" t="s">
        <v>842</v>
      </c>
      <c r="Q285" s="1">
        <v>0</v>
      </c>
      <c r="R285" s="2" t="s">
        <v>843</v>
      </c>
      <c r="S285" s="4">
        <v>20</v>
      </c>
      <c r="T285" s="4">
        <v>4</v>
      </c>
      <c r="U285" s="4" t="s">
        <v>56</v>
      </c>
      <c r="V285" s="4">
        <v>1953</v>
      </c>
      <c r="W285" s="4">
        <v>1953</v>
      </c>
      <c r="X285" s="4" t="s">
        <v>471</v>
      </c>
      <c r="Y285" s="4" t="s">
        <v>19</v>
      </c>
      <c r="Z285" s="13">
        <v>420000</v>
      </c>
      <c r="AA285" s="4">
        <v>105000</v>
      </c>
      <c r="AB285" s="14">
        <f t="shared" si="17"/>
        <v>105</v>
      </c>
      <c r="AC285" s="16">
        <f t="shared" si="17"/>
        <v>0.105</v>
      </c>
      <c r="AD285" s="4" t="s">
        <v>15</v>
      </c>
      <c r="AE285" s="13" t="s">
        <v>363</v>
      </c>
      <c r="AF285" s="8" t="s">
        <v>97</v>
      </c>
    </row>
    <row r="286" spans="1:32" ht="30" customHeight="1" x14ac:dyDescent="0.25">
      <c r="A286" s="1">
        <v>285</v>
      </c>
      <c r="B286" s="2"/>
      <c r="C286" s="2" t="s">
        <v>1880</v>
      </c>
      <c r="D286" s="1"/>
      <c r="E286" s="1" t="s">
        <v>2392</v>
      </c>
      <c r="F286" s="1"/>
      <c r="G286" s="2" t="s">
        <v>3022</v>
      </c>
      <c r="H286" s="2" t="s">
        <v>2810</v>
      </c>
      <c r="I286" s="2"/>
      <c r="J286" s="1" t="s">
        <v>2424</v>
      </c>
      <c r="K286" s="1" t="s">
        <v>3336</v>
      </c>
      <c r="L286" s="24"/>
      <c r="M286" s="1" t="s">
        <v>21</v>
      </c>
      <c r="N286" s="2"/>
      <c r="O286" s="2"/>
      <c r="P286" s="2"/>
      <c r="Q286" s="1"/>
      <c r="R286" s="2"/>
      <c r="S286" s="4">
        <v>20</v>
      </c>
      <c r="T286" s="4">
        <v>4</v>
      </c>
      <c r="U286" s="4" t="s">
        <v>56</v>
      </c>
      <c r="V286" s="4">
        <v>1953</v>
      </c>
      <c r="W286" s="4">
        <v>1953</v>
      </c>
      <c r="X286" s="4" t="s">
        <v>471</v>
      </c>
      <c r="Y286" s="4" t="s">
        <v>19</v>
      </c>
      <c r="Z286" s="4">
        <v>2750</v>
      </c>
      <c r="AA286" s="4">
        <v>2750</v>
      </c>
      <c r="AB286" s="14">
        <f t="shared" si="17"/>
        <v>2.75</v>
      </c>
      <c r="AC286" s="16">
        <f t="shared" si="17"/>
        <v>2.7499999999999998E-3</v>
      </c>
      <c r="AD286" s="4" t="s">
        <v>15</v>
      </c>
      <c r="AE286" s="13" t="s">
        <v>22</v>
      </c>
      <c r="AF286" s="8"/>
    </row>
    <row r="287" spans="1:32" ht="30" customHeight="1" x14ac:dyDescent="0.25">
      <c r="A287" s="1">
        <v>286</v>
      </c>
      <c r="B287" s="2"/>
      <c r="C287" s="2" t="s">
        <v>1842</v>
      </c>
      <c r="D287" s="1"/>
      <c r="E287" s="1" t="s">
        <v>2130</v>
      </c>
      <c r="F287" s="1">
        <v>1872</v>
      </c>
      <c r="G287" s="2" t="s">
        <v>38</v>
      </c>
      <c r="H287" s="2" t="s">
        <v>2811</v>
      </c>
      <c r="I287" s="2"/>
      <c r="J287" s="1" t="s">
        <v>2534</v>
      </c>
      <c r="K287" s="1" t="s">
        <v>3285</v>
      </c>
      <c r="L287" s="24"/>
      <c r="M287" t="s">
        <v>1956</v>
      </c>
      <c r="N287" s="2"/>
      <c r="O287" s="2"/>
      <c r="P287" s="2"/>
      <c r="Q287" s="1"/>
      <c r="R287" s="2"/>
      <c r="S287" s="4">
        <v>26</v>
      </c>
      <c r="T287" s="4">
        <v>5</v>
      </c>
      <c r="U287" s="4" t="s">
        <v>56</v>
      </c>
      <c r="V287" s="4">
        <v>1953</v>
      </c>
      <c r="W287" s="4">
        <v>1953</v>
      </c>
      <c r="X287" s="4" t="s">
        <v>471</v>
      </c>
      <c r="Y287" s="4" t="s">
        <v>19</v>
      </c>
      <c r="Z287" s="13">
        <v>22000</v>
      </c>
      <c r="AA287" s="13">
        <v>22000</v>
      </c>
      <c r="AB287" s="14">
        <f t="shared" si="17"/>
        <v>22</v>
      </c>
      <c r="AC287" s="16">
        <f t="shared" si="17"/>
        <v>2.1999999999999999E-2</v>
      </c>
      <c r="AD287" s="4" t="s">
        <v>15</v>
      </c>
      <c r="AE287" s="13" t="s">
        <v>22</v>
      </c>
      <c r="AF287" s="8" t="s">
        <v>97</v>
      </c>
    </row>
    <row r="288" spans="1:32" ht="30" customHeight="1" x14ac:dyDescent="0.25">
      <c r="A288" s="1">
        <v>287</v>
      </c>
      <c r="B288" s="2" t="s">
        <v>844</v>
      </c>
      <c r="C288" s="2" t="s">
        <v>1815</v>
      </c>
      <c r="D288" s="1" t="s">
        <v>845</v>
      </c>
      <c r="E288" s="2" t="s">
        <v>846</v>
      </c>
      <c r="F288" s="1" t="s">
        <v>3210</v>
      </c>
      <c r="G288" s="2" t="s">
        <v>38</v>
      </c>
      <c r="H288" s="2" t="s">
        <v>847</v>
      </c>
      <c r="I288" s="2"/>
      <c r="J288" s="2" t="s">
        <v>848</v>
      </c>
      <c r="K288" s="1" t="s">
        <v>3291</v>
      </c>
      <c r="L288" s="24" t="s">
        <v>3282</v>
      </c>
      <c r="M288" s="1" t="s">
        <v>42</v>
      </c>
      <c r="N288" s="2" t="s">
        <v>849</v>
      </c>
      <c r="O288" s="2" t="s">
        <v>850</v>
      </c>
      <c r="P288" s="2" t="s">
        <v>851</v>
      </c>
      <c r="Q288" s="1">
        <v>0</v>
      </c>
      <c r="R288" s="2" t="s">
        <v>387</v>
      </c>
      <c r="S288" s="4">
        <v>29</v>
      </c>
      <c r="T288" s="4">
        <v>5</v>
      </c>
      <c r="U288" s="4" t="s">
        <v>56</v>
      </c>
      <c r="V288" s="4">
        <v>1953</v>
      </c>
      <c r="W288" s="4">
        <v>1953</v>
      </c>
      <c r="X288" s="4" t="s">
        <v>471</v>
      </c>
      <c r="Y288" s="4" t="s">
        <v>19</v>
      </c>
      <c r="Z288" s="4" t="s">
        <v>33</v>
      </c>
      <c r="AA288" s="4">
        <v>10000</v>
      </c>
      <c r="AB288" s="14">
        <f t="shared" si="17"/>
        <v>10</v>
      </c>
      <c r="AC288" s="16">
        <f t="shared" si="17"/>
        <v>0.01</v>
      </c>
      <c r="AD288" s="4" t="s">
        <v>15</v>
      </c>
      <c r="AE288" s="13" t="s">
        <v>22</v>
      </c>
      <c r="AF288" s="8" t="s">
        <v>97</v>
      </c>
    </row>
    <row r="289" spans="1:32" ht="30" customHeight="1" x14ac:dyDescent="0.25">
      <c r="A289" s="1">
        <v>288</v>
      </c>
      <c r="B289" s="2" t="s">
        <v>852</v>
      </c>
      <c r="C289" s="2" t="s">
        <v>1879</v>
      </c>
      <c r="D289" s="1"/>
      <c r="E289" s="1" t="s">
        <v>2131</v>
      </c>
      <c r="F289" s="1">
        <v>1620</v>
      </c>
      <c r="G289" s="2" t="s">
        <v>395</v>
      </c>
      <c r="H289" s="2" t="s">
        <v>853</v>
      </c>
      <c r="I289" s="2" t="s">
        <v>854</v>
      </c>
      <c r="J289" s="2" t="s">
        <v>855</v>
      </c>
      <c r="K289" s="1" t="s">
        <v>3291</v>
      </c>
      <c r="L289" s="24"/>
      <c r="M289" s="1" t="s">
        <v>42</v>
      </c>
      <c r="N289" s="2" t="s">
        <v>856</v>
      </c>
      <c r="O289" s="2" t="s">
        <v>857</v>
      </c>
      <c r="P289" s="2" t="s">
        <v>858</v>
      </c>
      <c r="Q289" s="1">
        <v>0</v>
      </c>
      <c r="R289" s="2" t="s">
        <v>859</v>
      </c>
      <c r="S289" s="4">
        <v>29</v>
      </c>
      <c r="T289" s="4">
        <v>5</v>
      </c>
      <c r="U289" s="4" t="s">
        <v>56</v>
      </c>
      <c r="V289" s="4">
        <v>1953</v>
      </c>
      <c r="W289" s="4">
        <v>1953</v>
      </c>
      <c r="X289" s="4" t="s">
        <v>471</v>
      </c>
      <c r="Y289" s="4" t="s">
        <v>19</v>
      </c>
      <c r="Z289" s="13">
        <v>200000</v>
      </c>
      <c r="AA289" s="4">
        <v>190000</v>
      </c>
      <c r="AB289" s="14">
        <f t="shared" si="17"/>
        <v>190</v>
      </c>
      <c r="AC289" s="16">
        <f t="shared" si="17"/>
        <v>0.19</v>
      </c>
      <c r="AD289" s="4" t="s">
        <v>84</v>
      </c>
      <c r="AE289" s="13" t="s">
        <v>22</v>
      </c>
      <c r="AF289" s="8" t="s">
        <v>97</v>
      </c>
    </row>
    <row r="290" spans="1:32" ht="30" customHeight="1" x14ac:dyDescent="0.25">
      <c r="A290" s="1">
        <v>289</v>
      </c>
      <c r="B290" s="2"/>
      <c r="C290" s="2" t="s">
        <v>1839</v>
      </c>
      <c r="D290" s="1"/>
      <c r="E290" s="1" t="s">
        <v>2132</v>
      </c>
      <c r="F290" s="1">
        <v>1894</v>
      </c>
      <c r="G290" s="2" t="s">
        <v>395</v>
      </c>
      <c r="H290" s="2" t="s">
        <v>2812</v>
      </c>
      <c r="I290" s="2"/>
      <c r="J290" s="1" t="s">
        <v>2535</v>
      </c>
      <c r="K290" s="1" t="s">
        <v>3285</v>
      </c>
      <c r="L290" s="24"/>
      <c r="M290" t="s">
        <v>1956</v>
      </c>
      <c r="N290" s="2"/>
      <c r="O290" s="2"/>
      <c r="P290" s="2"/>
      <c r="Q290" s="1"/>
      <c r="R290" s="2"/>
      <c r="S290" s="4">
        <v>24</v>
      </c>
      <c r="T290" s="4">
        <v>6</v>
      </c>
      <c r="U290" s="4" t="s">
        <v>56</v>
      </c>
      <c r="V290" s="4">
        <v>1953</v>
      </c>
      <c r="W290" s="4">
        <v>1953</v>
      </c>
      <c r="X290" s="4" t="s">
        <v>471</v>
      </c>
      <c r="Y290" s="17" t="s">
        <v>19</v>
      </c>
      <c r="Z290" s="13">
        <v>14000</v>
      </c>
      <c r="AA290" s="18">
        <v>14000</v>
      </c>
      <c r="AB290" s="14">
        <f t="shared" si="17"/>
        <v>14</v>
      </c>
      <c r="AC290" s="16">
        <f t="shared" si="17"/>
        <v>1.4E-2</v>
      </c>
      <c r="AD290" s="4" t="s">
        <v>15</v>
      </c>
      <c r="AE290" s="13" t="s">
        <v>22</v>
      </c>
      <c r="AF290" s="8" t="s">
        <v>97</v>
      </c>
    </row>
    <row r="291" spans="1:32" ht="30" customHeight="1" x14ac:dyDescent="0.25">
      <c r="A291" s="1">
        <v>290</v>
      </c>
      <c r="B291" s="2" t="s">
        <v>860</v>
      </c>
      <c r="C291" s="2" t="s">
        <v>3148</v>
      </c>
      <c r="D291" s="1" t="s">
        <v>861</v>
      </c>
      <c r="E291" s="2" t="s">
        <v>862</v>
      </c>
      <c r="F291" s="1"/>
      <c r="G291" s="2" t="s">
        <v>863</v>
      </c>
      <c r="H291" s="2" t="s">
        <v>864</v>
      </c>
      <c r="I291" s="2"/>
      <c r="J291" s="2" t="s">
        <v>865</v>
      </c>
      <c r="K291" s="1" t="s">
        <v>3285</v>
      </c>
      <c r="L291" s="24"/>
      <c r="M291" s="1" t="s">
        <v>42</v>
      </c>
      <c r="N291" s="2" t="s">
        <v>866</v>
      </c>
      <c r="O291" s="2" t="s">
        <v>867</v>
      </c>
      <c r="P291" s="2" t="s">
        <v>868</v>
      </c>
      <c r="Q291" s="1">
        <v>1</v>
      </c>
      <c r="R291" s="2" t="s">
        <v>136</v>
      </c>
      <c r="S291" s="4">
        <v>2</v>
      </c>
      <c r="T291" s="4">
        <v>7</v>
      </c>
      <c r="U291" s="4" t="s">
        <v>72</v>
      </c>
      <c r="V291" s="4">
        <v>1953</v>
      </c>
      <c r="W291" s="4">
        <v>1953</v>
      </c>
      <c r="X291" s="4" t="s">
        <v>471</v>
      </c>
      <c r="Y291" s="4" t="s">
        <v>19</v>
      </c>
      <c r="Z291" s="13">
        <v>21500</v>
      </c>
      <c r="AA291" s="13">
        <v>21500</v>
      </c>
      <c r="AB291" s="14">
        <f t="shared" si="17"/>
        <v>21.5</v>
      </c>
      <c r="AC291" s="16">
        <f t="shared" si="17"/>
        <v>2.1499999999999998E-2</v>
      </c>
      <c r="AD291" s="4" t="s">
        <v>15</v>
      </c>
      <c r="AE291" s="13" t="s">
        <v>22</v>
      </c>
      <c r="AF291" s="8" t="s">
        <v>97</v>
      </c>
    </row>
    <row r="292" spans="1:32" ht="30" customHeight="1" x14ac:dyDescent="0.25">
      <c r="A292" s="1">
        <v>291</v>
      </c>
      <c r="B292" s="2"/>
      <c r="C292" s="2" t="s">
        <v>1808</v>
      </c>
      <c r="D292" s="1"/>
      <c r="E292" s="1" t="s">
        <v>2133</v>
      </c>
      <c r="F292" s="1" t="s">
        <v>3090</v>
      </c>
      <c r="G292" s="2" t="s">
        <v>38</v>
      </c>
      <c r="H292" s="2" t="s">
        <v>2813</v>
      </c>
      <c r="I292" s="2"/>
      <c r="J292" s="1" t="s">
        <v>869</v>
      </c>
      <c r="K292" s="1" t="s">
        <v>1797</v>
      </c>
      <c r="L292" s="2"/>
      <c r="M292" t="s">
        <v>1956</v>
      </c>
      <c r="N292" s="2"/>
      <c r="O292" s="2"/>
      <c r="P292" s="2"/>
      <c r="Q292" s="1"/>
      <c r="R292" s="2"/>
      <c r="S292" s="4">
        <v>22</v>
      </c>
      <c r="T292" s="4">
        <v>7</v>
      </c>
      <c r="U292" s="4" t="s">
        <v>72</v>
      </c>
      <c r="V292" s="4">
        <v>1953</v>
      </c>
      <c r="W292" s="4">
        <v>1953</v>
      </c>
      <c r="X292" s="4" t="s">
        <v>471</v>
      </c>
      <c r="Y292" s="17" t="s">
        <v>444</v>
      </c>
      <c r="Z292" s="13">
        <v>36000</v>
      </c>
      <c r="AA292" s="17">
        <v>150000</v>
      </c>
      <c r="AB292" s="14">
        <f t="shared" si="17"/>
        <v>150</v>
      </c>
      <c r="AC292" s="16">
        <f t="shared" si="17"/>
        <v>0.15</v>
      </c>
      <c r="AD292" s="4" t="s">
        <v>15</v>
      </c>
      <c r="AE292" s="13" t="s">
        <v>363</v>
      </c>
      <c r="AF292" s="8" t="s">
        <v>97</v>
      </c>
    </row>
    <row r="293" spans="1:32" s="1" customFormat="1" ht="30" customHeight="1" x14ac:dyDescent="0.25">
      <c r="A293" s="1">
        <v>292</v>
      </c>
      <c r="B293" s="2" t="s">
        <v>870</v>
      </c>
      <c r="C293" s="2" t="s">
        <v>1815</v>
      </c>
      <c r="D293" s="1" t="s">
        <v>871</v>
      </c>
      <c r="E293" s="1" t="s">
        <v>2134</v>
      </c>
      <c r="F293" s="1" t="s">
        <v>3211</v>
      </c>
      <c r="G293" s="2" t="s">
        <v>38</v>
      </c>
      <c r="H293" s="2" t="s">
        <v>256</v>
      </c>
      <c r="I293" s="2"/>
      <c r="J293" s="2" t="s">
        <v>872</v>
      </c>
      <c r="K293" s="1" t="s">
        <v>3327</v>
      </c>
      <c r="L293" s="24"/>
      <c r="M293" s="1" t="s">
        <v>42</v>
      </c>
      <c r="N293" s="2" t="s">
        <v>873</v>
      </c>
      <c r="O293" s="2" t="s">
        <v>874</v>
      </c>
      <c r="P293" s="2" t="s">
        <v>875</v>
      </c>
      <c r="Q293" s="1">
        <v>0</v>
      </c>
      <c r="R293" s="2" t="s">
        <v>387</v>
      </c>
      <c r="S293" s="4">
        <v>4</v>
      </c>
      <c r="T293" s="4">
        <v>8</v>
      </c>
      <c r="U293" s="4" t="s">
        <v>72</v>
      </c>
      <c r="V293" s="4">
        <v>1953</v>
      </c>
      <c r="W293" s="4">
        <v>1953</v>
      </c>
      <c r="X293" s="4" t="s">
        <v>471</v>
      </c>
      <c r="Y293" s="4" t="s">
        <v>444</v>
      </c>
      <c r="Z293" s="4" t="s">
        <v>33</v>
      </c>
      <c r="AA293" s="4">
        <v>155714</v>
      </c>
      <c r="AB293" s="14">
        <f t="shared" ref="AB293:AC312" si="18">AA293/1000</f>
        <v>155.714</v>
      </c>
      <c r="AC293" s="16">
        <f t="shared" si="18"/>
        <v>0.15571399999999999</v>
      </c>
      <c r="AD293" s="4" t="s">
        <v>15</v>
      </c>
      <c r="AE293" s="13" t="s">
        <v>130</v>
      </c>
      <c r="AF293" s="8" t="s">
        <v>97</v>
      </c>
    </row>
    <row r="294" spans="1:32" s="1" customFormat="1" ht="30" customHeight="1" x14ac:dyDescent="0.25">
      <c r="A294" s="1">
        <v>293</v>
      </c>
      <c r="B294" s="2"/>
      <c r="C294" s="2" t="s">
        <v>1855</v>
      </c>
      <c r="E294" s="1" t="s">
        <v>2135</v>
      </c>
      <c r="F294" s="1">
        <v>1858</v>
      </c>
      <c r="G294" s="2" t="s">
        <v>38</v>
      </c>
      <c r="H294" s="2" t="s">
        <v>2814</v>
      </c>
      <c r="I294" s="2"/>
      <c r="J294" s="1" t="s">
        <v>2536</v>
      </c>
      <c r="K294" s="1" t="s">
        <v>3327</v>
      </c>
      <c r="L294" s="24"/>
      <c r="M294" s="1" t="s">
        <v>21</v>
      </c>
      <c r="N294" s="2"/>
      <c r="O294" s="2"/>
      <c r="P294" s="2"/>
      <c r="R294" s="2"/>
      <c r="S294" s="4">
        <v>4</v>
      </c>
      <c r="T294" s="4">
        <v>8</v>
      </c>
      <c r="U294" s="4" t="s">
        <v>72</v>
      </c>
      <c r="V294" s="4">
        <v>1953</v>
      </c>
      <c r="W294" s="4">
        <v>1953</v>
      </c>
      <c r="X294" s="4" t="s">
        <v>471</v>
      </c>
      <c r="Y294" s="4" t="s">
        <v>444</v>
      </c>
      <c r="Z294" s="4" t="s">
        <v>33</v>
      </c>
      <c r="AA294" s="4">
        <v>155714</v>
      </c>
      <c r="AB294" s="14">
        <f t="shared" si="18"/>
        <v>155.714</v>
      </c>
      <c r="AC294" s="16">
        <f t="shared" si="18"/>
        <v>0.15571399999999999</v>
      </c>
      <c r="AD294" s="4" t="s">
        <v>15</v>
      </c>
      <c r="AE294" s="13" t="s">
        <v>130</v>
      </c>
      <c r="AF294" s="8" t="s">
        <v>97</v>
      </c>
    </row>
    <row r="295" spans="1:32" s="1" customFormat="1" ht="30" customHeight="1" x14ac:dyDescent="0.25">
      <c r="A295" s="1">
        <v>294</v>
      </c>
      <c r="B295" s="2"/>
      <c r="C295" s="2" t="s">
        <v>1873</v>
      </c>
      <c r="D295" s="1" t="s">
        <v>883</v>
      </c>
      <c r="E295" s="1" t="s">
        <v>2136</v>
      </c>
      <c r="F295" s="1">
        <v>1868</v>
      </c>
      <c r="G295" s="2" t="s">
        <v>38</v>
      </c>
      <c r="H295" s="2" t="s">
        <v>2815</v>
      </c>
      <c r="I295" s="2"/>
      <c r="J295" s="1" t="s">
        <v>2424</v>
      </c>
      <c r="K295" s="1" t="s">
        <v>3327</v>
      </c>
      <c r="L295" s="24"/>
      <c r="M295" s="1" t="s">
        <v>21</v>
      </c>
      <c r="N295" s="2"/>
      <c r="O295" s="2"/>
      <c r="P295" s="2"/>
      <c r="R295" s="2"/>
      <c r="S295" s="4">
        <v>4</v>
      </c>
      <c r="T295" s="4">
        <v>8</v>
      </c>
      <c r="U295" s="4" t="s">
        <v>72</v>
      </c>
      <c r="V295" s="4">
        <v>1953</v>
      </c>
      <c r="W295" s="4">
        <v>1953</v>
      </c>
      <c r="X295" s="4" t="s">
        <v>471</v>
      </c>
      <c r="Y295" s="4" t="s">
        <v>444</v>
      </c>
      <c r="Z295" s="4" t="s">
        <v>33</v>
      </c>
      <c r="AA295" s="4">
        <v>155714</v>
      </c>
      <c r="AB295" s="14">
        <f t="shared" si="18"/>
        <v>155.714</v>
      </c>
      <c r="AC295" s="16">
        <f t="shared" si="18"/>
        <v>0.15571399999999999</v>
      </c>
      <c r="AD295" s="4" t="s">
        <v>15</v>
      </c>
      <c r="AE295" s="13" t="s">
        <v>130</v>
      </c>
      <c r="AF295" s="8" t="s">
        <v>97</v>
      </c>
    </row>
    <row r="296" spans="1:32" s="1" customFormat="1" ht="30" customHeight="1" x14ac:dyDescent="0.25">
      <c r="A296" s="1">
        <v>295</v>
      </c>
      <c r="B296" s="2" t="s">
        <v>876</v>
      </c>
      <c r="C296" s="2" t="s">
        <v>1826</v>
      </c>
      <c r="D296" s="1" t="s">
        <v>877</v>
      </c>
      <c r="E296" s="2" t="s">
        <v>878</v>
      </c>
      <c r="F296" s="1">
        <v>1873</v>
      </c>
      <c r="G296" s="2" t="s">
        <v>38</v>
      </c>
      <c r="H296" s="2" t="s">
        <v>291</v>
      </c>
      <c r="I296" s="2" t="s">
        <v>422</v>
      </c>
      <c r="J296" s="2" t="s">
        <v>879</v>
      </c>
      <c r="K296" s="1" t="s">
        <v>3328</v>
      </c>
      <c r="L296" s="24"/>
      <c r="M296" s="1" t="s">
        <v>42</v>
      </c>
      <c r="N296" s="2" t="s">
        <v>880</v>
      </c>
      <c r="O296" s="2" t="s">
        <v>881</v>
      </c>
      <c r="P296" s="2" t="s">
        <v>882</v>
      </c>
      <c r="Q296" s="1">
        <v>0</v>
      </c>
      <c r="R296" s="2" t="s">
        <v>212</v>
      </c>
      <c r="S296" s="4">
        <v>4</v>
      </c>
      <c r="T296" s="4">
        <v>8</v>
      </c>
      <c r="U296" s="4" t="s">
        <v>72</v>
      </c>
      <c r="V296" s="4">
        <v>1953</v>
      </c>
      <c r="W296" s="4">
        <v>1953</v>
      </c>
      <c r="X296" s="4" t="s">
        <v>471</v>
      </c>
      <c r="Y296" s="4" t="s">
        <v>444</v>
      </c>
      <c r="Z296" s="4" t="s">
        <v>33</v>
      </c>
      <c r="AA296" s="4">
        <v>155714</v>
      </c>
      <c r="AB296" s="14">
        <f t="shared" si="18"/>
        <v>155.714</v>
      </c>
      <c r="AC296" s="16">
        <f t="shared" si="18"/>
        <v>0.15571399999999999</v>
      </c>
      <c r="AD296" s="4" t="s">
        <v>15</v>
      </c>
      <c r="AE296" s="4" t="s">
        <v>130</v>
      </c>
      <c r="AF296" s="8" t="s">
        <v>97</v>
      </c>
    </row>
    <row r="297" spans="1:32" s="1" customFormat="1" ht="30" customHeight="1" x14ac:dyDescent="0.25">
      <c r="A297" s="1">
        <v>296</v>
      </c>
      <c r="B297" s="2"/>
      <c r="C297" s="2" t="s">
        <v>1826</v>
      </c>
      <c r="E297" s="1" t="s">
        <v>2137</v>
      </c>
      <c r="F297" s="1">
        <v>1866</v>
      </c>
      <c r="G297" s="2" t="s">
        <v>38</v>
      </c>
      <c r="H297" s="2" t="s">
        <v>2816</v>
      </c>
      <c r="I297" s="2"/>
      <c r="J297" s="1" t="s">
        <v>2537</v>
      </c>
      <c r="K297" s="1" t="s">
        <v>3327</v>
      </c>
      <c r="M297" s="1" t="s">
        <v>21</v>
      </c>
      <c r="N297" s="2"/>
      <c r="O297" s="2"/>
      <c r="P297" s="2"/>
      <c r="R297" s="2"/>
      <c r="S297" s="4">
        <v>4</v>
      </c>
      <c r="T297" s="4">
        <v>8</v>
      </c>
      <c r="U297" s="4" t="s">
        <v>72</v>
      </c>
      <c r="V297" s="4">
        <v>1953</v>
      </c>
      <c r="W297" s="4">
        <v>1953</v>
      </c>
      <c r="X297" s="4" t="s">
        <v>471</v>
      </c>
      <c r="Y297" s="4" t="s">
        <v>444</v>
      </c>
      <c r="Z297" s="4" t="s">
        <v>33</v>
      </c>
      <c r="AA297" s="4">
        <v>155714</v>
      </c>
      <c r="AB297" s="14">
        <f t="shared" si="18"/>
        <v>155.714</v>
      </c>
      <c r="AC297" s="16">
        <f t="shared" si="18"/>
        <v>0.15571399999999999</v>
      </c>
      <c r="AD297" s="4" t="s">
        <v>15</v>
      </c>
      <c r="AE297" s="4" t="s">
        <v>130</v>
      </c>
      <c r="AF297" s="8" t="s">
        <v>97</v>
      </c>
    </row>
    <row r="298" spans="1:32" s="1" customFormat="1" ht="30" customHeight="1" x14ac:dyDescent="0.25">
      <c r="A298" s="1">
        <v>297</v>
      </c>
      <c r="B298" s="2" t="s">
        <v>884</v>
      </c>
      <c r="C298" s="2" t="s">
        <v>1818</v>
      </c>
      <c r="D298" s="1" t="s">
        <v>885</v>
      </c>
      <c r="E298" s="2" t="s">
        <v>886</v>
      </c>
      <c r="F298" s="1">
        <v>1873</v>
      </c>
      <c r="G298" s="2" t="s">
        <v>38</v>
      </c>
      <c r="H298" s="2" t="s">
        <v>284</v>
      </c>
      <c r="I298" s="2" t="s">
        <v>887</v>
      </c>
      <c r="J298" s="2" t="s">
        <v>888</v>
      </c>
      <c r="K298" s="1" t="s">
        <v>3328</v>
      </c>
      <c r="L298" s="24"/>
      <c r="M298" s="1" t="s">
        <v>42</v>
      </c>
      <c r="N298" s="2" t="s">
        <v>889</v>
      </c>
      <c r="O298" s="2" t="s">
        <v>890</v>
      </c>
      <c r="P298" s="2" t="s">
        <v>891</v>
      </c>
      <c r="Q298" s="1">
        <v>0</v>
      </c>
      <c r="R298" s="2" t="s">
        <v>771</v>
      </c>
      <c r="S298" s="4">
        <v>4</v>
      </c>
      <c r="T298" s="4">
        <v>8</v>
      </c>
      <c r="U298" s="4" t="s">
        <v>72</v>
      </c>
      <c r="V298" s="4">
        <v>1953</v>
      </c>
      <c r="W298" s="4">
        <v>1953</v>
      </c>
      <c r="X298" s="4" t="s">
        <v>471</v>
      </c>
      <c r="Y298" s="4" t="s">
        <v>444</v>
      </c>
      <c r="Z298" s="4" t="s">
        <v>33</v>
      </c>
      <c r="AA298" s="4">
        <v>155715</v>
      </c>
      <c r="AB298" s="14">
        <f t="shared" si="18"/>
        <v>155.715</v>
      </c>
      <c r="AC298" s="16">
        <f t="shared" si="18"/>
        <v>0.15571499999999999</v>
      </c>
      <c r="AD298" s="4" t="s">
        <v>15</v>
      </c>
      <c r="AE298" s="13" t="s">
        <v>130</v>
      </c>
      <c r="AF298" s="8" t="s">
        <v>97</v>
      </c>
    </row>
    <row r="299" spans="1:32" s="1" customFormat="1" ht="30" customHeight="1" x14ac:dyDescent="0.25">
      <c r="A299" s="1">
        <v>298</v>
      </c>
      <c r="B299" s="2"/>
      <c r="C299" s="2" t="s">
        <v>1845</v>
      </c>
      <c r="E299" s="1" t="s">
        <v>2138</v>
      </c>
      <c r="F299" s="1">
        <v>1888</v>
      </c>
      <c r="G299" s="2" t="s">
        <v>38</v>
      </c>
      <c r="H299" s="2" t="s">
        <v>2818</v>
      </c>
      <c r="I299" s="2"/>
      <c r="J299" s="1" t="s">
        <v>2538</v>
      </c>
      <c r="K299" s="1" t="s">
        <v>3327</v>
      </c>
      <c r="L299" s="24"/>
      <c r="M299" t="s">
        <v>1956</v>
      </c>
      <c r="N299" s="2"/>
      <c r="O299" s="2"/>
      <c r="P299" s="2"/>
      <c r="R299" s="2"/>
      <c r="S299" s="4">
        <v>4</v>
      </c>
      <c r="T299" s="4">
        <v>8</v>
      </c>
      <c r="U299" s="4" t="s">
        <v>72</v>
      </c>
      <c r="V299" s="4">
        <v>1953</v>
      </c>
      <c r="W299" s="4">
        <v>1953</v>
      </c>
      <c r="X299" s="4" t="s">
        <v>471</v>
      </c>
      <c r="Y299" s="4" t="s">
        <v>444</v>
      </c>
      <c r="Z299" s="13">
        <v>360000</v>
      </c>
      <c r="AA299" s="4">
        <v>155715</v>
      </c>
      <c r="AB299" s="14">
        <f t="shared" si="18"/>
        <v>155.715</v>
      </c>
      <c r="AC299" s="16">
        <f t="shared" si="18"/>
        <v>0.15571499999999999</v>
      </c>
      <c r="AD299" s="4" t="s">
        <v>15</v>
      </c>
      <c r="AE299" s="13" t="s">
        <v>130</v>
      </c>
      <c r="AF299" s="8" t="s">
        <v>97</v>
      </c>
    </row>
    <row r="300" spans="1:32" s="1" customFormat="1" ht="30" customHeight="1" x14ac:dyDescent="0.25">
      <c r="A300" s="1">
        <v>299</v>
      </c>
      <c r="B300" s="2"/>
      <c r="C300" s="2" t="s">
        <v>1811</v>
      </c>
      <c r="E300" s="1" t="s">
        <v>2139</v>
      </c>
      <c r="F300" s="1">
        <v>1893</v>
      </c>
      <c r="G300" s="2" t="s">
        <v>38</v>
      </c>
      <c r="H300" s="2" t="s">
        <v>2817</v>
      </c>
      <c r="I300" s="2"/>
      <c r="J300" s="1" t="s">
        <v>2539</v>
      </c>
      <c r="K300" s="1" t="s">
        <v>3327</v>
      </c>
      <c r="L300" s="24"/>
      <c r="M300" s="1" t="s">
        <v>21</v>
      </c>
      <c r="N300" s="2"/>
      <c r="O300" s="2"/>
      <c r="P300" s="2"/>
      <c r="R300" s="2"/>
      <c r="S300" s="4">
        <v>4</v>
      </c>
      <c r="T300" s="4">
        <v>8</v>
      </c>
      <c r="U300" s="4" t="s">
        <v>72</v>
      </c>
      <c r="V300" s="4">
        <v>1953</v>
      </c>
      <c r="W300" s="4">
        <v>1953</v>
      </c>
      <c r="X300" s="4" t="s">
        <v>471</v>
      </c>
      <c r="Y300" s="4" t="s">
        <v>444</v>
      </c>
      <c r="Z300" s="13">
        <v>105000</v>
      </c>
      <c r="AA300" s="4">
        <v>450000</v>
      </c>
      <c r="AB300" s="14">
        <f t="shared" si="18"/>
        <v>450</v>
      </c>
      <c r="AC300" s="16">
        <f t="shared" si="18"/>
        <v>0.45</v>
      </c>
      <c r="AD300" s="4" t="s">
        <v>15</v>
      </c>
      <c r="AE300" s="13" t="s">
        <v>130</v>
      </c>
      <c r="AF300" s="8" t="s">
        <v>97</v>
      </c>
    </row>
    <row r="301" spans="1:32" ht="30" customHeight="1" x14ac:dyDescent="0.25">
      <c r="A301" s="1">
        <v>300</v>
      </c>
      <c r="B301" s="2" t="s">
        <v>892</v>
      </c>
      <c r="C301" s="2" t="s">
        <v>1881</v>
      </c>
      <c r="D301" s="1" t="s">
        <v>893</v>
      </c>
      <c r="E301" s="2" t="s">
        <v>894</v>
      </c>
      <c r="F301" s="1" t="s">
        <v>3212</v>
      </c>
      <c r="G301" s="2" t="s">
        <v>38</v>
      </c>
      <c r="H301" s="2" t="s">
        <v>895</v>
      </c>
      <c r="I301" s="2"/>
      <c r="J301" s="2" t="s">
        <v>896</v>
      </c>
      <c r="K301" s="1" t="s">
        <v>3293</v>
      </c>
      <c r="L301" s="24"/>
      <c r="M301" s="1" t="s">
        <v>42</v>
      </c>
      <c r="N301" s="2" t="s">
        <v>897</v>
      </c>
      <c r="O301" s="2" t="s">
        <v>898</v>
      </c>
      <c r="P301" s="2" t="s">
        <v>899</v>
      </c>
      <c r="Q301" s="1">
        <v>0</v>
      </c>
      <c r="R301" s="2" t="s">
        <v>900</v>
      </c>
      <c r="S301" s="4">
        <v>15</v>
      </c>
      <c r="T301" s="4">
        <v>8</v>
      </c>
      <c r="U301" s="4" t="s">
        <v>72</v>
      </c>
      <c r="V301" s="4">
        <v>1953</v>
      </c>
      <c r="W301" s="4">
        <v>1953</v>
      </c>
      <c r="X301" s="4" t="s">
        <v>471</v>
      </c>
      <c r="Y301" s="4" t="s">
        <v>149</v>
      </c>
      <c r="Z301" s="13">
        <v>3200000</v>
      </c>
      <c r="AA301" s="4">
        <v>37000</v>
      </c>
      <c r="AB301" s="14">
        <f t="shared" si="18"/>
        <v>37</v>
      </c>
      <c r="AC301" s="16">
        <f t="shared" si="18"/>
        <v>3.6999999999999998E-2</v>
      </c>
      <c r="AD301" s="4" t="s">
        <v>15</v>
      </c>
      <c r="AE301" s="13" t="s">
        <v>130</v>
      </c>
      <c r="AF301" s="8" t="s">
        <v>97</v>
      </c>
    </row>
    <row r="302" spans="1:32" ht="30" customHeight="1" x14ac:dyDescent="0.25">
      <c r="A302" s="1">
        <v>301</v>
      </c>
      <c r="B302" s="2"/>
      <c r="C302" s="25" t="s">
        <v>1883</v>
      </c>
      <c r="D302" s="1"/>
      <c r="E302" s="1" t="s">
        <v>2146</v>
      </c>
      <c r="F302" s="1">
        <v>1769</v>
      </c>
      <c r="G302" s="2" t="s">
        <v>38</v>
      </c>
      <c r="H302" s="2" t="s">
        <v>2819</v>
      </c>
      <c r="I302" s="2"/>
      <c r="J302" s="1" t="s">
        <v>2540</v>
      </c>
      <c r="K302" s="1" t="s">
        <v>3314</v>
      </c>
      <c r="L302" s="24"/>
      <c r="M302" s="1" t="s">
        <v>21</v>
      </c>
      <c r="N302" s="2"/>
      <c r="O302" s="2"/>
      <c r="P302" s="2"/>
      <c r="Q302" s="1"/>
      <c r="R302" s="2"/>
      <c r="S302" s="4">
        <v>17</v>
      </c>
      <c r="T302" s="4">
        <v>8</v>
      </c>
      <c r="U302" s="4" t="s">
        <v>72</v>
      </c>
      <c r="V302" s="4">
        <v>1953</v>
      </c>
      <c r="W302" s="4">
        <v>1953</v>
      </c>
      <c r="X302" s="4" t="s">
        <v>471</v>
      </c>
      <c r="Y302" s="4" t="s">
        <v>19</v>
      </c>
      <c r="Z302" s="4" t="s">
        <v>33</v>
      </c>
      <c r="AA302" s="4">
        <v>60000</v>
      </c>
      <c r="AB302" s="14">
        <f t="shared" si="18"/>
        <v>60</v>
      </c>
      <c r="AC302" s="16">
        <f t="shared" si="18"/>
        <v>0.06</v>
      </c>
      <c r="AD302" s="4" t="s">
        <v>84</v>
      </c>
      <c r="AE302" s="13" t="s">
        <v>47</v>
      </c>
      <c r="AF302" s="8"/>
    </row>
    <row r="303" spans="1:32" ht="30" customHeight="1" x14ac:dyDescent="0.25">
      <c r="A303" s="1">
        <v>302</v>
      </c>
      <c r="B303" s="2"/>
      <c r="C303" s="25" t="s">
        <v>1883</v>
      </c>
      <c r="D303" s="1"/>
      <c r="E303" s="1" t="s">
        <v>2147</v>
      </c>
      <c r="F303" s="1">
        <v>1769</v>
      </c>
      <c r="G303" s="2" t="s">
        <v>38</v>
      </c>
      <c r="H303" s="2" t="s">
        <v>2819</v>
      </c>
      <c r="I303" s="2"/>
      <c r="J303" s="1" t="s">
        <v>2541</v>
      </c>
      <c r="K303" s="1" t="s">
        <v>3314</v>
      </c>
      <c r="L303" s="24"/>
      <c r="M303" s="1" t="s">
        <v>21</v>
      </c>
      <c r="N303" s="2"/>
      <c r="O303" s="2"/>
      <c r="P303" s="2"/>
      <c r="Q303" s="1"/>
      <c r="R303" s="2"/>
      <c r="S303" s="4">
        <v>17</v>
      </c>
      <c r="T303" s="4">
        <v>8</v>
      </c>
      <c r="U303" s="4" t="s">
        <v>72</v>
      </c>
      <c r="V303" s="4">
        <v>1953</v>
      </c>
      <c r="W303" s="4">
        <v>1953</v>
      </c>
      <c r="X303" s="4" t="s">
        <v>471</v>
      </c>
      <c r="Y303" s="4" t="s">
        <v>19</v>
      </c>
      <c r="Z303" s="13">
        <v>120000</v>
      </c>
      <c r="AA303" s="4">
        <v>60000</v>
      </c>
      <c r="AB303" s="14">
        <f t="shared" si="18"/>
        <v>60</v>
      </c>
      <c r="AC303" s="16">
        <f t="shared" si="18"/>
        <v>0.06</v>
      </c>
      <c r="AD303" s="4" t="s">
        <v>84</v>
      </c>
      <c r="AE303" s="13" t="s">
        <v>47</v>
      </c>
      <c r="AF303" s="8"/>
    </row>
    <row r="304" spans="1:32" ht="30" customHeight="1" x14ac:dyDescent="0.25">
      <c r="A304" s="1">
        <v>303</v>
      </c>
      <c r="B304" s="2"/>
      <c r="C304" s="2" t="s">
        <v>1809</v>
      </c>
      <c r="D304" s="1"/>
      <c r="E304" s="1" t="s">
        <v>2148</v>
      </c>
      <c r="F304" s="1" t="s">
        <v>122</v>
      </c>
      <c r="G304" s="2" t="s">
        <v>565</v>
      </c>
      <c r="H304" s="2" t="s">
        <v>2820</v>
      </c>
      <c r="I304" s="2"/>
      <c r="J304" s="1" t="s">
        <v>2542</v>
      </c>
      <c r="K304" s="1" t="s">
        <v>3333</v>
      </c>
      <c r="L304" s="24"/>
      <c r="M304" s="1" t="s">
        <v>21</v>
      </c>
      <c r="N304" s="2"/>
      <c r="O304" s="2"/>
      <c r="P304" s="2"/>
      <c r="Q304" s="1"/>
      <c r="R304" s="2"/>
      <c r="S304" s="4">
        <v>19</v>
      </c>
      <c r="T304" s="4">
        <v>8</v>
      </c>
      <c r="U304" s="4" t="s">
        <v>72</v>
      </c>
      <c r="V304" s="4">
        <v>1953</v>
      </c>
      <c r="W304" s="4">
        <v>1953</v>
      </c>
      <c r="X304" s="4" t="s">
        <v>471</v>
      </c>
      <c r="Y304" s="4" t="s">
        <v>444</v>
      </c>
      <c r="Z304" s="4" t="s">
        <v>33</v>
      </c>
      <c r="AA304" s="4">
        <v>160000</v>
      </c>
      <c r="AB304" s="14">
        <f t="shared" si="18"/>
        <v>160</v>
      </c>
      <c r="AC304" s="16">
        <f t="shared" si="18"/>
        <v>0.16</v>
      </c>
      <c r="AD304" s="4" t="s">
        <v>15</v>
      </c>
      <c r="AE304" s="13" t="s">
        <v>130</v>
      </c>
      <c r="AF304" s="8"/>
    </row>
    <row r="305" spans="1:32" ht="30" customHeight="1" x14ac:dyDescent="0.25">
      <c r="A305" s="1">
        <v>304</v>
      </c>
      <c r="B305" s="2"/>
      <c r="C305" s="2" t="s">
        <v>1811</v>
      </c>
      <c r="D305" s="1"/>
      <c r="E305" s="1" t="s">
        <v>2149</v>
      </c>
      <c r="F305" s="1">
        <v>1889</v>
      </c>
      <c r="G305" s="2" t="s">
        <v>38</v>
      </c>
      <c r="H305" s="2" t="s">
        <v>2768</v>
      </c>
      <c r="I305" s="2"/>
      <c r="J305" s="1" t="s">
        <v>2541</v>
      </c>
      <c r="K305" s="1" t="s">
        <v>3333</v>
      </c>
      <c r="L305" s="24"/>
      <c r="M305" s="1" t="s">
        <v>21</v>
      </c>
      <c r="N305" s="2"/>
      <c r="O305" s="2"/>
      <c r="P305" s="2"/>
      <c r="Q305" s="1"/>
      <c r="R305" s="2"/>
      <c r="S305" s="4">
        <v>19</v>
      </c>
      <c r="T305" s="4">
        <v>8</v>
      </c>
      <c r="U305" s="4" t="s">
        <v>72</v>
      </c>
      <c r="V305" s="4">
        <v>1953</v>
      </c>
      <c r="W305" s="4">
        <v>1953</v>
      </c>
      <c r="X305" s="4" t="s">
        <v>471</v>
      </c>
      <c r="Y305" s="4" t="s">
        <v>444</v>
      </c>
      <c r="Z305" s="13">
        <v>75000</v>
      </c>
      <c r="AA305" s="4">
        <v>160000</v>
      </c>
      <c r="AB305" s="14">
        <f t="shared" si="18"/>
        <v>160</v>
      </c>
      <c r="AC305" s="16">
        <f t="shared" si="18"/>
        <v>0.16</v>
      </c>
      <c r="AD305" s="4" t="s">
        <v>15</v>
      </c>
      <c r="AE305" s="13" t="s">
        <v>130</v>
      </c>
      <c r="AF305" s="8"/>
    </row>
    <row r="306" spans="1:32" s="1" customFormat="1" ht="30" customHeight="1" x14ac:dyDescent="0.25">
      <c r="A306" s="1">
        <v>305</v>
      </c>
      <c r="B306" s="2" t="s">
        <v>901</v>
      </c>
      <c r="C306" s="2" t="s">
        <v>1855</v>
      </c>
      <c r="D306" s="1" t="s">
        <v>3186</v>
      </c>
      <c r="E306" s="1" t="s">
        <v>2150</v>
      </c>
      <c r="F306" s="1">
        <v>1862</v>
      </c>
      <c r="G306" s="2" t="s">
        <v>112</v>
      </c>
      <c r="H306" s="2" t="s">
        <v>902</v>
      </c>
      <c r="I306" s="2" t="s">
        <v>903</v>
      </c>
      <c r="J306" s="2" t="s">
        <v>904</v>
      </c>
      <c r="K306" s="1" t="s">
        <v>3337</v>
      </c>
      <c r="L306" s="24"/>
      <c r="M306" s="1" t="s">
        <v>42</v>
      </c>
      <c r="N306" s="2" t="s">
        <v>905</v>
      </c>
      <c r="O306" s="2" t="s">
        <v>906</v>
      </c>
      <c r="P306" s="2" t="s">
        <v>907</v>
      </c>
      <c r="Q306" s="1">
        <v>0</v>
      </c>
      <c r="R306" s="2" t="s">
        <v>269</v>
      </c>
      <c r="S306" s="4">
        <v>31</v>
      </c>
      <c r="T306" s="4">
        <v>8</v>
      </c>
      <c r="U306" s="4" t="s">
        <v>72</v>
      </c>
      <c r="V306" s="4">
        <v>1953</v>
      </c>
      <c r="W306" s="4">
        <v>1953</v>
      </c>
      <c r="X306" s="4" t="s">
        <v>471</v>
      </c>
      <c r="Y306" s="4" t="s">
        <v>444</v>
      </c>
      <c r="Z306" s="13">
        <v>27000</v>
      </c>
      <c r="AA306" s="4">
        <v>108000</v>
      </c>
      <c r="AB306" s="14">
        <f t="shared" si="18"/>
        <v>108</v>
      </c>
      <c r="AC306" s="16">
        <f t="shared" si="18"/>
        <v>0.108</v>
      </c>
      <c r="AD306" s="4" t="s">
        <v>15</v>
      </c>
      <c r="AE306" s="13" t="s">
        <v>408</v>
      </c>
      <c r="AF306" s="8" t="s">
        <v>97</v>
      </c>
    </row>
    <row r="307" spans="1:32" s="1" customFormat="1" ht="30" customHeight="1" x14ac:dyDescent="0.25">
      <c r="A307" s="1">
        <v>306</v>
      </c>
      <c r="B307" s="2"/>
      <c r="C307" s="2" t="s">
        <v>1852</v>
      </c>
      <c r="E307" s="1" t="s">
        <v>2151</v>
      </c>
      <c r="F307" s="1" t="s">
        <v>3074</v>
      </c>
      <c r="G307" s="2" t="s">
        <v>38</v>
      </c>
      <c r="H307" s="2" t="s">
        <v>2821</v>
      </c>
      <c r="I307" s="2"/>
      <c r="J307" s="1" t="s">
        <v>2543</v>
      </c>
      <c r="K307" s="1" t="s">
        <v>3285</v>
      </c>
      <c r="L307" s="24"/>
      <c r="M307" t="s">
        <v>1956</v>
      </c>
      <c r="N307" s="2"/>
      <c r="O307" s="2"/>
      <c r="P307" s="2"/>
      <c r="R307" s="2"/>
      <c r="S307" s="4">
        <v>31</v>
      </c>
      <c r="T307" s="4">
        <v>8</v>
      </c>
      <c r="U307" s="4" t="s">
        <v>72</v>
      </c>
      <c r="V307" s="4">
        <v>1953</v>
      </c>
      <c r="W307" s="4">
        <v>1953</v>
      </c>
      <c r="X307" s="4" t="s">
        <v>471</v>
      </c>
      <c r="Y307" s="4" t="s">
        <v>19</v>
      </c>
      <c r="Z307" s="13">
        <v>35000</v>
      </c>
      <c r="AA307" s="13">
        <v>35000</v>
      </c>
      <c r="AB307" s="14">
        <f t="shared" si="18"/>
        <v>35</v>
      </c>
      <c r="AC307" s="16">
        <f t="shared" si="18"/>
        <v>3.5000000000000003E-2</v>
      </c>
      <c r="AD307" s="4" t="s">
        <v>15</v>
      </c>
      <c r="AE307" s="13" t="s">
        <v>22</v>
      </c>
      <c r="AF307" s="8" t="s">
        <v>97</v>
      </c>
    </row>
    <row r="308" spans="1:32" ht="30" customHeight="1" x14ac:dyDescent="0.25">
      <c r="A308" s="1">
        <v>307</v>
      </c>
      <c r="B308" s="2"/>
      <c r="C308" s="2" t="s">
        <v>2625</v>
      </c>
      <c r="D308" s="1"/>
      <c r="E308" s="1" t="s">
        <v>2140</v>
      </c>
      <c r="F308" s="1"/>
      <c r="G308" s="2" t="s">
        <v>38</v>
      </c>
      <c r="H308" s="2" t="s">
        <v>2795</v>
      </c>
      <c r="I308" s="2"/>
      <c r="J308" s="1" t="s">
        <v>2544</v>
      </c>
      <c r="K308" s="1" t="s">
        <v>3285</v>
      </c>
      <c r="L308" s="24"/>
      <c r="M308" s="1" t="s">
        <v>21</v>
      </c>
      <c r="N308" s="2"/>
      <c r="O308" s="2"/>
      <c r="P308" s="2"/>
      <c r="Q308" s="1"/>
      <c r="R308" s="2"/>
      <c r="S308" s="4">
        <v>1</v>
      </c>
      <c r="T308" s="4">
        <v>9</v>
      </c>
      <c r="U308" s="4" t="s">
        <v>72</v>
      </c>
      <c r="V308" s="4">
        <v>1953</v>
      </c>
      <c r="W308" s="4">
        <v>1953</v>
      </c>
      <c r="X308" s="4" t="s">
        <v>471</v>
      </c>
      <c r="Y308" s="4" t="s">
        <v>19</v>
      </c>
      <c r="Z308" s="13">
        <v>35000</v>
      </c>
      <c r="AA308" s="4">
        <v>35000</v>
      </c>
      <c r="AB308" s="14">
        <f t="shared" si="18"/>
        <v>35</v>
      </c>
      <c r="AC308" s="16">
        <f t="shared" si="18"/>
        <v>3.5000000000000003E-2</v>
      </c>
      <c r="AD308" s="4" t="s">
        <v>15</v>
      </c>
      <c r="AE308" s="13" t="s">
        <v>22</v>
      </c>
      <c r="AF308" s="8" t="s">
        <v>97</v>
      </c>
    </row>
    <row r="309" spans="1:32" ht="30" customHeight="1" x14ac:dyDescent="0.25">
      <c r="A309" s="1">
        <v>308</v>
      </c>
      <c r="B309" s="2"/>
      <c r="C309" s="2" t="s">
        <v>1815</v>
      </c>
      <c r="D309" s="1"/>
      <c r="E309" s="1" t="s">
        <v>2152</v>
      </c>
      <c r="F309" s="1" t="s">
        <v>1536</v>
      </c>
      <c r="G309" s="2" t="s">
        <v>38</v>
      </c>
      <c r="H309" s="2" t="s">
        <v>2768</v>
      </c>
      <c r="I309" s="2"/>
      <c r="J309" s="1" t="s">
        <v>2545</v>
      </c>
      <c r="K309" s="1" t="s">
        <v>3327</v>
      </c>
      <c r="L309" s="24"/>
      <c r="M309" s="1" t="s">
        <v>21</v>
      </c>
      <c r="N309" s="2"/>
      <c r="O309" s="2"/>
      <c r="P309" s="2"/>
      <c r="Q309" s="1"/>
      <c r="R309" s="2"/>
      <c r="S309" s="4">
        <v>10</v>
      </c>
      <c r="T309" s="4">
        <v>9</v>
      </c>
      <c r="U309" s="4" t="s">
        <v>72</v>
      </c>
      <c r="V309" s="4">
        <v>1953</v>
      </c>
      <c r="W309" s="4">
        <v>1953</v>
      </c>
      <c r="X309" s="4" t="s">
        <v>471</v>
      </c>
      <c r="Y309" s="4" t="s">
        <v>444</v>
      </c>
      <c r="Z309" s="13">
        <v>82500</v>
      </c>
      <c r="AA309" s="4">
        <v>330000</v>
      </c>
      <c r="AB309" s="14">
        <f t="shared" si="18"/>
        <v>330</v>
      </c>
      <c r="AC309" s="16">
        <f t="shared" si="18"/>
        <v>0.33</v>
      </c>
      <c r="AD309" s="4" t="s">
        <v>15</v>
      </c>
      <c r="AE309" s="13" t="s">
        <v>130</v>
      </c>
      <c r="AF309" s="8" t="s">
        <v>97</v>
      </c>
    </row>
    <row r="310" spans="1:32" ht="30" customHeight="1" x14ac:dyDescent="0.25">
      <c r="A310" s="1">
        <v>309</v>
      </c>
      <c r="B310" s="2" t="s">
        <v>908</v>
      </c>
      <c r="C310" s="2" t="s">
        <v>1856</v>
      </c>
      <c r="D310" s="1"/>
      <c r="E310" s="1" t="s">
        <v>2141</v>
      </c>
      <c r="F310" s="1">
        <v>1901</v>
      </c>
      <c r="G310" s="2" t="s">
        <v>87</v>
      </c>
      <c r="H310" s="2" t="s">
        <v>909</v>
      </c>
      <c r="I310" s="2" t="s">
        <v>910</v>
      </c>
      <c r="J310" s="2" t="s">
        <v>911</v>
      </c>
      <c r="K310" s="1" t="s">
        <v>3285</v>
      </c>
      <c r="L310" s="24"/>
      <c r="M310" s="1" t="s">
        <v>42</v>
      </c>
      <c r="N310" s="2" t="s">
        <v>912</v>
      </c>
      <c r="O310" s="2" t="s">
        <v>913</v>
      </c>
      <c r="P310" s="2" t="s">
        <v>914</v>
      </c>
      <c r="Q310" s="1">
        <v>0</v>
      </c>
      <c r="R310" s="2" t="s">
        <v>833</v>
      </c>
      <c r="S310" s="4">
        <v>23</v>
      </c>
      <c r="T310" s="4">
        <v>9</v>
      </c>
      <c r="U310" s="4" t="s">
        <v>72</v>
      </c>
      <c r="V310" s="4">
        <v>1953</v>
      </c>
      <c r="W310" s="4">
        <v>1953</v>
      </c>
      <c r="X310" s="4" t="s">
        <v>471</v>
      </c>
      <c r="Y310" s="17" t="s">
        <v>19</v>
      </c>
      <c r="Z310" s="13"/>
      <c r="AA310" s="4">
        <v>35000</v>
      </c>
      <c r="AB310" s="14">
        <f t="shared" si="18"/>
        <v>35</v>
      </c>
      <c r="AC310" s="16">
        <f t="shared" si="18"/>
        <v>3.5000000000000003E-2</v>
      </c>
      <c r="AD310" s="4" t="s">
        <v>15</v>
      </c>
      <c r="AE310" s="13" t="s">
        <v>22</v>
      </c>
      <c r="AF310" s="8" t="s">
        <v>97</v>
      </c>
    </row>
    <row r="311" spans="1:32" ht="30" customHeight="1" x14ac:dyDescent="0.25">
      <c r="A311" s="1">
        <v>310</v>
      </c>
      <c r="B311" s="2"/>
      <c r="C311" s="2" t="s">
        <v>1861</v>
      </c>
      <c r="D311" s="1"/>
      <c r="E311" s="1" t="s">
        <v>2153</v>
      </c>
      <c r="F311" s="1" t="s">
        <v>3091</v>
      </c>
      <c r="G311" s="2" t="s">
        <v>3023</v>
      </c>
      <c r="H311" s="2" t="s">
        <v>2822</v>
      </c>
      <c r="I311" s="2"/>
      <c r="J311" s="1" t="s">
        <v>2546</v>
      </c>
      <c r="K311" s="1" t="s">
        <v>3310</v>
      </c>
      <c r="L311" s="1"/>
      <c r="M311" s="1" t="s">
        <v>21</v>
      </c>
      <c r="N311" s="2"/>
      <c r="O311" s="2"/>
      <c r="P311" s="2"/>
      <c r="Q311" s="1"/>
      <c r="R311" s="2"/>
      <c r="S311" s="4">
        <v>26</v>
      </c>
      <c r="T311" s="4">
        <v>9</v>
      </c>
      <c r="U311" s="4" t="s">
        <v>72</v>
      </c>
      <c r="V311" s="4">
        <v>1953</v>
      </c>
      <c r="W311" s="4">
        <v>1953</v>
      </c>
      <c r="X311" s="4" t="s">
        <v>471</v>
      </c>
      <c r="Y311" s="4" t="s">
        <v>444</v>
      </c>
      <c r="Z311" s="13">
        <v>10000</v>
      </c>
      <c r="AA311" s="4">
        <v>43000</v>
      </c>
      <c r="AB311" s="14">
        <f t="shared" si="18"/>
        <v>43</v>
      </c>
      <c r="AC311" s="16">
        <f t="shared" si="18"/>
        <v>4.2999999999999997E-2</v>
      </c>
      <c r="AD311" s="4" t="s">
        <v>15</v>
      </c>
      <c r="AE311" s="13" t="s">
        <v>408</v>
      </c>
      <c r="AF311" s="8" t="s">
        <v>97</v>
      </c>
    </row>
    <row r="312" spans="1:32" ht="30" customHeight="1" x14ac:dyDescent="0.25">
      <c r="A312" s="1">
        <v>311</v>
      </c>
      <c r="B312" s="2"/>
      <c r="C312" s="2" t="s">
        <v>1855</v>
      </c>
      <c r="D312" s="1"/>
      <c r="E312" s="1" t="s">
        <v>2142</v>
      </c>
      <c r="F312" s="1">
        <v>1836</v>
      </c>
      <c r="G312" s="2" t="s">
        <v>3025</v>
      </c>
      <c r="H312" s="2" t="s">
        <v>2823</v>
      </c>
      <c r="I312" s="2"/>
      <c r="J312" s="1" t="s">
        <v>2424</v>
      </c>
      <c r="K312" s="1" t="s">
        <v>3310</v>
      </c>
      <c r="L312" s="1"/>
      <c r="M312" s="1" t="s">
        <v>21</v>
      </c>
      <c r="N312" s="2"/>
      <c r="O312" s="2"/>
      <c r="P312" s="2"/>
      <c r="Q312" s="1"/>
      <c r="R312" s="2"/>
      <c r="S312" s="4">
        <v>26</v>
      </c>
      <c r="T312" s="4">
        <v>9</v>
      </c>
      <c r="U312" s="4" t="s">
        <v>72</v>
      </c>
      <c r="V312" s="4">
        <v>1953</v>
      </c>
      <c r="W312" s="4">
        <v>1953</v>
      </c>
      <c r="X312" s="4" t="s">
        <v>471</v>
      </c>
      <c r="Y312" s="4" t="s">
        <v>444</v>
      </c>
      <c r="Z312" s="13">
        <v>12000</v>
      </c>
      <c r="AA312" s="4">
        <v>50000</v>
      </c>
      <c r="AB312" s="14">
        <f t="shared" si="18"/>
        <v>50</v>
      </c>
      <c r="AC312" s="16">
        <f t="shared" si="18"/>
        <v>0.05</v>
      </c>
      <c r="AD312" s="4" t="s">
        <v>15</v>
      </c>
      <c r="AE312" s="13" t="s">
        <v>408</v>
      </c>
      <c r="AF312" s="8" t="s">
        <v>97</v>
      </c>
    </row>
    <row r="313" spans="1:32" ht="30" customHeight="1" x14ac:dyDescent="0.25">
      <c r="A313" s="1">
        <v>312</v>
      </c>
      <c r="B313" s="2"/>
      <c r="C313" s="2" t="s">
        <v>1823</v>
      </c>
      <c r="D313" s="1"/>
      <c r="E313" s="1" t="s">
        <v>2154</v>
      </c>
      <c r="F313" s="1" t="s">
        <v>3092</v>
      </c>
      <c r="G313" s="2" t="s">
        <v>3016</v>
      </c>
      <c r="H313" s="2" t="s">
        <v>2824</v>
      </c>
      <c r="I313" s="2"/>
      <c r="J313" s="1" t="s">
        <v>2424</v>
      </c>
      <c r="K313" s="1" t="s">
        <v>3310</v>
      </c>
      <c r="L313" s="1"/>
      <c r="M313" s="1" t="s">
        <v>21</v>
      </c>
      <c r="N313" s="2"/>
      <c r="O313" s="2"/>
      <c r="P313" s="2"/>
      <c r="Q313" s="1"/>
      <c r="R313" s="2"/>
      <c r="S313" s="4">
        <v>26</v>
      </c>
      <c r="T313" s="4">
        <v>9</v>
      </c>
      <c r="U313" s="4" t="s">
        <v>72</v>
      </c>
      <c r="V313" s="4">
        <v>1953</v>
      </c>
      <c r="W313" s="4">
        <v>1953</v>
      </c>
      <c r="X313" s="4" t="s">
        <v>471</v>
      </c>
      <c r="Y313" s="4" t="s">
        <v>444</v>
      </c>
      <c r="Z313" s="13">
        <v>1000</v>
      </c>
      <c r="AA313" s="4">
        <v>4000</v>
      </c>
      <c r="AB313" s="14">
        <f t="shared" ref="AB313:AC332" si="19">AA313/1000</f>
        <v>4</v>
      </c>
      <c r="AC313" s="16">
        <f t="shared" si="19"/>
        <v>4.0000000000000001E-3</v>
      </c>
      <c r="AD313" s="4" t="s">
        <v>15</v>
      </c>
      <c r="AE313" s="13" t="s">
        <v>408</v>
      </c>
      <c r="AF313" s="8" t="s">
        <v>97</v>
      </c>
    </row>
    <row r="314" spans="1:32" s="1" customFormat="1" ht="30" customHeight="1" x14ac:dyDescent="0.25">
      <c r="A314" s="1">
        <v>313</v>
      </c>
      <c r="B314" s="2"/>
      <c r="C314" s="2" t="s">
        <v>1882</v>
      </c>
      <c r="E314" s="1" t="s">
        <v>2155</v>
      </c>
      <c r="F314" s="1" t="s">
        <v>86</v>
      </c>
      <c r="G314" s="2" t="s">
        <v>565</v>
      </c>
      <c r="H314" s="2" t="s">
        <v>2825</v>
      </c>
      <c r="I314" s="2"/>
      <c r="J314" s="1" t="s">
        <v>2547</v>
      </c>
      <c r="K314" s="1" t="s">
        <v>3310</v>
      </c>
      <c r="M314" s="1" t="s">
        <v>21</v>
      </c>
      <c r="N314" s="2"/>
      <c r="O314" s="2"/>
      <c r="P314" s="2"/>
      <c r="R314" s="2"/>
      <c r="S314" s="4">
        <v>26</v>
      </c>
      <c r="T314" s="4">
        <v>9</v>
      </c>
      <c r="U314" s="4" t="s">
        <v>72</v>
      </c>
      <c r="V314" s="4">
        <v>1953</v>
      </c>
      <c r="W314" s="4">
        <v>1953</v>
      </c>
      <c r="X314" s="4" t="s">
        <v>471</v>
      </c>
      <c r="Y314" s="4" t="s">
        <v>444</v>
      </c>
      <c r="Z314" s="13">
        <v>8000</v>
      </c>
      <c r="AA314" s="4">
        <v>32000</v>
      </c>
      <c r="AB314" s="14">
        <f t="shared" si="19"/>
        <v>32</v>
      </c>
      <c r="AC314" s="16">
        <f t="shared" si="19"/>
        <v>3.2000000000000001E-2</v>
      </c>
      <c r="AD314" s="4" t="s">
        <v>15</v>
      </c>
      <c r="AE314" s="13" t="s">
        <v>408</v>
      </c>
      <c r="AF314" s="8" t="s">
        <v>97</v>
      </c>
    </row>
    <row r="315" spans="1:32" s="1" customFormat="1" ht="30" customHeight="1" x14ac:dyDescent="0.25">
      <c r="A315" s="1">
        <v>314</v>
      </c>
      <c r="B315" s="2" t="s">
        <v>916</v>
      </c>
      <c r="C315" s="2" t="s">
        <v>1882</v>
      </c>
      <c r="D315" s="1" t="s">
        <v>917</v>
      </c>
      <c r="E315" s="2" t="s">
        <v>918</v>
      </c>
      <c r="F315" s="1" t="s">
        <v>919</v>
      </c>
      <c r="G315" s="2" t="s">
        <v>565</v>
      </c>
      <c r="H315" s="2" t="s">
        <v>920</v>
      </c>
      <c r="I315" s="2" t="s">
        <v>921</v>
      </c>
      <c r="J315" s="2" t="s">
        <v>922</v>
      </c>
      <c r="K315" s="1" t="s">
        <v>3310</v>
      </c>
      <c r="L315" s="24"/>
      <c r="M315" s="1" t="s">
        <v>42</v>
      </c>
      <c r="N315" s="2" t="s">
        <v>923</v>
      </c>
      <c r="O315" s="2" t="s">
        <v>924</v>
      </c>
      <c r="P315" s="2" t="s">
        <v>925</v>
      </c>
      <c r="Q315" s="1">
        <v>0</v>
      </c>
      <c r="R315" s="2" t="s">
        <v>926</v>
      </c>
      <c r="S315" s="4">
        <v>26</v>
      </c>
      <c r="T315" s="4">
        <v>9</v>
      </c>
      <c r="U315" s="4" t="s">
        <v>72</v>
      </c>
      <c r="V315" s="4">
        <v>1953</v>
      </c>
      <c r="W315" s="4">
        <v>1953</v>
      </c>
      <c r="X315" s="4" t="s">
        <v>471</v>
      </c>
      <c r="Y315" s="4" t="s">
        <v>444</v>
      </c>
      <c r="Z315" s="13">
        <v>6500</v>
      </c>
      <c r="AA315" s="4">
        <v>26000</v>
      </c>
      <c r="AB315" s="14">
        <f t="shared" si="19"/>
        <v>26</v>
      </c>
      <c r="AC315" s="16">
        <f t="shared" si="19"/>
        <v>2.5999999999999999E-2</v>
      </c>
      <c r="AD315" s="4" t="s">
        <v>15</v>
      </c>
      <c r="AE315" s="13" t="s">
        <v>408</v>
      </c>
      <c r="AF315" s="8" t="s">
        <v>97</v>
      </c>
    </row>
    <row r="316" spans="1:32" s="1" customFormat="1" ht="30" customHeight="1" x14ac:dyDescent="0.25">
      <c r="A316" s="1">
        <v>315</v>
      </c>
      <c r="B316" s="2" t="s">
        <v>927</v>
      </c>
      <c r="C316" s="2" t="s">
        <v>1884</v>
      </c>
      <c r="D316" s="1" t="s">
        <v>928</v>
      </c>
      <c r="E316" s="2" t="s">
        <v>929</v>
      </c>
      <c r="F316" s="1">
        <v>1893</v>
      </c>
      <c r="G316" s="2" t="s">
        <v>565</v>
      </c>
      <c r="H316" s="2" t="s">
        <v>206</v>
      </c>
      <c r="I316" s="2" t="s">
        <v>930</v>
      </c>
      <c r="J316" s="2" t="s">
        <v>931</v>
      </c>
      <c r="K316" s="1" t="s">
        <v>1797</v>
      </c>
      <c r="L316" s="2"/>
      <c r="M316" s="1" t="s">
        <v>42</v>
      </c>
      <c r="N316" s="2" t="s">
        <v>932</v>
      </c>
      <c r="O316" s="2" t="s">
        <v>933</v>
      </c>
      <c r="P316" s="2" t="s">
        <v>934</v>
      </c>
      <c r="Q316" s="1">
        <v>0</v>
      </c>
      <c r="R316" s="2" t="s">
        <v>935</v>
      </c>
      <c r="S316" s="4">
        <v>2</v>
      </c>
      <c r="T316" s="4">
        <v>10</v>
      </c>
      <c r="U316" s="4" t="s">
        <v>24</v>
      </c>
      <c r="V316" s="4">
        <v>1953</v>
      </c>
      <c r="W316" s="4">
        <v>1953</v>
      </c>
      <c r="X316" s="4" t="s">
        <v>471</v>
      </c>
      <c r="Y316" s="4" t="s">
        <v>82</v>
      </c>
      <c r="Z316" s="13">
        <v>1400</v>
      </c>
      <c r="AA316" s="19">
        <f t="shared" ref="AA316:AA325" si="20">Z316*12.125</f>
        <v>16975</v>
      </c>
      <c r="AB316" s="14">
        <f t="shared" si="19"/>
        <v>16.975000000000001</v>
      </c>
      <c r="AC316" s="16">
        <f t="shared" si="19"/>
        <v>1.6975000000000001E-2</v>
      </c>
      <c r="AD316" s="4" t="s">
        <v>15</v>
      </c>
      <c r="AE316" s="13" t="s">
        <v>363</v>
      </c>
      <c r="AF316" s="8" t="s">
        <v>97</v>
      </c>
    </row>
    <row r="317" spans="1:32" s="1" customFormat="1" ht="30" customHeight="1" x14ac:dyDescent="0.25">
      <c r="A317" s="1">
        <v>316</v>
      </c>
      <c r="B317" s="2"/>
      <c r="C317" s="2" t="s">
        <v>1888</v>
      </c>
      <c r="D317" s="1" t="s">
        <v>945</v>
      </c>
      <c r="E317" s="1" t="s">
        <v>2156</v>
      </c>
      <c r="F317" s="1" t="s">
        <v>3093</v>
      </c>
      <c r="G317" s="2" t="s">
        <v>395</v>
      </c>
      <c r="H317" s="2" t="s">
        <v>2826</v>
      </c>
      <c r="I317" s="2"/>
      <c r="J317" s="1" t="s">
        <v>2424</v>
      </c>
      <c r="K317" s="1" t="s">
        <v>1797</v>
      </c>
      <c r="L317" s="2"/>
      <c r="M317" s="1" t="s">
        <v>21</v>
      </c>
      <c r="N317" s="2"/>
      <c r="O317" s="2"/>
      <c r="P317" s="2"/>
      <c r="R317" s="2"/>
      <c r="S317" s="4">
        <v>2</v>
      </c>
      <c r="T317" s="4">
        <v>10</v>
      </c>
      <c r="U317" s="4" t="s">
        <v>24</v>
      </c>
      <c r="V317" s="4">
        <v>1953</v>
      </c>
      <c r="W317" s="4">
        <v>1953</v>
      </c>
      <c r="X317" s="4" t="s">
        <v>471</v>
      </c>
      <c r="Y317" s="4" t="s">
        <v>82</v>
      </c>
      <c r="Z317" s="13">
        <v>5500</v>
      </c>
      <c r="AA317" s="19">
        <f t="shared" si="20"/>
        <v>66687.5</v>
      </c>
      <c r="AB317" s="14">
        <f t="shared" si="19"/>
        <v>66.6875</v>
      </c>
      <c r="AC317" s="16">
        <f t="shared" si="19"/>
        <v>6.6687499999999997E-2</v>
      </c>
      <c r="AD317" s="4" t="s">
        <v>84</v>
      </c>
      <c r="AE317" s="13" t="s">
        <v>363</v>
      </c>
      <c r="AF317" s="8" t="s">
        <v>97</v>
      </c>
    </row>
    <row r="318" spans="1:32" s="1" customFormat="1" ht="30" customHeight="1" x14ac:dyDescent="0.25">
      <c r="A318" s="1">
        <v>317</v>
      </c>
      <c r="B318" s="2" t="s">
        <v>936</v>
      </c>
      <c r="C318" s="2" t="s">
        <v>1885</v>
      </c>
      <c r="D318" s="1" t="s">
        <v>950</v>
      </c>
      <c r="E318" s="1" t="s">
        <v>937</v>
      </c>
      <c r="F318" s="1" t="s">
        <v>938</v>
      </c>
      <c r="G318" s="2" t="s">
        <v>395</v>
      </c>
      <c r="H318" s="2" t="s">
        <v>939</v>
      </c>
      <c r="I318" s="2" t="s">
        <v>940</v>
      </c>
      <c r="J318" s="1" t="s">
        <v>2424</v>
      </c>
      <c r="K318" s="1" t="s">
        <v>1797</v>
      </c>
      <c r="L318" s="2"/>
      <c r="M318" s="1" t="s">
        <v>42</v>
      </c>
      <c r="N318" s="2" t="s">
        <v>941</v>
      </c>
      <c r="O318" s="2" t="s">
        <v>942</v>
      </c>
      <c r="P318" s="2" t="s">
        <v>943</v>
      </c>
      <c r="Q318" s="1">
        <v>0</v>
      </c>
      <c r="R318" s="2" t="s">
        <v>944</v>
      </c>
      <c r="S318" s="4">
        <v>2</v>
      </c>
      <c r="T318" s="4">
        <v>10</v>
      </c>
      <c r="U318" s="4" t="s">
        <v>24</v>
      </c>
      <c r="V318" s="4">
        <v>1953</v>
      </c>
      <c r="W318" s="4">
        <v>1953</v>
      </c>
      <c r="X318" s="4" t="s">
        <v>471</v>
      </c>
      <c r="Y318" s="4" t="s">
        <v>82</v>
      </c>
      <c r="Z318" s="13">
        <v>8500</v>
      </c>
      <c r="AA318" s="19">
        <f t="shared" si="20"/>
        <v>103062.5</v>
      </c>
      <c r="AB318" s="14">
        <f t="shared" si="19"/>
        <v>103.0625</v>
      </c>
      <c r="AC318" s="16">
        <f t="shared" si="19"/>
        <v>0.1030625</v>
      </c>
      <c r="AD318" s="4" t="s">
        <v>84</v>
      </c>
      <c r="AE318" s="13" t="s">
        <v>363</v>
      </c>
      <c r="AF318" s="8" t="s">
        <v>97</v>
      </c>
    </row>
    <row r="319" spans="1:32" s="1" customFormat="1" ht="30" customHeight="1" x14ac:dyDescent="0.25">
      <c r="A319" s="1">
        <v>318</v>
      </c>
      <c r="B319" s="2" t="s">
        <v>946</v>
      </c>
      <c r="C319" s="2" t="s">
        <v>1817</v>
      </c>
      <c r="E319" s="1" t="s">
        <v>2157</v>
      </c>
      <c r="F319" s="1">
        <v>1915</v>
      </c>
      <c r="G319" s="2" t="s">
        <v>38</v>
      </c>
      <c r="H319" s="2" t="s">
        <v>404</v>
      </c>
      <c r="I319" s="2"/>
      <c r="J319" s="1" t="s">
        <v>2424</v>
      </c>
      <c r="K319" s="1" t="s">
        <v>1797</v>
      </c>
      <c r="L319" s="24"/>
      <c r="M319" s="1" t="s">
        <v>42</v>
      </c>
      <c r="N319" s="2" t="s">
        <v>947</v>
      </c>
      <c r="O319" s="2" t="s">
        <v>948</v>
      </c>
      <c r="P319" s="2" t="s">
        <v>949</v>
      </c>
      <c r="Q319" s="1">
        <v>0</v>
      </c>
      <c r="R319" s="2" t="s">
        <v>601</v>
      </c>
      <c r="S319" s="4">
        <v>2</v>
      </c>
      <c r="T319" s="4">
        <v>10</v>
      </c>
      <c r="U319" s="4" t="s">
        <v>24</v>
      </c>
      <c r="V319" s="4">
        <v>1953</v>
      </c>
      <c r="W319" s="4">
        <v>1953</v>
      </c>
      <c r="X319" s="4" t="s">
        <v>471</v>
      </c>
      <c r="Y319" s="4" t="s">
        <v>82</v>
      </c>
      <c r="Z319" s="13">
        <v>3000</v>
      </c>
      <c r="AA319" s="19">
        <f t="shared" si="20"/>
        <v>36375</v>
      </c>
      <c r="AB319" s="14">
        <f t="shared" si="19"/>
        <v>36.375</v>
      </c>
      <c r="AC319" s="16">
        <f t="shared" si="19"/>
        <v>3.6374999999999998E-2</v>
      </c>
      <c r="AD319" s="4" t="s">
        <v>15</v>
      </c>
      <c r="AE319" s="13" t="s">
        <v>363</v>
      </c>
      <c r="AF319" s="8" t="s">
        <v>97</v>
      </c>
    </row>
    <row r="320" spans="1:32" ht="30" customHeight="1" x14ac:dyDescent="0.25">
      <c r="A320" s="1">
        <v>319</v>
      </c>
      <c r="B320" s="2"/>
      <c r="C320" s="2" t="s">
        <v>1856</v>
      </c>
      <c r="D320" s="1"/>
      <c r="E320" s="1" t="s">
        <v>2143</v>
      </c>
      <c r="F320" s="1">
        <v>1938</v>
      </c>
      <c r="G320" s="2" t="s">
        <v>38</v>
      </c>
      <c r="H320" s="2" t="s">
        <v>2827</v>
      </c>
      <c r="I320" s="2"/>
      <c r="J320" s="1" t="s">
        <v>2548</v>
      </c>
      <c r="K320" s="1" t="s">
        <v>1797</v>
      </c>
      <c r="L320" s="2"/>
      <c r="M320" s="1" t="s">
        <v>21</v>
      </c>
      <c r="N320" s="2"/>
      <c r="O320" s="2"/>
      <c r="P320" s="2"/>
      <c r="Q320" s="1"/>
      <c r="R320" s="2"/>
      <c r="S320" s="4">
        <v>2</v>
      </c>
      <c r="T320" s="4">
        <v>10</v>
      </c>
      <c r="U320" s="4" t="s">
        <v>24</v>
      </c>
      <c r="V320" s="4">
        <v>1953</v>
      </c>
      <c r="W320" s="4">
        <v>1953</v>
      </c>
      <c r="X320" s="4" t="s">
        <v>471</v>
      </c>
      <c r="Y320" s="4" t="s">
        <v>82</v>
      </c>
      <c r="Z320" s="13">
        <v>2700</v>
      </c>
      <c r="AA320" s="19">
        <f t="shared" si="20"/>
        <v>32737.5</v>
      </c>
      <c r="AB320" s="14">
        <f t="shared" si="19"/>
        <v>32.737499999999997</v>
      </c>
      <c r="AC320" s="16">
        <f t="shared" si="19"/>
        <v>3.2737499999999996E-2</v>
      </c>
      <c r="AD320" s="4" t="s">
        <v>15</v>
      </c>
      <c r="AE320" s="13" t="s">
        <v>363</v>
      </c>
      <c r="AF320" s="8" t="s">
        <v>97</v>
      </c>
    </row>
    <row r="321" spans="1:32" ht="30" customHeight="1" x14ac:dyDescent="0.25">
      <c r="A321" s="1">
        <v>320</v>
      </c>
      <c r="B321" s="2" t="s">
        <v>951</v>
      </c>
      <c r="C321" s="2" t="s">
        <v>1882</v>
      </c>
      <c r="D321" s="1" t="s">
        <v>952</v>
      </c>
      <c r="E321" s="2" t="s">
        <v>953</v>
      </c>
      <c r="F321" s="1" t="s">
        <v>86</v>
      </c>
      <c r="G321" s="2" t="s">
        <v>954</v>
      </c>
      <c r="H321" s="2" t="s">
        <v>955</v>
      </c>
      <c r="I321" s="2" t="s">
        <v>956</v>
      </c>
      <c r="J321" s="2" t="s">
        <v>957</v>
      </c>
      <c r="K321" s="1" t="s">
        <v>1797</v>
      </c>
      <c r="L321" s="24"/>
      <c r="M321" s="1" t="s">
        <v>42</v>
      </c>
      <c r="N321" s="2" t="s">
        <v>958</v>
      </c>
      <c r="O321" s="2" t="s">
        <v>959</v>
      </c>
      <c r="P321" s="2" t="s">
        <v>960</v>
      </c>
      <c r="Q321" s="1">
        <v>0</v>
      </c>
      <c r="R321" s="2" t="s">
        <v>926</v>
      </c>
      <c r="S321" s="4">
        <v>2</v>
      </c>
      <c r="T321" s="4">
        <v>10</v>
      </c>
      <c r="U321" s="4" t="s">
        <v>24</v>
      </c>
      <c r="V321" s="4">
        <v>1953</v>
      </c>
      <c r="W321" s="4">
        <v>1953</v>
      </c>
      <c r="X321" s="4" t="s">
        <v>471</v>
      </c>
      <c r="Y321" s="4" t="s">
        <v>82</v>
      </c>
      <c r="Z321" s="13">
        <v>850</v>
      </c>
      <c r="AA321" s="19">
        <f t="shared" si="20"/>
        <v>10306.25</v>
      </c>
      <c r="AB321" s="14">
        <f t="shared" si="19"/>
        <v>10.30625</v>
      </c>
      <c r="AC321" s="16">
        <f t="shared" si="19"/>
        <v>1.0306250000000001E-2</v>
      </c>
      <c r="AD321" s="4" t="s">
        <v>15</v>
      </c>
      <c r="AE321" s="13" t="s">
        <v>363</v>
      </c>
      <c r="AF321" s="8" t="s">
        <v>97</v>
      </c>
    </row>
    <row r="322" spans="1:32" s="1" customFormat="1" ht="30" customHeight="1" x14ac:dyDescent="0.25">
      <c r="A322" s="1">
        <v>321</v>
      </c>
      <c r="B322" s="2"/>
      <c r="C322" s="2" t="s">
        <v>1808</v>
      </c>
      <c r="D322" s="1" t="s">
        <v>2144</v>
      </c>
      <c r="E322" s="1" t="s">
        <v>2158</v>
      </c>
      <c r="F322" s="1">
        <v>1887</v>
      </c>
      <c r="G322" s="2" t="s">
        <v>3016</v>
      </c>
      <c r="H322" s="2" t="s">
        <v>2828</v>
      </c>
      <c r="I322" s="2"/>
      <c r="J322" s="1" t="s">
        <v>2549</v>
      </c>
      <c r="K322" s="1" t="s">
        <v>1797</v>
      </c>
      <c r="L322" s="2"/>
      <c r="M322" s="1" t="s">
        <v>21</v>
      </c>
      <c r="N322" s="2"/>
      <c r="O322" s="2"/>
      <c r="P322" s="2"/>
      <c r="R322" s="2"/>
      <c r="S322" s="4">
        <v>2</v>
      </c>
      <c r="T322" s="4">
        <v>10</v>
      </c>
      <c r="U322" s="4" t="s">
        <v>24</v>
      </c>
      <c r="V322" s="4">
        <v>1953</v>
      </c>
      <c r="W322" s="4">
        <v>1953</v>
      </c>
      <c r="X322" s="4" t="s">
        <v>471</v>
      </c>
      <c r="Y322" s="4" t="s">
        <v>82</v>
      </c>
      <c r="Z322" s="13">
        <v>550</v>
      </c>
      <c r="AA322" s="19">
        <f t="shared" si="20"/>
        <v>6668.75</v>
      </c>
      <c r="AB322" s="14">
        <f t="shared" si="19"/>
        <v>6.6687500000000002</v>
      </c>
      <c r="AC322" s="16">
        <f t="shared" si="19"/>
        <v>6.6687500000000002E-3</v>
      </c>
      <c r="AD322" s="4" t="s">
        <v>15</v>
      </c>
      <c r="AE322" s="13" t="s">
        <v>363</v>
      </c>
      <c r="AF322" s="8" t="s">
        <v>97</v>
      </c>
    </row>
    <row r="323" spans="1:32" s="1" customFormat="1" ht="30" customHeight="1" x14ac:dyDescent="0.25">
      <c r="A323" s="1">
        <v>322</v>
      </c>
      <c r="B323" s="2"/>
      <c r="C323" s="2" t="s">
        <v>1886</v>
      </c>
      <c r="D323" s="1" t="s">
        <v>2145</v>
      </c>
      <c r="E323" s="1" t="s">
        <v>2159</v>
      </c>
      <c r="F323" s="1">
        <v>1650</v>
      </c>
      <c r="G323" s="2" t="s">
        <v>395</v>
      </c>
      <c r="H323" s="2" t="s">
        <v>2829</v>
      </c>
      <c r="I323" s="2"/>
      <c r="J323" s="1" t="s">
        <v>2550</v>
      </c>
      <c r="K323" s="1" t="s">
        <v>1797</v>
      </c>
      <c r="L323" s="2"/>
      <c r="M323" s="1" t="s">
        <v>21</v>
      </c>
      <c r="N323" s="2"/>
      <c r="O323" s="2"/>
      <c r="P323" s="2"/>
      <c r="R323" s="2"/>
      <c r="S323" s="4">
        <v>2</v>
      </c>
      <c r="T323" s="4">
        <v>10</v>
      </c>
      <c r="U323" s="4" t="s">
        <v>24</v>
      </c>
      <c r="V323" s="4">
        <v>1953</v>
      </c>
      <c r="W323" s="4">
        <v>1953</v>
      </c>
      <c r="X323" s="4" t="s">
        <v>471</v>
      </c>
      <c r="Y323" s="4" t="s">
        <v>82</v>
      </c>
      <c r="Z323" s="13">
        <v>3000</v>
      </c>
      <c r="AA323" s="19">
        <f t="shared" si="20"/>
        <v>36375</v>
      </c>
      <c r="AB323" s="14">
        <f t="shared" si="19"/>
        <v>36.375</v>
      </c>
      <c r="AC323" s="16">
        <f t="shared" si="19"/>
        <v>3.6374999999999998E-2</v>
      </c>
      <c r="AD323" s="4" t="s">
        <v>84</v>
      </c>
      <c r="AE323" s="13" t="s">
        <v>363</v>
      </c>
      <c r="AF323" s="8" t="s">
        <v>97</v>
      </c>
    </row>
    <row r="324" spans="1:32" s="1" customFormat="1" ht="30" customHeight="1" x14ac:dyDescent="0.25">
      <c r="A324" s="1">
        <v>323</v>
      </c>
      <c r="B324" s="2" t="s">
        <v>961</v>
      </c>
      <c r="C324" s="2" t="s">
        <v>1886</v>
      </c>
      <c r="E324" s="1" t="s">
        <v>962</v>
      </c>
      <c r="F324" s="1">
        <v>1651</v>
      </c>
      <c r="G324" s="2" t="s">
        <v>395</v>
      </c>
      <c r="H324" s="2" t="s">
        <v>963</v>
      </c>
      <c r="I324" s="2" t="s">
        <v>964</v>
      </c>
      <c r="J324" s="2" t="s">
        <v>965</v>
      </c>
      <c r="K324" s="1" t="s">
        <v>1797</v>
      </c>
      <c r="L324" s="1">
        <v>1</v>
      </c>
      <c r="M324" s="1" t="s">
        <v>42</v>
      </c>
      <c r="N324" s="2" t="s">
        <v>966</v>
      </c>
      <c r="O324" s="2" t="s">
        <v>967</v>
      </c>
      <c r="P324" s="2" t="s">
        <v>968</v>
      </c>
      <c r="Q324" s="1">
        <v>0</v>
      </c>
      <c r="R324" s="2" t="s">
        <v>969</v>
      </c>
      <c r="S324" s="4">
        <v>2</v>
      </c>
      <c r="T324" s="4">
        <v>10</v>
      </c>
      <c r="U324" s="4" t="s">
        <v>24</v>
      </c>
      <c r="V324" s="4">
        <v>1953</v>
      </c>
      <c r="W324" s="4">
        <v>1953</v>
      </c>
      <c r="X324" s="4" t="s">
        <v>471</v>
      </c>
      <c r="Y324" s="4" t="s">
        <v>82</v>
      </c>
      <c r="Z324" s="13">
        <v>3500</v>
      </c>
      <c r="AA324" s="19">
        <f t="shared" si="20"/>
        <v>42437.5</v>
      </c>
      <c r="AB324" s="14">
        <f t="shared" si="19"/>
        <v>42.4375</v>
      </c>
      <c r="AC324" s="16">
        <f t="shared" si="19"/>
        <v>4.2437500000000003E-2</v>
      </c>
      <c r="AD324" s="4" t="s">
        <v>84</v>
      </c>
      <c r="AE324" s="13" t="s">
        <v>363</v>
      </c>
      <c r="AF324" s="8" t="s">
        <v>97</v>
      </c>
    </row>
    <row r="325" spans="1:32" s="1" customFormat="1" ht="30" customHeight="1" x14ac:dyDescent="0.25">
      <c r="A325" s="1">
        <v>324</v>
      </c>
      <c r="B325" s="2" t="s">
        <v>971</v>
      </c>
      <c r="C325" s="2" t="s">
        <v>1834</v>
      </c>
      <c r="D325" s="1" t="s">
        <v>970</v>
      </c>
      <c r="E325" s="1" t="s">
        <v>972</v>
      </c>
      <c r="F325" s="1">
        <v>1646</v>
      </c>
      <c r="G325" s="2" t="s">
        <v>973</v>
      </c>
      <c r="H325" s="2" t="s">
        <v>974</v>
      </c>
      <c r="I325" s="2" t="s">
        <v>975</v>
      </c>
      <c r="J325" s="1" t="s">
        <v>2424</v>
      </c>
      <c r="K325" s="1" t="s">
        <v>1797</v>
      </c>
      <c r="L325" s="2"/>
      <c r="M325" s="1" t="s">
        <v>42</v>
      </c>
      <c r="N325" s="2" t="s">
        <v>976</v>
      </c>
      <c r="O325" s="2" t="s">
        <v>977</v>
      </c>
      <c r="P325" s="2" t="s">
        <v>978</v>
      </c>
      <c r="Q325" s="1">
        <v>0</v>
      </c>
      <c r="R325" s="2" t="s">
        <v>979</v>
      </c>
      <c r="S325" s="4">
        <v>2</v>
      </c>
      <c r="T325" s="4">
        <v>10</v>
      </c>
      <c r="U325" s="4" t="s">
        <v>24</v>
      </c>
      <c r="V325" s="4">
        <v>1953</v>
      </c>
      <c r="W325" s="4">
        <v>1953</v>
      </c>
      <c r="X325" s="4" t="s">
        <v>471</v>
      </c>
      <c r="Y325" s="4" t="s">
        <v>82</v>
      </c>
      <c r="Z325" s="13">
        <v>11000</v>
      </c>
      <c r="AA325" s="19">
        <f t="shared" si="20"/>
        <v>133375</v>
      </c>
      <c r="AB325" s="14">
        <f t="shared" si="19"/>
        <v>133.375</v>
      </c>
      <c r="AC325" s="16">
        <f t="shared" si="19"/>
        <v>0.13337499999999999</v>
      </c>
      <c r="AD325" s="4" t="s">
        <v>84</v>
      </c>
      <c r="AE325" s="13" t="s">
        <v>363</v>
      </c>
      <c r="AF325" s="8" t="s">
        <v>97</v>
      </c>
    </row>
    <row r="326" spans="1:32" ht="30" customHeight="1" x14ac:dyDescent="0.25">
      <c r="A326" s="1">
        <v>325</v>
      </c>
      <c r="B326" s="2"/>
      <c r="C326" s="2" t="s">
        <v>1832</v>
      </c>
      <c r="D326" s="1"/>
      <c r="E326" s="1" t="s">
        <v>2160</v>
      </c>
      <c r="F326" s="1">
        <v>1935</v>
      </c>
      <c r="G326" s="2" t="s">
        <v>38</v>
      </c>
      <c r="H326" s="2" t="s">
        <v>1382</v>
      </c>
      <c r="I326" s="2"/>
      <c r="J326" s="1" t="s">
        <v>2424</v>
      </c>
      <c r="K326" s="1" t="s">
        <v>3314</v>
      </c>
      <c r="L326" s="24"/>
      <c r="M326" s="1" t="s">
        <v>21</v>
      </c>
      <c r="N326" s="2"/>
      <c r="O326" s="2"/>
      <c r="P326" s="2"/>
      <c r="Q326" s="1"/>
      <c r="R326" s="2"/>
      <c r="S326" s="4">
        <v>8</v>
      </c>
      <c r="T326" s="4">
        <v>10</v>
      </c>
      <c r="U326" s="4" t="s">
        <v>24</v>
      </c>
      <c r="V326" s="4">
        <v>1953</v>
      </c>
      <c r="W326" s="4">
        <v>1953</v>
      </c>
      <c r="X326" s="4" t="s">
        <v>471</v>
      </c>
      <c r="Y326" s="17" t="s">
        <v>19</v>
      </c>
      <c r="Z326" s="13">
        <v>8000</v>
      </c>
      <c r="AA326" s="18">
        <v>8000</v>
      </c>
      <c r="AB326" s="14">
        <f t="shared" si="19"/>
        <v>8</v>
      </c>
      <c r="AC326" s="16">
        <f t="shared" si="19"/>
        <v>8.0000000000000002E-3</v>
      </c>
      <c r="AD326" s="4" t="s">
        <v>15</v>
      </c>
      <c r="AE326" s="13" t="s">
        <v>280</v>
      </c>
      <c r="AF326" s="8"/>
    </row>
    <row r="327" spans="1:32" s="1" customFormat="1" ht="30" customHeight="1" x14ac:dyDescent="0.25">
      <c r="A327" s="1">
        <v>326</v>
      </c>
      <c r="B327" s="2" t="s">
        <v>980</v>
      </c>
      <c r="C327" s="2" t="s">
        <v>1871</v>
      </c>
      <c r="D327" s="1" t="s">
        <v>981</v>
      </c>
      <c r="E327" s="2" t="s">
        <v>982</v>
      </c>
      <c r="F327" s="1" t="s">
        <v>983</v>
      </c>
      <c r="G327" s="2" t="s">
        <v>437</v>
      </c>
      <c r="H327" s="2" t="s">
        <v>984</v>
      </c>
      <c r="I327" s="2" t="s">
        <v>985</v>
      </c>
      <c r="J327" s="2" t="s">
        <v>986</v>
      </c>
      <c r="K327" s="1" t="s">
        <v>3322</v>
      </c>
      <c r="L327" s="24"/>
      <c r="M327" s="1" t="s">
        <v>42</v>
      </c>
      <c r="N327" s="2" t="s">
        <v>987</v>
      </c>
      <c r="O327" s="2" t="s">
        <v>988</v>
      </c>
      <c r="P327" s="2" t="s">
        <v>989</v>
      </c>
      <c r="Q327" s="1">
        <v>0</v>
      </c>
      <c r="R327" s="2" t="s">
        <v>708</v>
      </c>
      <c r="S327" s="4">
        <v>15</v>
      </c>
      <c r="T327" s="4">
        <v>10</v>
      </c>
      <c r="U327" s="4" t="s">
        <v>24</v>
      </c>
      <c r="V327" s="4">
        <v>1953</v>
      </c>
      <c r="W327" s="4">
        <v>1953</v>
      </c>
      <c r="X327" s="4" t="s">
        <v>471</v>
      </c>
      <c r="Y327" s="4" t="s">
        <v>444</v>
      </c>
      <c r="Z327" s="13">
        <v>19500</v>
      </c>
      <c r="AA327" s="4">
        <v>83000</v>
      </c>
      <c r="AB327" s="14">
        <f t="shared" si="19"/>
        <v>83</v>
      </c>
      <c r="AC327" s="16">
        <f t="shared" si="19"/>
        <v>8.3000000000000004E-2</v>
      </c>
      <c r="AD327" s="4" t="s">
        <v>15</v>
      </c>
      <c r="AE327" s="13" t="s">
        <v>408</v>
      </c>
      <c r="AF327" s="8" t="s">
        <v>26</v>
      </c>
    </row>
    <row r="328" spans="1:32" s="1" customFormat="1" ht="30" customHeight="1" x14ac:dyDescent="0.25">
      <c r="A328" s="1">
        <v>327</v>
      </c>
      <c r="B328" s="2"/>
      <c r="C328" s="2" t="s">
        <v>1819</v>
      </c>
      <c r="E328" s="1" t="s">
        <v>272</v>
      </c>
      <c r="F328" s="1">
        <v>1909</v>
      </c>
      <c r="G328" s="2" t="s">
        <v>38</v>
      </c>
      <c r="H328" s="2" t="s">
        <v>2655</v>
      </c>
      <c r="I328" s="2"/>
      <c r="J328" s="1" t="s">
        <v>2424</v>
      </c>
      <c r="K328" s="1" t="s">
        <v>3285</v>
      </c>
      <c r="L328" s="24"/>
      <c r="M328" t="s">
        <v>1956</v>
      </c>
      <c r="N328" s="2"/>
      <c r="O328" s="2"/>
      <c r="P328" s="2"/>
      <c r="R328" s="2"/>
      <c r="S328" s="4">
        <v>12</v>
      </c>
      <c r="T328" s="4">
        <v>10</v>
      </c>
      <c r="U328" s="4" t="s">
        <v>24</v>
      </c>
      <c r="V328" s="4">
        <v>1953</v>
      </c>
      <c r="W328" s="4">
        <v>1953</v>
      </c>
      <c r="X328" s="4" t="s">
        <v>471</v>
      </c>
      <c r="Y328" s="4" t="s">
        <v>444</v>
      </c>
      <c r="Z328" s="13">
        <v>5000</v>
      </c>
      <c r="AA328" s="4">
        <v>21500</v>
      </c>
      <c r="AB328" s="14">
        <f t="shared" si="19"/>
        <v>21.5</v>
      </c>
      <c r="AC328" s="16">
        <f t="shared" si="19"/>
        <v>2.1499999999999998E-2</v>
      </c>
      <c r="AD328" s="4" t="s">
        <v>15</v>
      </c>
      <c r="AE328" s="13" t="s">
        <v>22</v>
      </c>
      <c r="AF328" s="8" t="s">
        <v>97</v>
      </c>
    </row>
    <row r="329" spans="1:32" ht="30" customHeight="1" x14ac:dyDescent="0.25">
      <c r="A329" s="1">
        <v>328</v>
      </c>
      <c r="B329" s="2" t="s">
        <v>990</v>
      </c>
      <c r="C329" s="2" t="s">
        <v>1811</v>
      </c>
      <c r="D329" s="1" t="s">
        <v>991</v>
      </c>
      <c r="E329" s="2" t="s">
        <v>992</v>
      </c>
      <c r="F329" s="1">
        <v>1901</v>
      </c>
      <c r="G329" s="2" t="s">
        <v>38</v>
      </c>
      <c r="H329" s="2" t="s">
        <v>993</v>
      </c>
      <c r="I329" s="2" t="s">
        <v>994</v>
      </c>
      <c r="J329" s="2" t="s">
        <v>995</v>
      </c>
      <c r="K329" s="1" t="s">
        <v>3327</v>
      </c>
      <c r="L329" s="1"/>
      <c r="M329" s="1" t="s">
        <v>42</v>
      </c>
      <c r="N329" s="2" t="s">
        <v>996</v>
      </c>
      <c r="O329" s="2" t="s">
        <v>997</v>
      </c>
      <c r="P329" s="2" t="s">
        <v>998</v>
      </c>
      <c r="Q329" s="1">
        <v>0</v>
      </c>
      <c r="R329" s="2" t="s">
        <v>46</v>
      </c>
      <c r="S329" s="4">
        <v>6</v>
      </c>
      <c r="T329" s="4">
        <v>11</v>
      </c>
      <c r="U329" s="4" t="s">
        <v>24</v>
      </c>
      <c r="V329" s="4">
        <v>1953</v>
      </c>
      <c r="W329" s="4">
        <v>1953</v>
      </c>
      <c r="X329" s="4" t="s">
        <v>471</v>
      </c>
      <c r="Y329" s="4" t="s">
        <v>444</v>
      </c>
      <c r="Z329" s="13">
        <v>25000</v>
      </c>
      <c r="AA329" s="4">
        <v>107000</v>
      </c>
      <c r="AB329" s="14">
        <f t="shared" si="19"/>
        <v>107</v>
      </c>
      <c r="AC329" s="16">
        <f t="shared" si="19"/>
        <v>0.107</v>
      </c>
      <c r="AD329" s="4" t="s">
        <v>15</v>
      </c>
      <c r="AE329" s="13" t="s">
        <v>130</v>
      </c>
      <c r="AF329" s="8" t="s">
        <v>97</v>
      </c>
    </row>
    <row r="330" spans="1:32" s="1" customFormat="1" ht="30" customHeight="1" x14ac:dyDescent="0.25">
      <c r="A330" s="1">
        <v>329</v>
      </c>
      <c r="B330" s="2"/>
      <c r="C330" s="2" t="s">
        <v>1815</v>
      </c>
      <c r="E330" s="1" t="s">
        <v>2161</v>
      </c>
      <c r="F330" s="1" t="s">
        <v>3094</v>
      </c>
      <c r="G330" s="2" t="s">
        <v>38</v>
      </c>
      <c r="H330" s="2" t="s">
        <v>2674</v>
      </c>
      <c r="I330" s="2"/>
      <c r="J330" s="1" t="s">
        <v>2551</v>
      </c>
      <c r="K330" s="1" t="s">
        <v>3293</v>
      </c>
      <c r="L330" s="24"/>
      <c r="M330" s="1" t="s">
        <v>21</v>
      </c>
      <c r="N330" s="2"/>
      <c r="O330" s="2"/>
      <c r="P330" s="2"/>
      <c r="R330" s="2"/>
      <c r="S330" s="4">
        <v>27</v>
      </c>
      <c r="T330" s="4">
        <v>11</v>
      </c>
      <c r="U330" s="4" t="s">
        <v>24</v>
      </c>
      <c r="V330" s="4">
        <v>1953</v>
      </c>
      <c r="W330" s="4">
        <v>1953</v>
      </c>
      <c r="X330" s="4" t="s">
        <v>471</v>
      </c>
      <c r="Y330" s="4" t="s">
        <v>19</v>
      </c>
      <c r="Z330" s="13"/>
      <c r="AA330" s="4">
        <v>200000</v>
      </c>
      <c r="AB330" s="14">
        <f t="shared" si="19"/>
        <v>200</v>
      </c>
      <c r="AC330" s="16">
        <f t="shared" si="19"/>
        <v>0.2</v>
      </c>
      <c r="AD330" s="4" t="s">
        <v>15</v>
      </c>
      <c r="AE330" s="13" t="s">
        <v>130</v>
      </c>
      <c r="AF330" s="8" t="s">
        <v>97</v>
      </c>
    </row>
    <row r="331" spans="1:32" s="1" customFormat="1" ht="30" customHeight="1" x14ac:dyDescent="0.25">
      <c r="A331" s="1">
        <v>330</v>
      </c>
      <c r="B331" s="2"/>
      <c r="C331" s="2" t="s">
        <v>1853</v>
      </c>
      <c r="E331" s="1" t="s">
        <v>1017</v>
      </c>
      <c r="F331" s="1">
        <v>1916</v>
      </c>
      <c r="G331" s="2" t="s">
        <v>395</v>
      </c>
      <c r="H331" s="2" t="s">
        <v>2812</v>
      </c>
      <c r="I331" s="2"/>
      <c r="J331" s="1" t="s">
        <v>2424</v>
      </c>
      <c r="K331" s="1" t="s">
        <v>3293</v>
      </c>
      <c r="L331" s="24"/>
      <c r="M331" t="s">
        <v>1956</v>
      </c>
      <c r="N331" s="2"/>
      <c r="O331" s="2"/>
      <c r="P331" s="2"/>
      <c r="R331" s="2"/>
      <c r="S331" s="4">
        <v>27</v>
      </c>
      <c r="T331" s="4">
        <v>11</v>
      </c>
      <c r="U331" s="4" t="s">
        <v>24</v>
      </c>
      <c r="V331" s="4">
        <v>1953</v>
      </c>
      <c r="W331" s="4">
        <v>1953</v>
      </c>
      <c r="X331" s="4" t="s">
        <v>471</v>
      </c>
      <c r="Y331" s="4" t="s">
        <v>19</v>
      </c>
      <c r="Z331" s="13"/>
      <c r="AA331" s="4">
        <v>40000</v>
      </c>
      <c r="AB331" s="14">
        <f t="shared" si="19"/>
        <v>40</v>
      </c>
      <c r="AC331" s="16">
        <f t="shared" si="19"/>
        <v>0.04</v>
      </c>
      <c r="AD331" s="4" t="s">
        <v>15</v>
      </c>
      <c r="AE331" s="13" t="s">
        <v>130</v>
      </c>
      <c r="AF331" s="8" t="s">
        <v>97</v>
      </c>
    </row>
    <row r="332" spans="1:32" s="1" customFormat="1" ht="30" customHeight="1" x14ac:dyDescent="0.25">
      <c r="A332" s="1">
        <v>331</v>
      </c>
      <c r="B332" s="2" t="s">
        <v>999</v>
      </c>
      <c r="C332" s="2" t="s">
        <v>1856</v>
      </c>
      <c r="D332" s="1" t="s">
        <v>1000</v>
      </c>
      <c r="E332" s="2" t="s">
        <v>1001</v>
      </c>
      <c r="F332" s="1" t="s">
        <v>3061</v>
      </c>
      <c r="G332" s="2" t="s">
        <v>38</v>
      </c>
      <c r="H332" s="2" t="s">
        <v>779</v>
      </c>
      <c r="I332" s="2" t="s">
        <v>1002</v>
      </c>
      <c r="J332" s="2" t="s">
        <v>1003</v>
      </c>
      <c r="K332" s="1" t="s">
        <v>3293</v>
      </c>
      <c r="L332" s="24"/>
      <c r="M332" s="1" t="s">
        <v>42</v>
      </c>
      <c r="N332" s="2" t="s">
        <v>1004</v>
      </c>
      <c r="O332" s="2" t="s">
        <v>1005</v>
      </c>
      <c r="P332" s="2" t="s">
        <v>1006</v>
      </c>
      <c r="Q332" s="1">
        <v>0</v>
      </c>
      <c r="R332" s="2" t="s">
        <v>833</v>
      </c>
      <c r="S332" s="4">
        <v>27</v>
      </c>
      <c r="T332" s="4">
        <v>11</v>
      </c>
      <c r="U332" s="4" t="s">
        <v>24</v>
      </c>
      <c r="V332" s="4">
        <v>1953</v>
      </c>
      <c r="W332" s="4">
        <v>1953</v>
      </c>
      <c r="X332" s="4" t="s">
        <v>471</v>
      </c>
      <c r="Y332" s="4" t="s">
        <v>19</v>
      </c>
      <c r="Z332" s="13"/>
      <c r="AA332" s="4">
        <v>30000</v>
      </c>
      <c r="AB332" s="14">
        <f t="shared" si="19"/>
        <v>30</v>
      </c>
      <c r="AC332" s="16">
        <f t="shared" si="19"/>
        <v>0.03</v>
      </c>
      <c r="AD332" s="4" t="s">
        <v>15</v>
      </c>
      <c r="AE332" s="13" t="s">
        <v>130</v>
      </c>
      <c r="AF332" s="8" t="s">
        <v>97</v>
      </c>
    </row>
    <row r="333" spans="1:32" s="1" customFormat="1" ht="30" customHeight="1" x14ac:dyDescent="0.25">
      <c r="A333" s="1">
        <v>332</v>
      </c>
      <c r="B333" s="2" t="s">
        <v>1007</v>
      </c>
      <c r="C333" s="2" t="s">
        <v>1865</v>
      </c>
      <c r="D333" s="1" t="s">
        <v>1008</v>
      </c>
      <c r="E333" s="2" t="s">
        <v>1009</v>
      </c>
      <c r="F333" s="1" t="s">
        <v>1010</v>
      </c>
      <c r="G333" s="2" t="s">
        <v>87</v>
      </c>
      <c r="H333" s="2" t="s">
        <v>1011</v>
      </c>
      <c r="I333" s="2" t="s">
        <v>1012</v>
      </c>
      <c r="J333" s="2" t="s">
        <v>1013</v>
      </c>
      <c r="K333" s="1" t="s">
        <v>3293</v>
      </c>
      <c r="L333" s="24"/>
      <c r="M333" s="1" t="s">
        <v>42</v>
      </c>
      <c r="N333" s="2" t="s">
        <v>1014</v>
      </c>
      <c r="O333" s="2" t="s">
        <v>1015</v>
      </c>
      <c r="P333" s="2" t="s">
        <v>1016</v>
      </c>
      <c r="Q333" s="1">
        <v>0</v>
      </c>
      <c r="R333" s="2" t="s">
        <v>525</v>
      </c>
      <c r="S333" s="4">
        <v>27</v>
      </c>
      <c r="T333" s="4">
        <v>11</v>
      </c>
      <c r="U333" s="4" t="s">
        <v>24</v>
      </c>
      <c r="V333" s="4">
        <v>1953</v>
      </c>
      <c r="W333" s="4">
        <v>1953</v>
      </c>
      <c r="X333" s="4" t="s">
        <v>471</v>
      </c>
      <c r="Y333" s="4" t="s">
        <v>19</v>
      </c>
      <c r="Z333" s="13"/>
      <c r="AA333" s="4">
        <v>25000</v>
      </c>
      <c r="AB333" s="14">
        <f t="shared" ref="AB333:AC352" si="21">AA333/1000</f>
        <v>25</v>
      </c>
      <c r="AC333" s="16">
        <f t="shared" si="21"/>
        <v>2.5000000000000001E-2</v>
      </c>
      <c r="AD333" s="4" t="s">
        <v>15</v>
      </c>
      <c r="AE333" s="13" t="s">
        <v>130</v>
      </c>
      <c r="AF333" s="8" t="s">
        <v>97</v>
      </c>
    </row>
    <row r="334" spans="1:32" ht="30" customHeight="1" x14ac:dyDescent="0.25">
      <c r="A334" s="1">
        <v>333</v>
      </c>
      <c r="B334" s="2"/>
      <c r="C334" s="2" t="s">
        <v>1837</v>
      </c>
      <c r="D334" s="1" t="s">
        <v>2162</v>
      </c>
      <c r="E334" s="1" t="s">
        <v>2163</v>
      </c>
      <c r="F334" s="1">
        <v>1937</v>
      </c>
      <c r="G334" s="2" t="s">
        <v>38</v>
      </c>
      <c r="H334" s="2" t="s">
        <v>2830</v>
      </c>
      <c r="I334" s="2"/>
      <c r="J334" s="1" t="s">
        <v>2552</v>
      </c>
      <c r="K334" s="1" t="s">
        <v>3285</v>
      </c>
      <c r="L334" s="24"/>
      <c r="M334" s="1" t="s">
        <v>21</v>
      </c>
      <c r="N334" s="2"/>
      <c r="O334" s="2"/>
      <c r="P334" s="2"/>
      <c r="Q334" s="1"/>
      <c r="R334" s="2"/>
      <c r="S334" s="4">
        <v>10</v>
      </c>
      <c r="T334" s="4">
        <v>12</v>
      </c>
      <c r="U334" s="4" t="s">
        <v>24</v>
      </c>
      <c r="V334" s="4">
        <v>1953</v>
      </c>
      <c r="W334" s="4">
        <v>1953</v>
      </c>
      <c r="X334" s="4" t="s">
        <v>471</v>
      </c>
      <c r="Y334" s="4" t="s">
        <v>19</v>
      </c>
      <c r="Z334" s="13">
        <v>28000</v>
      </c>
      <c r="AA334" s="18">
        <v>28000</v>
      </c>
      <c r="AB334" s="14">
        <f t="shared" si="21"/>
        <v>28</v>
      </c>
      <c r="AC334" s="16">
        <f t="shared" si="21"/>
        <v>2.8000000000000001E-2</v>
      </c>
      <c r="AD334" s="4" t="s">
        <v>15</v>
      </c>
      <c r="AE334" s="13" t="s">
        <v>22</v>
      </c>
      <c r="AF334" s="8" t="s">
        <v>97</v>
      </c>
    </row>
    <row r="335" spans="1:32" ht="30" customHeight="1" x14ac:dyDescent="0.25">
      <c r="A335" s="1">
        <v>334</v>
      </c>
      <c r="B335" s="2" t="s">
        <v>1018</v>
      </c>
      <c r="C335" s="2" t="s">
        <v>1887</v>
      </c>
      <c r="D335" s="1" t="s">
        <v>3187</v>
      </c>
      <c r="E335" s="1" t="s">
        <v>2164</v>
      </c>
      <c r="F335" s="1" t="s">
        <v>1019</v>
      </c>
      <c r="G335" s="2" t="s">
        <v>395</v>
      </c>
      <c r="H335" s="2" t="s">
        <v>1020</v>
      </c>
      <c r="I335" s="2" t="s">
        <v>1021</v>
      </c>
      <c r="J335" s="2" t="s">
        <v>1022</v>
      </c>
      <c r="K335" s="1" t="s">
        <v>3285</v>
      </c>
      <c r="L335" s="24"/>
      <c r="M335" s="1" t="s">
        <v>42</v>
      </c>
      <c r="N335" s="2" t="s">
        <v>1023</v>
      </c>
      <c r="O335" s="2" t="s">
        <v>1024</v>
      </c>
      <c r="P335" s="2" t="s">
        <v>1025</v>
      </c>
      <c r="Q335" s="1">
        <v>0</v>
      </c>
      <c r="R335" s="2" t="s">
        <v>1026</v>
      </c>
      <c r="S335" s="4">
        <v>13</v>
      </c>
      <c r="T335" s="4">
        <v>12</v>
      </c>
      <c r="U335" s="4" t="s">
        <v>24</v>
      </c>
      <c r="V335" s="4">
        <v>1953</v>
      </c>
      <c r="W335" s="4">
        <v>1953</v>
      </c>
      <c r="X335" s="4" t="s">
        <v>471</v>
      </c>
      <c r="Y335" s="4" t="s">
        <v>19</v>
      </c>
      <c r="Z335" s="13">
        <v>14000</v>
      </c>
      <c r="AA335" s="13">
        <v>14000</v>
      </c>
      <c r="AB335" s="14">
        <f t="shared" si="21"/>
        <v>14</v>
      </c>
      <c r="AC335" s="16">
        <f t="shared" si="21"/>
        <v>1.4E-2</v>
      </c>
      <c r="AD335" s="4" t="s">
        <v>84</v>
      </c>
      <c r="AE335" s="13" t="s">
        <v>22</v>
      </c>
      <c r="AF335" s="8" t="s">
        <v>97</v>
      </c>
    </row>
    <row r="336" spans="1:32" ht="30" customHeight="1" x14ac:dyDescent="0.25">
      <c r="A336" s="1">
        <v>335</v>
      </c>
      <c r="B336" s="2"/>
      <c r="C336" s="2" t="s">
        <v>1855</v>
      </c>
      <c r="D336" s="1"/>
      <c r="E336" s="1" t="s">
        <v>2393</v>
      </c>
      <c r="F336" s="1">
        <v>1840</v>
      </c>
      <c r="G336" s="2" t="s">
        <v>2652</v>
      </c>
      <c r="H336" s="2" t="s">
        <v>2831</v>
      </c>
      <c r="I336" s="2"/>
      <c r="J336" s="1" t="s">
        <v>2424</v>
      </c>
      <c r="K336" s="1" t="s">
        <v>3285</v>
      </c>
      <c r="L336" s="24"/>
      <c r="M336" s="1" t="s">
        <v>21</v>
      </c>
      <c r="N336" s="2"/>
      <c r="O336" s="2"/>
      <c r="P336" s="2"/>
      <c r="Q336" s="1"/>
      <c r="R336" s="2"/>
      <c r="S336" s="4">
        <v>20</v>
      </c>
      <c r="T336" s="4">
        <v>12</v>
      </c>
      <c r="U336" s="4" t="s">
        <v>24</v>
      </c>
      <c r="V336" s="4">
        <v>1953</v>
      </c>
      <c r="W336" s="4">
        <v>1953</v>
      </c>
      <c r="X336" s="4" t="s">
        <v>471</v>
      </c>
      <c r="Y336" s="4" t="s">
        <v>19</v>
      </c>
      <c r="Z336" s="13">
        <v>4500</v>
      </c>
      <c r="AA336" s="13">
        <v>4500</v>
      </c>
      <c r="AB336" s="14">
        <f t="shared" si="21"/>
        <v>4.5</v>
      </c>
      <c r="AC336" s="16">
        <f t="shared" si="21"/>
        <v>4.4999999999999997E-3</v>
      </c>
      <c r="AD336" s="4" t="s">
        <v>15</v>
      </c>
      <c r="AE336" s="13" t="s">
        <v>22</v>
      </c>
      <c r="AF336" s="8" t="s">
        <v>97</v>
      </c>
    </row>
    <row r="337" spans="1:32" ht="30" customHeight="1" x14ac:dyDescent="0.25">
      <c r="A337" s="1">
        <v>336</v>
      </c>
      <c r="B337" s="2" t="s">
        <v>1027</v>
      </c>
      <c r="C337" s="2" t="s">
        <v>1838</v>
      </c>
      <c r="D337" s="1" t="s">
        <v>1028</v>
      </c>
      <c r="E337" s="2" t="s">
        <v>1029</v>
      </c>
      <c r="F337" s="1">
        <v>1924</v>
      </c>
      <c r="G337" s="2" t="s">
        <v>38</v>
      </c>
      <c r="H337" s="2" t="s">
        <v>1030</v>
      </c>
      <c r="I337" s="2" t="s">
        <v>1031</v>
      </c>
      <c r="J337" s="1" t="s">
        <v>1032</v>
      </c>
      <c r="K337" s="1" t="s">
        <v>3338</v>
      </c>
      <c r="L337" s="24"/>
      <c r="M337" s="1" t="s">
        <v>42</v>
      </c>
      <c r="N337" s="2" t="s">
        <v>1033</v>
      </c>
      <c r="O337" s="2" t="s">
        <v>1034</v>
      </c>
      <c r="P337" s="2" t="s">
        <v>1035</v>
      </c>
      <c r="Q337" s="1">
        <v>0</v>
      </c>
      <c r="R337" s="2" t="s">
        <v>1036</v>
      </c>
      <c r="S337" s="4">
        <v>23</v>
      </c>
      <c r="T337" s="4">
        <v>12</v>
      </c>
      <c r="U337" s="4" t="s">
        <v>24</v>
      </c>
      <c r="V337" s="4">
        <v>1953</v>
      </c>
      <c r="W337" s="4">
        <v>1953</v>
      </c>
      <c r="X337" s="4" t="s">
        <v>471</v>
      </c>
      <c r="Y337" s="4" t="s">
        <v>444</v>
      </c>
      <c r="Z337" s="13">
        <v>10500</v>
      </c>
      <c r="AA337" s="4">
        <v>45000</v>
      </c>
      <c r="AB337" s="14">
        <f t="shared" si="21"/>
        <v>45</v>
      </c>
      <c r="AC337" s="16">
        <f t="shared" si="21"/>
        <v>4.4999999999999998E-2</v>
      </c>
      <c r="AD337" s="4" t="s">
        <v>15</v>
      </c>
      <c r="AE337" s="13" t="s">
        <v>408</v>
      </c>
      <c r="AF337" s="8" t="s">
        <v>97</v>
      </c>
    </row>
    <row r="338" spans="1:32" ht="30" customHeight="1" x14ac:dyDescent="0.25">
      <c r="A338" s="1">
        <v>337</v>
      </c>
      <c r="B338" s="2"/>
      <c r="C338" s="2" t="s">
        <v>1855</v>
      </c>
      <c r="D338" s="1"/>
      <c r="E338" s="1" t="s">
        <v>2165</v>
      </c>
      <c r="F338" s="1" t="s">
        <v>3095</v>
      </c>
      <c r="G338" s="2" t="s">
        <v>38</v>
      </c>
      <c r="H338" s="2" t="s">
        <v>2775</v>
      </c>
      <c r="I338" s="2"/>
      <c r="J338" s="1" t="s">
        <v>2553</v>
      </c>
      <c r="K338" s="1" t="s">
        <v>3338</v>
      </c>
      <c r="L338" s="1"/>
      <c r="M338" t="s">
        <v>1956</v>
      </c>
      <c r="O338" s="2"/>
      <c r="P338" s="2"/>
      <c r="Q338" s="1"/>
      <c r="R338" s="2"/>
      <c r="S338" s="4">
        <v>23</v>
      </c>
      <c r="T338" s="4">
        <v>12</v>
      </c>
      <c r="U338" s="4" t="s">
        <v>24</v>
      </c>
      <c r="V338" s="4">
        <v>1953</v>
      </c>
      <c r="W338" s="4">
        <v>1953</v>
      </c>
      <c r="X338" s="4" t="s">
        <v>471</v>
      </c>
      <c r="Y338" s="4" t="s">
        <v>444</v>
      </c>
      <c r="Z338" s="13">
        <v>23000</v>
      </c>
      <c r="AA338" s="4">
        <v>99000</v>
      </c>
      <c r="AB338" s="14">
        <f t="shared" si="21"/>
        <v>99</v>
      </c>
      <c r="AC338" s="16">
        <f t="shared" si="21"/>
        <v>9.9000000000000005E-2</v>
      </c>
      <c r="AD338" s="4" t="s">
        <v>15</v>
      </c>
      <c r="AE338" s="13" t="s">
        <v>408</v>
      </c>
      <c r="AF338" s="8" t="s">
        <v>97</v>
      </c>
    </row>
    <row r="339" spans="1:32" ht="30" customHeight="1" x14ac:dyDescent="0.25">
      <c r="A339" s="1">
        <v>338</v>
      </c>
      <c r="B339" s="2"/>
      <c r="C339" s="2" t="s">
        <v>1853</v>
      </c>
      <c r="D339" s="1"/>
      <c r="E339" s="1" t="s">
        <v>1037</v>
      </c>
      <c r="F339" s="1">
        <v>1919</v>
      </c>
      <c r="G339" s="2" t="s">
        <v>87</v>
      </c>
      <c r="H339" s="2" t="s">
        <v>2832</v>
      </c>
      <c r="I339" s="2"/>
      <c r="J339" s="1" t="s">
        <v>2424</v>
      </c>
      <c r="K339" s="1" t="s">
        <v>3338</v>
      </c>
      <c r="L339" s="1"/>
      <c r="M339" t="s">
        <v>1956</v>
      </c>
      <c r="N339" s="2"/>
      <c r="O339" s="2"/>
      <c r="P339" s="2"/>
      <c r="Q339" s="1"/>
      <c r="R339" s="2"/>
      <c r="S339" s="4">
        <v>23</v>
      </c>
      <c r="T339" s="4">
        <v>12</v>
      </c>
      <c r="U339" s="4" t="s">
        <v>24</v>
      </c>
      <c r="V339" s="4">
        <v>1953</v>
      </c>
      <c r="W339" s="4">
        <v>1953</v>
      </c>
      <c r="X339" s="4" t="s">
        <v>471</v>
      </c>
      <c r="Y339" s="4" t="s">
        <v>444</v>
      </c>
      <c r="Z339" s="13">
        <v>15000</v>
      </c>
      <c r="AA339" s="4">
        <v>64000</v>
      </c>
      <c r="AB339" s="14">
        <f t="shared" si="21"/>
        <v>64</v>
      </c>
      <c r="AC339" s="16">
        <f t="shared" si="21"/>
        <v>6.4000000000000001E-2</v>
      </c>
      <c r="AD339" s="4" t="s">
        <v>15</v>
      </c>
      <c r="AE339" s="13" t="s">
        <v>408</v>
      </c>
      <c r="AF339" s="8" t="s">
        <v>97</v>
      </c>
    </row>
    <row r="340" spans="1:32" ht="30" customHeight="1" x14ac:dyDescent="0.25">
      <c r="A340" s="1">
        <v>339</v>
      </c>
      <c r="B340" s="2"/>
      <c r="C340" s="2" t="s">
        <v>1890</v>
      </c>
      <c r="D340" s="1" t="s">
        <v>1038</v>
      </c>
      <c r="E340" s="1" t="s">
        <v>2166</v>
      </c>
      <c r="F340" s="1"/>
      <c r="G340" s="2" t="s">
        <v>395</v>
      </c>
      <c r="H340" s="2" t="s">
        <v>2833</v>
      </c>
      <c r="I340" s="2"/>
      <c r="J340" s="1" t="s">
        <v>2424</v>
      </c>
      <c r="K340" s="1" t="s">
        <v>3285</v>
      </c>
      <c r="L340" s="24"/>
      <c r="M340" t="s">
        <v>1956</v>
      </c>
      <c r="N340" s="2"/>
      <c r="O340" s="2"/>
      <c r="P340" s="2"/>
      <c r="Q340" s="1"/>
      <c r="R340" s="2"/>
      <c r="S340" s="4">
        <v>15</v>
      </c>
      <c r="T340" s="4">
        <v>1</v>
      </c>
      <c r="U340" s="4" t="s">
        <v>31</v>
      </c>
      <c r="V340" s="4">
        <v>1954</v>
      </c>
      <c r="W340" s="4">
        <v>1954</v>
      </c>
      <c r="X340" s="4" t="s">
        <v>471</v>
      </c>
      <c r="Y340" s="4" t="s">
        <v>19</v>
      </c>
      <c r="Z340" s="13">
        <v>4500</v>
      </c>
      <c r="AA340" s="13">
        <v>4500</v>
      </c>
      <c r="AB340" s="14">
        <f t="shared" si="21"/>
        <v>4.5</v>
      </c>
      <c r="AC340" s="16">
        <f t="shared" si="21"/>
        <v>4.4999999999999997E-3</v>
      </c>
      <c r="AD340" s="4" t="s">
        <v>84</v>
      </c>
      <c r="AE340" s="13" t="s">
        <v>22</v>
      </c>
      <c r="AF340" s="8" t="s">
        <v>97</v>
      </c>
    </row>
    <row r="341" spans="1:32" ht="30" customHeight="1" x14ac:dyDescent="0.25">
      <c r="A341" s="1">
        <v>340</v>
      </c>
      <c r="B341" s="2"/>
      <c r="C341" s="2" t="s">
        <v>1886</v>
      </c>
      <c r="D341" s="1" t="s">
        <v>2167</v>
      </c>
      <c r="E341" s="1" t="s">
        <v>2168</v>
      </c>
      <c r="F341" s="1" t="s">
        <v>3096</v>
      </c>
      <c r="G341" s="2" t="s">
        <v>395</v>
      </c>
      <c r="H341" s="2" t="s">
        <v>2834</v>
      </c>
      <c r="I341" s="2"/>
      <c r="J341" s="1" t="s">
        <v>2554</v>
      </c>
      <c r="K341" s="1" t="s">
        <v>3285</v>
      </c>
      <c r="L341" s="24"/>
      <c r="M341" s="1" t="s">
        <v>21</v>
      </c>
      <c r="N341" s="2"/>
      <c r="O341" s="2"/>
      <c r="P341" s="2"/>
      <c r="Q341" s="1"/>
      <c r="R341" s="2"/>
      <c r="S341" s="4">
        <v>17</v>
      </c>
      <c r="T341" s="4">
        <v>1</v>
      </c>
      <c r="U341" s="4" t="s">
        <v>31</v>
      </c>
      <c r="V341" s="4">
        <v>1954</v>
      </c>
      <c r="W341" s="4">
        <v>1954</v>
      </c>
      <c r="X341" s="4" t="s">
        <v>471</v>
      </c>
      <c r="Y341" s="4" t="s">
        <v>19</v>
      </c>
      <c r="Z341" s="13">
        <v>50000</v>
      </c>
      <c r="AA341" s="13">
        <v>50000</v>
      </c>
      <c r="AB341" s="14">
        <f t="shared" si="21"/>
        <v>50</v>
      </c>
      <c r="AC341" s="16">
        <f t="shared" si="21"/>
        <v>0.05</v>
      </c>
      <c r="AD341" s="4" t="s">
        <v>84</v>
      </c>
      <c r="AE341" s="13" t="s">
        <v>22</v>
      </c>
      <c r="AF341" s="8" t="s">
        <v>97</v>
      </c>
    </row>
    <row r="342" spans="1:32" ht="30" customHeight="1" x14ac:dyDescent="0.25">
      <c r="A342" s="1">
        <v>341</v>
      </c>
      <c r="B342" s="2" t="s">
        <v>1039</v>
      </c>
      <c r="C342" s="2" t="s">
        <v>1891</v>
      </c>
      <c r="D342" s="1" t="s">
        <v>1049</v>
      </c>
      <c r="E342" s="1" t="s">
        <v>1040</v>
      </c>
      <c r="F342" s="1" t="s">
        <v>1041</v>
      </c>
      <c r="G342" s="2" t="s">
        <v>395</v>
      </c>
      <c r="H342" s="2" t="s">
        <v>1042</v>
      </c>
      <c r="I342" s="2" t="s">
        <v>1043</v>
      </c>
      <c r="J342" s="2" t="s">
        <v>1044</v>
      </c>
      <c r="K342" s="1" t="s">
        <v>1797</v>
      </c>
      <c r="L342" s="2"/>
      <c r="M342" s="1" t="s">
        <v>42</v>
      </c>
      <c r="N342" s="2" t="s">
        <v>1045</v>
      </c>
      <c r="O342" s="2" t="s">
        <v>1046</v>
      </c>
      <c r="P342" s="2" t="s">
        <v>1047</v>
      </c>
      <c r="Q342" s="1">
        <v>0</v>
      </c>
      <c r="R342" s="2" t="s">
        <v>1048</v>
      </c>
      <c r="S342" s="4">
        <v>23</v>
      </c>
      <c r="T342" s="4">
        <v>1</v>
      </c>
      <c r="U342" s="4" t="s">
        <v>31</v>
      </c>
      <c r="V342" s="4">
        <v>1954</v>
      </c>
      <c r="W342" s="4">
        <v>1954</v>
      </c>
      <c r="X342" s="4" t="s">
        <v>471</v>
      </c>
      <c r="Y342" s="4" t="s">
        <v>19</v>
      </c>
      <c r="Z342" s="4" t="s">
        <v>33</v>
      </c>
      <c r="AA342" s="4">
        <v>84667</v>
      </c>
      <c r="AB342" s="14">
        <f t="shared" si="21"/>
        <v>84.667000000000002</v>
      </c>
      <c r="AC342" s="16">
        <f t="shared" si="21"/>
        <v>8.4667000000000006E-2</v>
      </c>
      <c r="AD342" s="4" t="s">
        <v>84</v>
      </c>
      <c r="AE342" s="13" t="s">
        <v>363</v>
      </c>
      <c r="AF342" s="8" t="s">
        <v>97</v>
      </c>
    </row>
    <row r="343" spans="1:32" s="1" customFormat="1" ht="30" customHeight="1" x14ac:dyDescent="0.25">
      <c r="A343" s="1">
        <v>342</v>
      </c>
      <c r="B343" s="2"/>
      <c r="C343" s="2" t="s">
        <v>1819</v>
      </c>
      <c r="E343" s="1" t="s">
        <v>1050</v>
      </c>
      <c r="F343" s="1" t="s">
        <v>86</v>
      </c>
      <c r="G343" s="2" t="s">
        <v>38</v>
      </c>
      <c r="H343" s="2" t="s">
        <v>2779</v>
      </c>
      <c r="I343" s="2"/>
      <c r="J343" s="1" t="s">
        <v>2424</v>
      </c>
      <c r="K343" s="1" t="s">
        <v>1797</v>
      </c>
      <c r="L343" s="2"/>
      <c r="M343" t="s">
        <v>1956</v>
      </c>
      <c r="N343" s="2"/>
      <c r="O343" s="2"/>
      <c r="P343" s="2"/>
      <c r="R343" s="2"/>
      <c r="S343" s="4">
        <v>23</v>
      </c>
      <c r="T343" s="4">
        <v>1</v>
      </c>
      <c r="U343" s="4" t="s">
        <v>31</v>
      </c>
      <c r="V343" s="4">
        <v>1954</v>
      </c>
      <c r="W343" s="4">
        <v>1954</v>
      </c>
      <c r="X343" s="4" t="s">
        <v>471</v>
      </c>
      <c r="Y343" s="4" t="s">
        <v>19</v>
      </c>
      <c r="Z343" s="4" t="s">
        <v>33</v>
      </c>
      <c r="AA343" s="4">
        <v>84667</v>
      </c>
      <c r="AB343" s="14">
        <f t="shared" si="21"/>
        <v>84.667000000000002</v>
      </c>
      <c r="AC343" s="16">
        <f t="shared" si="21"/>
        <v>8.4667000000000006E-2</v>
      </c>
      <c r="AD343" s="4" t="s">
        <v>15</v>
      </c>
      <c r="AE343" s="13" t="s">
        <v>363</v>
      </c>
      <c r="AF343" s="8" t="s">
        <v>97</v>
      </c>
    </row>
    <row r="344" spans="1:32" s="1" customFormat="1" ht="30" customHeight="1" x14ac:dyDescent="0.25">
      <c r="A344" s="1">
        <v>343</v>
      </c>
      <c r="B344" s="2"/>
      <c r="C344" s="2" t="s">
        <v>1871</v>
      </c>
      <c r="E344" s="1" t="s">
        <v>2169</v>
      </c>
      <c r="F344" s="1" t="s">
        <v>3111</v>
      </c>
      <c r="G344" s="2" t="s">
        <v>38</v>
      </c>
      <c r="H344" s="2" t="s">
        <v>2657</v>
      </c>
      <c r="I344" s="2"/>
      <c r="J344" s="1" t="s">
        <v>2555</v>
      </c>
      <c r="K344" s="1" t="s">
        <v>1797</v>
      </c>
      <c r="L344" s="2"/>
      <c r="M344" s="1" t="s">
        <v>21</v>
      </c>
      <c r="N344" s="2"/>
      <c r="O344" s="2"/>
      <c r="P344" s="2"/>
      <c r="R344" s="2"/>
      <c r="S344" s="4">
        <v>23</v>
      </c>
      <c r="T344" s="4">
        <v>1</v>
      </c>
      <c r="U344" s="4" t="s">
        <v>31</v>
      </c>
      <c r="V344" s="4">
        <v>1954</v>
      </c>
      <c r="W344" s="4">
        <v>1954</v>
      </c>
      <c r="X344" s="4" t="s">
        <v>471</v>
      </c>
      <c r="Y344" s="4" t="s">
        <v>19</v>
      </c>
      <c r="Z344" s="13">
        <v>254000</v>
      </c>
      <c r="AA344" s="4">
        <v>84666</v>
      </c>
      <c r="AB344" s="14">
        <f t="shared" si="21"/>
        <v>84.665999999999997</v>
      </c>
      <c r="AC344" s="16">
        <f t="shared" si="21"/>
        <v>8.4665999999999991E-2</v>
      </c>
      <c r="AD344" s="4" t="s">
        <v>15</v>
      </c>
      <c r="AE344" s="13" t="s">
        <v>363</v>
      </c>
      <c r="AF344" s="8" t="s">
        <v>97</v>
      </c>
    </row>
    <row r="345" spans="1:32" ht="30" customHeight="1" x14ac:dyDescent="0.25">
      <c r="A345" s="1">
        <v>344</v>
      </c>
      <c r="B345" s="2" t="s">
        <v>1051</v>
      </c>
      <c r="C345" s="2" t="s">
        <v>1837</v>
      </c>
      <c r="D345" s="1" t="s">
        <v>1052</v>
      </c>
      <c r="E345" s="2" t="s">
        <v>1053</v>
      </c>
      <c r="F345" s="1" t="s">
        <v>1054</v>
      </c>
      <c r="G345" s="2" t="s">
        <v>38</v>
      </c>
      <c r="H345" s="2" t="s">
        <v>1055</v>
      </c>
      <c r="I345" s="2" t="s">
        <v>1056</v>
      </c>
      <c r="J345" s="2" t="s">
        <v>1057</v>
      </c>
      <c r="K345" s="1" t="s">
        <v>3338</v>
      </c>
      <c r="L345" s="24"/>
      <c r="M345" s="1" t="s">
        <v>42</v>
      </c>
      <c r="N345" s="2" t="s">
        <v>1058</v>
      </c>
      <c r="O345" s="2" t="s">
        <v>1059</v>
      </c>
      <c r="P345" s="2" t="s">
        <v>1060</v>
      </c>
      <c r="Q345" s="1">
        <v>0</v>
      </c>
      <c r="R345" s="2" t="s">
        <v>1061</v>
      </c>
      <c r="S345" s="4">
        <v>23</v>
      </c>
      <c r="T345" s="4">
        <v>1</v>
      </c>
      <c r="U345" s="4" t="s">
        <v>31</v>
      </c>
      <c r="V345" s="4">
        <v>1954</v>
      </c>
      <c r="W345" s="4">
        <v>1954</v>
      </c>
      <c r="X345" s="4" t="s">
        <v>471</v>
      </c>
      <c r="Y345" s="4" t="s">
        <v>149</v>
      </c>
      <c r="Z345" s="13">
        <v>3500000</v>
      </c>
      <c r="AA345" s="4">
        <v>40000</v>
      </c>
      <c r="AB345" s="14">
        <f t="shared" si="21"/>
        <v>40</v>
      </c>
      <c r="AC345" s="16">
        <f t="shared" si="21"/>
        <v>0.04</v>
      </c>
      <c r="AD345" s="4" t="s">
        <v>15</v>
      </c>
      <c r="AE345" s="13" t="s">
        <v>408</v>
      </c>
      <c r="AF345" s="8" t="s">
        <v>97</v>
      </c>
    </row>
    <row r="346" spans="1:32" ht="30" customHeight="1" x14ac:dyDescent="0.25">
      <c r="A346" s="1">
        <v>345</v>
      </c>
      <c r="B346" s="2"/>
      <c r="C346" s="2" t="s">
        <v>1824</v>
      </c>
      <c r="D346" s="1"/>
      <c r="E346" s="1" t="s">
        <v>2170</v>
      </c>
      <c r="F346" s="1"/>
      <c r="G346" s="2" t="s">
        <v>3022</v>
      </c>
      <c r="H346" s="2" t="s">
        <v>2835</v>
      </c>
      <c r="I346" s="2"/>
      <c r="J346" s="1" t="s">
        <v>2424</v>
      </c>
      <c r="K346" s="1" t="s">
        <v>3288</v>
      </c>
      <c r="L346" s="24"/>
      <c r="M346" s="1" t="s">
        <v>21</v>
      </c>
      <c r="N346" s="2"/>
      <c r="O346" s="2"/>
      <c r="P346" s="2"/>
      <c r="Q346" s="1"/>
      <c r="R346" s="2"/>
      <c r="S346" s="4">
        <v>25</v>
      </c>
      <c r="T346" s="4">
        <v>1</v>
      </c>
      <c r="U346" s="4" t="s">
        <v>31</v>
      </c>
      <c r="V346" s="4">
        <v>1954</v>
      </c>
      <c r="W346" s="4">
        <v>1954</v>
      </c>
      <c r="X346" s="4" t="s">
        <v>471</v>
      </c>
      <c r="Y346" s="17" t="s">
        <v>19</v>
      </c>
      <c r="Z346" s="13">
        <v>33000</v>
      </c>
      <c r="AA346" s="18">
        <v>33000</v>
      </c>
      <c r="AB346" s="14">
        <f t="shared" si="21"/>
        <v>33</v>
      </c>
      <c r="AC346" s="16">
        <f t="shared" si="21"/>
        <v>3.3000000000000002E-2</v>
      </c>
      <c r="AD346" s="4" t="s">
        <v>84</v>
      </c>
      <c r="AE346" s="13" t="s">
        <v>150</v>
      </c>
      <c r="AF346" s="8"/>
    </row>
    <row r="347" spans="1:32" s="1" customFormat="1" ht="30" customHeight="1" x14ac:dyDescent="0.25">
      <c r="A347" s="1">
        <v>346</v>
      </c>
      <c r="B347" s="2"/>
      <c r="C347" s="2" t="s">
        <v>1842</v>
      </c>
      <c r="E347" s="1" t="s">
        <v>2171</v>
      </c>
      <c r="F347" s="1">
        <v>1874</v>
      </c>
      <c r="G347" s="2" t="s">
        <v>395</v>
      </c>
      <c r="H347" s="2" t="s">
        <v>2836</v>
      </c>
      <c r="I347" s="2"/>
      <c r="J347" s="1" t="s">
        <v>1062</v>
      </c>
      <c r="K347" s="1" t="s">
        <v>3303</v>
      </c>
      <c r="M347" s="1" t="s">
        <v>21</v>
      </c>
      <c r="N347" s="2"/>
      <c r="O347" s="2"/>
      <c r="P347" s="2"/>
      <c r="R347" s="2"/>
      <c r="S347" s="4">
        <v>1</v>
      </c>
      <c r="T347" s="4">
        <v>2</v>
      </c>
      <c r="U347" s="4" t="s">
        <v>31</v>
      </c>
      <c r="V347" s="4">
        <v>1954</v>
      </c>
      <c r="W347" s="4">
        <v>1954</v>
      </c>
      <c r="X347" s="4" t="s">
        <v>471</v>
      </c>
      <c r="Y347" s="4" t="s">
        <v>444</v>
      </c>
      <c r="Z347" s="13">
        <v>11000</v>
      </c>
      <c r="AA347" s="4">
        <v>47000</v>
      </c>
      <c r="AB347" s="14">
        <f t="shared" si="21"/>
        <v>47</v>
      </c>
      <c r="AC347" s="16">
        <f t="shared" si="21"/>
        <v>4.7E-2</v>
      </c>
      <c r="AD347" s="4" t="s">
        <v>15</v>
      </c>
      <c r="AE347" s="13" t="s">
        <v>408</v>
      </c>
      <c r="AF347" s="8" t="s">
        <v>97</v>
      </c>
    </row>
    <row r="348" spans="1:32" s="1" customFormat="1" ht="30" customHeight="1" x14ac:dyDescent="0.25">
      <c r="A348" s="1">
        <v>347</v>
      </c>
      <c r="B348" s="2" t="s">
        <v>1063</v>
      </c>
      <c r="C348" s="2" t="s">
        <v>1815</v>
      </c>
      <c r="D348" s="1" t="s">
        <v>1064</v>
      </c>
      <c r="E348" s="2" t="s">
        <v>1065</v>
      </c>
      <c r="F348" s="1">
        <v>1906</v>
      </c>
      <c r="G348" s="2" t="s">
        <v>38</v>
      </c>
      <c r="H348" s="2" t="s">
        <v>448</v>
      </c>
      <c r="I348" s="2"/>
      <c r="J348" s="2" t="s">
        <v>1066</v>
      </c>
      <c r="K348" s="1" t="s">
        <v>1797</v>
      </c>
      <c r="L348" s="24"/>
      <c r="M348" s="1" t="s">
        <v>42</v>
      </c>
      <c r="N348" s="2" t="s">
        <v>1067</v>
      </c>
      <c r="O348" s="2" t="s">
        <v>1068</v>
      </c>
      <c r="P348" s="2" t="s">
        <v>1069</v>
      </c>
      <c r="Q348" s="1">
        <v>0</v>
      </c>
      <c r="R348" s="2" t="s">
        <v>387</v>
      </c>
      <c r="S348" s="4">
        <v>2</v>
      </c>
      <c r="T348" s="4">
        <v>2</v>
      </c>
      <c r="U348" s="4" t="s">
        <v>31</v>
      </c>
      <c r="V348" s="4">
        <v>1954</v>
      </c>
      <c r="W348" s="4">
        <v>1954</v>
      </c>
      <c r="X348" s="4" t="s">
        <v>471</v>
      </c>
      <c r="Y348" s="4" t="s">
        <v>19</v>
      </c>
      <c r="Z348" s="13">
        <v>180000</v>
      </c>
      <c r="AA348" s="13">
        <v>180000</v>
      </c>
      <c r="AB348" s="14">
        <f t="shared" si="21"/>
        <v>180</v>
      </c>
      <c r="AC348" s="16">
        <f t="shared" si="21"/>
        <v>0.18</v>
      </c>
      <c r="AD348" s="4" t="s">
        <v>15</v>
      </c>
      <c r="AE348" s="13" t="s">
        <v>363</v>
      </c>
      <c r="AF348" s="8" t="s">
        <v>97</v>
      </c>
    </row>
    <row r="349" spans="1:32" s="1" customFormat="1" ht="30" customHeight="1" x14ac:dyDescent="0.25">
      <c r="A349" s="1">
        <v>348</v>
      </c>
      <c r="B349" s="2"/>
      <c r="C349" s="2" t="s">
        <v>1892</v>
      </c>
      <c r="E349" s="1" t="s">
        <v>2394</v>
      </c>
      <c r="F349" s="1">
        <v>1919</v>
      </c>
      <c r="G349" s="2" t="s">
        <v>38</v>
      </c>
      <c r="H349" s="2" t="s">
        <v>2837</v>
      </c>
      <c r="I349" s="2"/>
      <c r="J349" s="1" t="s">
        <v>2556</v>
      </c>
      <c r="K349" s="1" t="s">
        <v>1797</v>
      </c>
      <c r="L349" s="2"/>
      <c r="M349" t="s">
        <v>1956</v>
      </c>
      <c r="N349" s="2"/>
      <c r="O349" s="2"/>
      <c r="P349" s="2"/>
      <c r="R349" s="2"/>
      <c r="S349" s="4">
        <v>2</v>
      </c>
      <c r="T349" s="4">
        <v>2</v>
      </c>
      <c r="U349" s="4" t="s">
        <v>31</v>
      </c>
      <c r="V349" s="4">
        <v>1954</v>
      </c>
      <c r="W349" s="4">
        <v>1954</v>
      </c>
      <c r="X349" s="4" t="s">
        <v>471</v>
      </c>
      <c r="Y349" s="4" t="s">
        <v>19</v>
      </c>
      <c r="Z349" s="13">
        <v>65000</v>
      </c>
      <c r="AA349" s="13">
        <v>65000</v>
      </c>
      <c r="AB349" s="14">
        <f t="shared" si="21"/>
        <v>65</v>
      </c>
      <c r="AC349" s="16">
        <f t="shared" si="21"/>
        <v>6.5000000000000002E-2</v>
      </c>
      <c r="AD349" s="4" t="s">
        <v>15</v>
      </c>
      <c r="AE349" s="13" t="s">
        <v>363</v>
      </c>
      <c r="AF349" s="8" t="s">
        <v>97</v>
      </c>
    </row>
    <row r="350" spans="1:32" s="1" customFormat="1" ht="30" customHeight="1" x14ac:dyDescent="0.25">
      <c r="A350" s="1">
        <v>349</v>
      </c>
      <c r="B350" s="2"/>
      <c r="C350" s="2" t="s">
        <v>1808</v>
      </c>
      <c r="E350" s="1" t="s">
        <v>2395</v>
      </c>
      <c r="F350" s="1" t="s">
        <v>1199</v>
      </c>
      <c r="G350" s="2" t="s">
        <v>3018</v>
      </c>
      <c r="H350" s="2" t="s">
        <v>2838</v>
      </c>
      <c r="I350" s="2"/>
      <c r="J350" s="1" t="s">
        <v>2455</v>
      </c>
      <c r="K350" s="1" t="s">
        <v>3358</v>
      </c>
      <c r="L350" s="24"/>
      <c r="M350" s="1" t="s">
        <v>21</v>
      </c>
      <c r="N350" s="2"/>
      <c r="O350" s="2"/>
      <c r="P350" s="2"/>
      <c r="R350" s="2"/>
      <c r="S350" s="4">
        <v>31</v>
      </c>
      <c r="T350" s="4">
        <v>1</v>
      </c>
      <c r="U350" s="4" t="s">
        <v>31</v>
      </c>
      <c r="V350" s="4">
        <v>1954</v>
      </c>
      <c r="W350" s="4">
        <v>1954</v>
      </c>
      <c r="X350" s="4" t="s">
        <v>471</v>
      </c>
      <c r="Y350" s="4" t="s">
        <v>19</v>
      </c>
      <c r="Z350" s="13"/>
      <c r="AA350" s="4">
        <v>10000</v>
      </c>
      <c r="AB350" s="14">
        <f t="shared" si="21"/>
        <v>10</v>
      </c>
      <c r="AC350" s="16">
        <f t="shared" si="21"/>
        <v>0.01</v>
      </c>
      <c r="AD350" s="4" t="s">
        <v>15</v>
      </c>
      <c r="AE350" s="13" t="s">
        <v>22</v>
      </c>
      <c r="AF350" s="8" t="s">
        <v>97</v>
      </c>
    </row>
    <row r="351" spans="1:32" ht="30" customHeight="1" x14ac:dyDescent="0.25">
      <c r="A351" s="1">
        <v>350</v>
      </c>
      <c r="B351" s="2" t="s">
        <v>1070</v>
      </c>
      <c r="C351" s="2" t="s">
        <v>1871</v>
      </c>
      <c r="D351" s="1" t="s">
        <v>311</v>
      </c>
      <c r="E351" s="2" t="s">
        <v>312</v>
      </c>
      <c r="F351" s="1" t="s">
        <v>1054</v>
      </c>
      <c r="G351" s="2" t="s">
        <v>3026</v>
      </c>
      <c r="H351" s="2" t="s">
        <v>1071</v>
      </c>
      <c r="I351" s="2" t="s">
        <v>175</v>
      </c>
      <c r="J351" s="2" t="s">
        <v>1072</v>
      </c>
      <c r="K351" s="1" t="s">
        <v>3358</v>
      </c>
      <c r="L351" s="24"/>
      <c r="M351" s="1" t="s">
        <v>42</v>
      </c>
      <c r="N351" s="2" t="s">
        <v>1073</v>
      </c>
      <c r="O351" s="2" t="s">
        <v>1074</v>
      </c>
      <c r="P351" s="2" t="s">
        <v>1075</v>
      </c>
      <c r="Q351" s="1">
        <v>0</v>
      </c>
      <c r="R351" s="2" t="s">
        <v>708</v>
      </c>
      <c r="S351" s="4">
        <v>3</v>
      </c>
      <c r="T351" s="4">
        <v>2</v>
      </c>
      <c r="U351" s="4" t="s">
        <v>31</v>
      </c>
      <c r="V351" s="4">
        <v>1954</v>
      </c>
      <c r="W351" s="4">
        <v>1954</v>
      </c>
      <c r="X351" s="4" t="s">
        <v>471</v>
      </c>
      <c r="Y351" s="4" t="s">
        <v>19</v>
      </c>
      <c r="Z351" s="13">
        <v>28000</v>
      </c>
      <c r="AA351" s="13">
        <v>28000</v>
      </c>
      <c r="AB351" s="14">
        <f t="shared" si="21"/>
        <v>28</v>
      </c>
      <c r="AC351" s="16">
        <f t="shared" si="21"/>
        <v>2.8000000000000001E-2</v>
      </c>
      <c r="AD351" s="4" t="s">
        <v>15</v>
      </c>
      <c r="AE351" s="13" t="s">
        <v>22</v>
      </c>
      <c r="AF351" s="8" t="s">
        <v>97</v>
      </c>
    </row>
    <row r="352" spans="1:32" ht="30" customHeight="1" x14ac:dyDescent="0.25">
      <c r="A352" s="1">
        <v>351</v>
      </c>
      <c r="B352" s="2" t="s">
        <v>1076</v>
      </c>
      <c r="C352" s="2" t="s">
        <v>1889</v>
      </c>
      <c r="D352" s="1" t="s">
        <v>950</v>
      </c>
      <c r="E352" s="1" t="s">
        <v>1077</v>
      </c>
      <c r="F352" s="1">
        <v>1665</v>
      </c>
      <c r="G352" s="2" t="s">
        <v>38</v>
      </c>
      <c r="H352" s="2" t="s">
        <v>1078</v>
      </c>
      <c r="I352" s="2" t="s">
        <v>1079</v>
      </c>
      <c r="J352" s="2" t="s">
        <v>1080</v>
      </c>
      <c r="K352" s="1" t="s">
        <v>3357</v>
      </c>
      <c r="L352" s="24"/>
      <c r="M352" s="1" t="s">
        <v>42</v>
      </c>
      <c r="N352" s="2" t="s">
        <v>1081</v>
      </c>
      <c r="O352" s="2" t="s">
        <v>1082</v>
      </c>
      <c r="P352" s="2" t="s">
        <v>1083</v>
      </c>
      <c r="Q352" s="1">
        <v>0</v>
      </c>
      <c r="R352" s="2" t="s">
        <v>1084</v>
      </c>
      <c r="S352" s="4">
        <v>10</v>
      </c>
      <c r="T352" s="4">
        <v>2</v>
      </c>
      <c r="U352" s="4" t="s">
        <v>31</v>
      </c>
      <c r="V352" s="4">
        <v>1954</v>
      </c>
      <c r="W352" s="4">
        <v>1954</v>
      </c>
      <c r="X352" s="4" t="s">
        <v>471</v>
      </c>
      <c r="Y352" s="4" t="s">
        <v>444</v>
      </c>
      <c r="Z352" s="13">
        <v>25000</v>
      </c>
      <c r="AA352" s="4">
        <v>105000</v>
      </c>
      <c r="AB352" s="14">
        <f t="shared" si="21"/>
        <v>105</v>
      </c>
      <c r="AC352" s="16">
        <f t="shared" si="21"/>
        <v>0.105</v>
      </c>
      <c r="AD352" s="4" t="s">
        <v>84</v>
      </c>
      <c r="AE352" s="13" t="s">
        <v>408</v>
      </c>
      <c r="AF352" s="8" t="s">
        <v>97</v>
      </c>
    </row>
    <row r="353" spans="1:32" ht="30" customHeight="1" x14ac:dyDescent="0.25">
      <c r="A353" s="1">
        <v>352</v>
      </c>
      <c r="B353" s="2"/>
      <c r="C353" s="2" t="s">
        <v>1809</v>
      </c>
      <c r="D353" s="1"/>
      <c r="E353" s="1" t="s">
        <v>2172</v>
      </c>
      <c r="F353" s="1" t="s">
        <v>3112</v>
      </c>
      <c r="G353" s="2" t="s">
        <v>38</v>
      </c>
      <c r="H353" s="2" t="s">
        <v>2839</v>
      </c>
      <c r="I353" s="2"/>
      <c r="J353" s="1" t="s">
        <v>2557</v>
      </c>
      <c r="K353" s="1" t="s">
        <v>3311</v>
      </c>
      <c r="L353" s="2"/>
      <c r="M353" s="1" t="s">
        <v>21</v>
      </c>
      <c r="N353" s="2"/>
      <c r="O353" s="2"/>
      <c r="P353" s="2"/>
      <c r="Q353" s="1"/>
      <c r="R353" s="2"/>
      <c r="S353" s="4">
        <v>16</v>
      </c>
      <c r="T353" s="4">
        <v>2</v>
      </c>
      <c r="U353" s="4" t="s">
        <v>31</v>
      </c>
      <c r="V353" s="4">
        <v>1954</v>
      </c>
      <c r="W353" s="4">
        <v>1954</v>
      </c>
      <c r="X353" s="4" t="s">
        <v>471</v>
      </c>
      <c r="Y353" s="4" t="s">
        <v>82</v>
      </c>
      <c r="Z353" s="13">
        <v>5200</v>
      </c>
      <c r="AA353" s="4">
        <v>64000</v>
      </c>
      <c r="AB353" s="14">
        <f t="shared" ref="AB353:AC372" si="22">AA353/1000</f>
        <v>64</v>
      </c>
      <c r="AC353" s="16">
        <f t="shared" si="22"/>
        <v>6.4000000000000001E-2</v>
      </c>
      <c r="AD353" s="4" t="s">
        <v>15</v>
      </c>
      <c r="AE353" s="13" t="s">
        <v>363</v>
      </c>
      <c r="AF353" s="8" t="s">
        <v>97</v>
      </c>
    </row>
    <row r="354" spans="1:32" ht="30" customHeight="1" x14ac:dyDescent="0.25">
      <c r="A354" s="1">
        <v>353</v>
      </c>
      <c r="B354" s="2"/>
      <c r="C354" s="2" t="s">
        <v>2626</v>
      </c>
      <c r="D354" s="1"/>
      <c r="E354" s="1" t="s">
        <v>2396</v>
      </c>
      <c r="F354" s="1"/>
      <c r="G354" s="2" t="s">
        <v>395</v>
      </c>
      <c r="H354" s="2" t="s">
        <v>2840</v>
      </c>
      <c r="I354" s="2"/>
      <c r="J354" s="1" t="s">
        <v>2424</v>
      </c>
      <c r="K354" s="1" t="s">
        <v>3311</v>
      </c>
      <c r="L354" s="2"/>
      <c r="M354" s="1" t="s">
        <v>21</v>
      </c>
      <c r="N354" s="2"/>
      <c r="O354" s="2"/>
      <c r="P354" s="2"/>
      <c r="Q354" s="1"/>
      <c r="R354" s="2"/>
      <c r="S354" s="4">
        <v>16</v>
      </c>
      <c r="T354" s="4">
        <v>2</v>
      </c>
      <c r="U354" s="4" t="s">
        <v>31</v>
      </c>
      <c r="V354" s="4">
        <v>1954</v>
      </c>
      <c r="W354" s="4">
        <v>1954</v>
      </c>
      <c r="X354" s="4" t="s">
        <v>471</v>
      </c>
      <c r="Y354" s="4" t="s">
        <v>82</v>
      </c>
      <c r="Z354" s="13">
        <v>3800</v>
      </c>
      <c r="AA354" s="4">
        <v>46000</v>
      </c>
      <c r="AB354" s="14">
        <f t="shared" si="22"/>
        <v>46</v>
      </c>
      <c r="AC354" s="16">
        <f t="shared" si="22"/>
        <v>4.5999999999999999E-2</v>
      </c>
      <c r="AD354" s="4" t="s">
        <v>3274</v>
      </c>
      <c r="AE354" s="13" t="s">
        <v>363</v>
      </c>
      <c r="AF354" s="8" t="s">
        <v>97</v>
      </c>
    </row>
    <row r="355" spans="1:32" ht="30" customHeight="1" x14ac:dyDescent="0.25">
      <c r="A355" s="1">
        <v>354</v>
      </c>
      <c r="B355" s="2"/>
      <c r="C355" s="2" t="s">
        <v>1864</v>
      </c>
      <c r="D355" s="1"/>
      <c r="E355" s="1" t="s">
        <v>2173</v>
      </c>
      <c r="F355" s="2" t="s">
        <v>3113</v>
      </c>
      <c r="G355" s="2" t="s">
        <v>3009</v>
      </c>
      <c r="H355" s="2" t="s">
        <v>2841</v>
      </c>
      <c r="I355" s="2"/>
      <c r="J355" s="1" t="s">
        <v>2424</v>
      </c>
      <c r="K355" s="1" t="s">
        <v>3311</v>
      </c>
      <c r="L355" s="2"/>
      <c r="M355" s="1" t="s">
        <v>21</v>
      </c>
      <c r="N355" s="2"/>
      <c r="O355" s="2"/>
      <c r="P355" s="2"/>
      <c r="Q355" s="1"/>
      <c r="R355" s="2"/>
      <c r="S355" s="4">
        <v>16</v>
      </c>
      <c r="T355" s="4">
        <v>2</v>
      </c>
      <c r="U355" s="4" t="s">
        <v>31</v>
      </c>
      <c r="V355" s="4">
        <v>1954</v>
      </c>
      <c r="W355" s="4">
        <v>1954</v>
      </c>
      <c r="X355" s="4" t="s">
        <v>471</v>
      </c>
      <c r="Y355" s="4" t="s">
        <v>82</v>
      </c>
      <c r="Z355" s="13">
        <v>1800</v>
      </c>
      <c r="AA355" s="4">
        <v>22000</v>
      </c>
      <c r="AB355" s="14">
        <f t="shared" si="22"/>
        <v>22</v>
      </c>
      <c r="AC355" s="16">
        <f t="shared" si="22"/>
        <v>2.1999999999999999E-2</v>
      </c>
      <c r="AD355" s="4" t="s">
        <v>15</v>
      </c>
      <c r="AE355" s="13" t="s">
        <v>363</v>
      </c>
      <c r="AF355" s="8" t="s">
        <v>97</v>
      </c>
    </row>
    <row r="356" spans="1:32" ht="30" customHeight="1" x14ac:dyDescent="0.25">
      <c r="A356" s="1">
        <v>355</v>
      </c>
      <c r="B356" s="2"/>
      <c r="C356" s="2" t="s">
        <v>1853</v>
      </c>
      <c r="D356" s="1"/>
      <c r="E356" s="1" t="s">
        <v>2174</v>
      </c>
      <c r="F356" s="1">
        <v>1910</v>
      </c>
      <c r="G356" s="2" t="s">
        <v>38</v>
      </c>
      <c r="H356" s="2" t="s">
        <v>2721</v>
      </c>
      <c r="I356" s="2"/>
      <c r="J356" s="1" t="s">
        <v>2424</v>
      </c>
      <c r="K356" s="1" t="s">
        <v>3334</v>
      </c>
      <c r="L356" s="24"/>
      <c r="M356" s="1" t="s">
        <v>21</v>
      </c>
      <c r="N356" s="2"/>
      <c r="O356" s="2"/>
      <c r="P356" s="2"/>
      <c r="Q356" s="1"/>
      <c r="R356" s="2"/>
      <c r="S356" s="4">
        <v>23</v>
      </c>
      <c r="T356" s="4">
        <v>2</v>
      </c>
      <c r="U356" s="4" t="s">
        <v>31</v>
      </c>
      <c r="V356" s="4">
        <v>1954</v>
      </c>
      <c r="W356" s="4">
        <v>1954</v>
      </c>
      <c r="X356" s="4" t="s">
        <v>471</v>
      </c>
      <c r="Y356" s="4" t="s">
        <v>149</v>
      </c>
      <c r="Z356" s="13">
        <v>5500000</v>
      </c>
      <c r="AA356" s="4">
        <v>60000</v>
      </c>
      <c r="AB356" s="14">
        <f t="shared" si="22"/>
        <v>60</v>
      </c>
      <c r="AC356" s="16">
        <f t="shared" si="22"/>
        <v>0.06</v>
      </c>
      <c r="AD356" s="4" t="s">
        <v>15</v>
      </c>
      <c r="AE356" s="13" t="s">
        <v>130</v>
      </c>
      <c r="AF356" s="8"/>
    </row>
    <row r="357" spans="1:32" ht="30" customHeight="1" x14ac:dyDescent="0.25">
      <c r="A357" s="1">
        <v>356</v>
      </c>
      <c r="B357" s="2" t="s">
        <v>1085</v>
      </c>
      <c r="C357" s="2" t="s">
        <v>2627</v>
      </c>
      <c r="D357" s="1"/>
      <c r="E357" s="1" t="s">
        <v>1086</v>
      </c>
      <c r="F357" s="1" t="s">
        <v>1087</v>
      </c>
      <c r="G357" s="2" t="s">
        <v>395</v>
      </c>
      <c r="H357" s="2" t="s">
        <v>1088</v>
      </c>
      <c r="I357" s="2" t="s">
        <v>1089</v>
      </c>
      <c r="J357" s="2" t="s">
        <v>1090</v>
      </c>
      <c r="K357" s="1" t="s">
        <v>3322</v>
      </c>
      <c r="L357" s="24"/>
      <c r="M357" s="1" t="s">
        <v>42</v>
      </c>
      <c r="N357" s="2" t="s">
        <v>1091</v>
      </c>
      <c r="O357" s="2" t="s">
        <v>1092</v>
      </c>
      <c r="P357" s="2" t="s">
        <v>1093</v>
      </c>
      <c r="Q357" s="1">
        <v>0</v>
      </c>
      <c r="R357" s="2" t="s">
        <v>1094</v>
      </c>
      <c r="S357" s="4">
        <v>23</v>
      </c>
      <c r="T357" s="4">
        <v>2</v>
      </c>
      <c r="U357" s="4" t="s">
        <v>31</v>
      </c>
      <c r="V357" s="4">
        <v>1954</v>
      </c>
      <c r="W357" s="4">
        <v>1954</v>
      </c>
      <c r="X357" s="4" t="s">
        <v>471</v>
      </c>
      <c r="Y357" s="4" t="s">
        <v>444</v>
      </c>
      <c r="Z357" s="13">
        <v>10000</v>
      </c>
      <c r="AA357" s="4">
        <v>43000</v>
      </c>
      <c r="AB357" s="14">
        <f t="shared" si="22"/>
        <v>43</v>
      </c>
      <c r="AC357" s="16">
        <f t="shared" si="22"/>
        <v>4.2999999999999997E-2</v>
      </c>
      <c r="AD357" s="4" t="s">
        <v>84</v>
      </c>
      <c r="AE357" s="13" t="s">
        <v>408</v>
      </c>
      <c r="AF357" s="8" t="s">
        <v>26</v>
      </c>
    </row>
    <row r="358" spans="1:32" ht="30" customHeight="1" x14ac:dyDescent="0.25">
      <c r="A358" s="1">
        <v>357</v>
      </c>
      <c r="B358" s="2"/>
      <c r="C358" s="2" t="s">
        <v>1893</v>
      </c>
      <c r="D358" s="1" t="s">
        <v>2175</v>
      </c>
      <c r="E358" s="1" t="s">
        <v>2176</v>
      </c>
      <c r="F358" s="1" t="s">
        <v>3114</v>
      </c>
      <c r="G358" s="2" t="s">
        <v>38</v>
      </c>
      <c r="H358" s="2" t="s">
        <v>2842</v>
      </c>
      <c r="I358" s="2"/>
      <c r="J358" s="1" t="s">
        <v>2558</v>
      </c>
      <c r="K358" s="1" t="s">
        <v>3290</v>
      </c>
      <c r="L358" s="1"/>
      <c r="M358" s="1" t="s">
        <v>21</v>
      </c>
      <c r="N358" s="2"/>
      <c r="O358" s="2"/>
      <c r="P358" s="2"/>
      <c r="Q358" s="1"/>
      <c r="R358" s="2"/>
      <c r="S358" s="4">
        <v>25</v>
      </c>
      <c r="T358" s="4">
        <v>2</v>
      </c>
      <c r="U358" s="4" t="s">
        <v>31</v>
      </c>
      <c r="V358" s="4">
        <v>1954</v>
      </c>
      <c r="W358" s="4">
        <v>1954</v>
      </c>
      <c r="X358" s="4" t="s">
        <v>471</v>
      </c>
      <c r="Y358" s="4" t="s">
        <v>19</v>
      </c>
      <c r="Z358" s="13">
        <v>250000</v>
      </c>
      <c r="AA358" s="13">
        <v>250000</v>
      </c>
      <c r="AB358" s="14">
        <f t="shared" si="22"/>
        <v>250</v>
      </c>
      <c r="AC358" s="16">
        <f t="shared" si="22"/>
        <v>0.25</v>
      </c>
      <c r="AD358" s="4" t="s">
        <v>84</v>
      </c>
      <c r="AE358" s="13" t="s">
        <v>709</v>
      </c>
      <c r="AF358" s="8"/>
    </row>
    <row r="359" spans="1:32" ht="30" customHeight="1" x14ac:dyDescent="0.25">
      <c r="A359" s="1">
        <v>358</v>
      </c>
      <c r="B359" s="2"/>
      <c r="C359" s="2" t="s">
        <v>1830</v>
      </c>
      <c r="D359" s="1"/>
      <c r="E359" s="1" t="s">
        <v>2397</v>
      </c>
      <c r="F359" s="1">
        <v>1949</v>
      </c>
      <c r="G359" s="2" t="s">
        <v>3024</v>
      </c>
      <c r="H359" s="2"/>
      <c r="I359" s="2"/>
      <c r="J359" s="1" t="s">
        <v>2424</v>
      </c>
      <c r="K359" s="1" t="s">
        <v>1797</v>
      </c>
      <c r="L359" s="2"/>
      <c r="M359" s="1" t="s">
        <v>21</v>
      </c>
      <c r="N359" s="2"/>
      <c r="O359" s="2"/>
      <c r="P359" s="2"/>
      <c r="Q359" s="1"/>
      <c r="R359" s="2"/>
      <c r="S359" s="4">
        <v>3</v>
      </c>
      <c r="T359" s="4">
        <v>3</v>
      </c>
      <c r="U359" s="4" t="s">
        <v>31</v>
      </c>
      <c r="V359" s="4">
        <v>1954</v>
      </c>
      <c r="W359" s="4">
        <v>1954</v>
      </c>
      <c r="X359" s="4" t="s">
        <v>471</v>
      </c>
      <c r="Y359" s="4" t="s">
        <v>82</v>
      </c>
      <c r="Z359" s="4" t="s">
        <v>33</v>
      </c>
      <c r="AA359" s="4">
        <v>56250</v>
      </c>
      <c r="AB359" s="14">
        <f t="shared" si="22"/>
        <v>56.25</v>
      </c>
      <c r="AC359" s="16">
        <f t="shared" si="22"/>
        <v>5.6250000000000001E-2</v>
      </c>
      <c r="AD359" s="4" t="s">
        <v>15</v>
      </c>
      <c r="AE359" s="13" t="s">
        <v>363</v>
      </c>
      <c r="AF359" s="8" t="s">
        <v>97</v>
      </c>
    </row>
    <row r="360" spans="1:32" ht="30" customHeight="1" x14ac:dyDescent="0.25">
      <c r="A360" s="1">
        <v>359</v>
      </c>
      <c r="B360" s="2"/>
      <c r="C360" s="2" t="s">
        <v>1855</v>
      </c>
      <c r="D360" s="1"/>
      <c r="E360" s="1" t="s">
        <v>2177</v>
      </c>
      <c r="F360" s="1">
        <v>1824</v>
      </c>
      <c r="G360" s="2" t="s">
        <v>38</v>
      </c>
      <c r="H360" s="2" t="s">
        <v>2775</v>
      </c>
      <c r="I360" s="2"/>
      <c r="J360" s="1" t="s">
        <v>2559</v>
      </c>
      <c r="K360" s="1" t="s">
        <v>1797</v>
      </c>
      <c r="L360" s="2"/>
      <c r="M360" s="1" t="s">
        <v>21</v>
      </c>
      <c r="N360" s="2"/>
      <c r="O360" s="2"/>
      <c r="P360" s="2"/>
      <c r="Q360" s="1"/>
      <c r="R360" s="2"/>
      <c r="S360" s="4">
        <v>3</v>
      </c>
      <c r="T360" s="4">
        <v>3</v>
      </c>
      <c r="U360" s="4" t="s">
        <v>31</v>
      </c>
      <c r="V360" s="4">
        <v>1954</v>
      </c>
      <c r="W360" s="4">
        <v>1954</v>
      </c>
      <c r="X360" s="4" t="s">
        <v>471</v>
      </c>
      <c r="Y360" s="4" t="s">
        <v>82</v>
      </c>
      <c r="Z360" s="4" t="s">
        <v>33</v>
      </c>
      <c r="AA360" s="4">
        <v>56250</v>
      </c>
      <c r="AB360" s="14">
        <f t="shared" si="22"/>
        <v>56.25</v>
      </c>
      <c r="AC360" s="16">
        <f t="shared" si="22"/>
        <v>5.6250000000000001E-2</v>
      </c>
      <c r="AD360" s="4" t="s">
        <v>15</v>
      </c>
      <c r="AE360" s="13" t="s">
        <v>363</v>
      </c>
      <c r="AF360" s="8" t="s">
        <v>97</v>
      </c>
    </row>
    <row r="361" spans="1:32" ht="30" customHeight="1" x14ac:dyDescent="0.25">
      <c r="A361" s="1">
        <v>360</v>
      </c>
      <c r="B361" s="2" t="s">
        <v>1095</v>
      </c>
      <c r="C361" s="2" t="s">
        <v>1858</v>
      </c>
      <c r="D361" s="1" t="s">
        <v>2178</v>
      </c>
      <c r="E361" s="1" t="s">
        <v>1096</v>
      </c>
      <c r="F361" s="1">
        <v>1625</v>
      </c>
      <c r="G361" s="2" t="s">
        <v>395</v>
      </c>
      <c r="H361" s="2" t="s">
        <v>1097</v>
      </c>
      <c r="I361" s="2" t="s">
        <v>1098</v>
      </c>
      <c r="J361" s="2" t="s">
        <v>1099</v>
      </c>
      <c r="K361" s="1" t="s">
        <v>1797</v>
      </c>
      <c r="L361" s="2"/>
      <c r="M361" s="1" t="s">
        <v>42</v>
      </c>
      <c r="N361" s="2" t="s">
        <v>1100</v>
      </c>
      <c r="O361" s="2" t="s">
        <v>1101</v>
      </c>
      <c r="P361" s="2" t="s">
        <v>1102</v>
      </c>
      <c r="Q361" s="1">
        <v>0</v>
      </c>
      <c r="R361" s="2" t="s">
        <v>1103</v>
      </c>
      <c r="S361" s="4">
        <v>3</v>
      </c>
      <c r="T361" s="4">
        <v>3</v>
      </c>
      <c r="U361" s="4" t="s">
        <v>31</v>
      </c>
      <c r="V361" s="4">
        <v>1954</v>
      </c>
      <c r="W361" s="4">
        <v>1954</v>
      </c>
      <c r="X361" s="4" t="s">
        <v>471</v>
      </c>
      <c r="Y361" s="4" t="s">
        <v>82</v>
      </c>
      <c r="Z361" s="4" t="s">
        <v>33</v>
      </c>
      <c r="AA361" s="4">
        <v>56250</v>
      </c>
      <c r="AB361" s="14">
        <f t="shared" si="22"/>
        <v>56.25</v>
      </c>
      <c r="AC361" s="16">
        <f t="shared" si="22"/>
        <v>5.6250000000000001E-2</v>
      </c>
      <c r="AD361" s="4" t="s">
        <v>84</v>
      </c>
      <c r="AE361" s="13" t="s">
        <v>363</v>
      </c>
      <c r="AF361" s="8" t="s">
        <v>97</v>
      </c>
    </row>
    <row r="362" spans="1:32" ht="30" customHeight="1" x14ac:dyDescent="0.25">
      <c r="A362" s="1">
        <v>361</v>
      </c>
      <c r="B362" s="2"/>
      <c r="C362" s="2" t="s">
        <v>1864</v>
      </c>
      <c r="D362" s="1" t="s">
        <v>2179</v>
      </c>
      <c r="E362" s="1" t="s">
        <v>2180</v>
      </c>
      <c r="F362" s="1" t="s">
        <v>3115</v>
      </c>
      <c r="G362" s="2" t="s">
        <v>395</v>
      </c>
      <c r="H362" s="2" t="s">
        <v>2843</v>
      </c>
      <c r="I362" s="2"/>
      <c r="J362" s="1" t="s">
        <v>2560</v>
      </c>
      <c r="K362" s="1" t="s">
        <v>1797</v>
      </c>
      <c r="L362" s="2"/>
      <c r="M362" s="1" t="s">
        <v>21</v>
      </c>
      <c r="N362" s="2"/>
      <c r="O362" s="2"/>
      <c r="P362" s="2"/>
      <c r="Q362" s="1"/>
      <c r="R362" s="2"/>
      <c r="S362" s="4">
        <v>3</v>
      </c>
      <c r="T362" s="4">
        <v>3</v>
      </c>
      <c r="U362" s="4" t="s">
        <v>31</v>
      </c>
      <c r="V362" s="4">
        <v>1954</v>
      </c>
      <c r="W362" s="4">
        <v>1954</v>
      </c>
      <c r="X362" s="4" t="s">
        <v>471</v>
      </c>
      <c r="Y362" s="4" t="s">
        <v>82</v>
      </c>
      <c r="Z362" s="13">
        <v>18500</v>
      </c>
      <c r="AA362" s="4">
        <v>56250</v>
      </c>
      <c r="AB362" s="14">
        <f t="shared" si="22"/>
        <v>56.25</v>
      </c>
      <c r="AC362" s="16">
        <f t="shared" si="22"/>
        <v>5.6250000000000001E-2</v>
      </c>
      <c r="AD362" s="4" t="s">
        <v>15</v>
      </c>
      <c r="AE362" s="13" t="s">
        <v>363</v>
      </c>
      <c r="AF362" s="8" t="s">
        <v>97</v>
      </c>
    </row>
    <row r="363" spans="1:32" ht="30" customHeight="1" x14ac:dyDescent="0.25">
      <c r="A363" s="1">
        <v>362</v>
      </c>
      <c r="B363" s="2"/>
      <c r="C363" s="2" t="s">
        <v>1839</v>
      </c>
      <c r="D363" s="1"/>
      <c r="E363" s="1" t="s">
        <v>2181</v>
      </c>
      <c r="F363" s="1">
        <v>1905</v>
      </c>
      <c r="G363" s="2" t="s">
        <v>395</v>
      </c>
      <c r="H363" s="2" t="s">
        <v>2844</v>
      </c>
      <c r="I363" s="2"/>
      <c r="J363" s="1" t="s">
        <v>2561</v>
      </c>
      <c r="K363" s="1" t="s">
        <v>3293</v>
      </c>
      <c r="L363" s="24"/>
      <c r="M363" t="s">
        <v>1956</v>
      </c>
      <c r="O363" s="2"/>
      <c r="P363" s="2"/>
      <c r="Q363" s="1"/>
      <c r="R363" s="2"/>
      <c r="S363" s="4">
        <v>10</v>
      </c>
      <c r="T363" s="4">
        <v>3</v>
      </c>
      <c r="U363" s="4" t="s">
        <v>31</v>
      </c>
      <c r="V363" s="4">
        <v>1954</v>
      </c>
      <c r="W363" s="4">
        <v>1954</v>
      </c>
      <c r="X363" s="4" t="s">
        <v>471</v>
      </c>
      <c r="Y363" s="4" t="s">
        <v>149</v>
      </c>
      <c r="Z363" s="4" t="s">
        <v>33</v>
      </c>
      <c r="AA363" s="4">
        <v>41250</v>
      </c>
      <c r="AB363" s="14">
        <f t="shared" si="22"/>
        <v>41.25</v>
      </c>
      <c r="AC363" s="16">
        <f t="shared" si="22"/>
        <v>4.1250000000000002E-2</v>
      </c>
      <c r="AD363" s="4" t="s">
        <v>15</v>
      </c>
      <c r="AE363" s="13" t="s">
        <v>130</v>
      </c>
      <c r="AF363" s="8" t="s">
        <v>97</v>
      </c>
    </row>
    <row r="364" spans="1:32" ht="30" customHeight="1" x14ac:dyDescent="0.25">
      <c r="A364" s="1">
        <v>363</v>
      </c>
      <c r="B364" s="2" t="s">
        <v>1104</v>
      </c>
      <c r="C364" s="2" t="s">
        <v>1830</v>
      </c>
      <c r="D364" s="1" t="s">
        <v>1105</v>
      </c>
      <c r="E364" s="2" t="s">
        <v>1106</v>
      </c>
      <c r="F364" s="1">
        <v>1909</v>
      </c>
      <c r="G364" s="2" t="s">
        <v>38</v>
      </c>
      <c r="H364" s="2" t="s">
        <v>1107</v>
      </c>
      <c r="I364" s="2" t="s">
        <v>1108</v>
      </c>
      <c r="J364" s="2" t="s">
        <v>1109</v>
      </c>
      <c r="K364" s="1" t="s">
        <v>3293</v>
      </c>
      <c r="L364" s="24"/>
      <c r="M364" s="1" t="s">
        <v>42</v>
      </c>
      <c r="N364" s="2" t="s">
        <v>1110</v>
      </c>
      <c r="O364" s="2" t="s">
        <v>1111</v>
      </c>
      <c r="P364" s="2" t="s">
        <v>1112</v>
      </c>
      <c r="Q364" s="1">
        <v>0</v>
      </c>
      <c r="R364" s="2" t="s">
        <v>1113</v>
      </c>
      <c r="S364" s="4">
        <v>10</v>
      </c>
      <c r="T364" s="4">
        <v>3</v>
      </c>
      <c r="U364" s="4" t="s">
        <v>31</v>
      </c>
      <c r="V364" s="4">
        <v>1954</v>
      </c>
      <c r="W364" s="4">
        <v>1954</v>
      </c>
      <c r="X364" s="4" t="s">
        <v>471</v>
      </c>
      <c r="Y364" s="4" t="s">
        <v>149</v>
      </c>
      <c r="Z364" s="4" t="s">
        <v>33</v>
      </c>
      <c r="AA364" s="4">
        <v>41250</v>
      </c>
      <c r="AB364" s="14">
        <f t="shared" si="22"/>
        <v>41.25</v>
      </c>
      <c r="AC364" s="16">
        <f t="shared" si="22"/>
        <v>4.1250000000000002E-2</v>
      </c>
      <c r="AD364" s="4" t="s">
        <v>15</v>
      </c>
      <c r="AE364" s="13" t="s">
        <v>130</v>
      </c>
      <c r="AF364" s="8" t="s">
        <v>97</v>
      </c>
    </row>
    <row r="365" spans="1:32" ht="30" customHeight="1" x14ac:dyDescent="0.25">
      <c r="A365" s="1">
        <v>364</v>
      </c>
      <c r="B365" s="2" t="s">
        <v>1114</v>
      </c>
      <c r="C365" s="2" t="s">
        <v>1875</v>
      </c>
      <c r="D365" s="1" t="s">
        <v>1115</v>
      </c>
      <c r="E365" s="1" t="s">
        <v>2182</v>
      </c>
      <c r="F365" s="1">
        <v>1873</v>
      </c>
      <c r="G365" s="2" t="s">
        <v>38</v>
      </c>
      <c r="H365" s="2" t="s">
        <v>1116</v>
      </c>
      <c r="I365" s="2" t="s">
        <v>1117</v>
      </c>
      <c r="J365" s="2" t="s">
        <v>1118</v>
      </c>
      <c r="K365" s="1" t="s">
        <v>3293</v>
      </c>
      <c r="L365" s="24"/>
      <c r="M365" s="1" t="s">
        <v>42</v>
      </c>
      <c r="N365" s="2" t="s">
        <v>1119</v>
      </c>
      <c r="O365" s="2" t="s">
        <v>1120</v>
      </c>
      <c r="P365" s="2" t="s">
        <v>1121</v>
      </c>
      <c r="Q365" s="1">
        <v>0</v>
      </c>
      <c r="R365" s="2" t="s">
        <v>794</v>
      </c>
      <c r="S365" s="4">
        <v>10</v>
      </c>
      <c r="T365" s="4">
        <v>3</v>
      </c>
      <c r="U365" s="4" t="s">
        <v>31</v>
      </c>
      <c r="V365" s="4">
        <v>1954</v>
      </c>
      <c r="W365" s="4">
        <v>1954</v>
      </c>
      <c r="X365" s="4" t="s">
        <v>471</v>
      </c>
      <c r="Y365" s="4" t="s">
        <v>149</v>
      </c>
      <c r="Z365" s="4" t="s">
        <v>33</v>
      </c>
      <c r="AA365" s="4">
        <v>41250</v>
      </c>
      <c r="AB365" s="14">
        <f t="shared" si="22"/>
        <v>41.25</v>
      </c>
      <c r="AC365" s="16">
        <f t="shared" si="22"/>
        <v>4.1250000000000002E-2</v>
      </c>
      <c r="AD365" s="4" t="s">
        <v>15</v>
      </c>
      <c r="AE365" s="13" t="s">
        <v>130</v>
      </c>
      <c r="AF365" s="8" t="s">
        <v>97</v>
      </c>
    </row>
    <row r="366" spans="1:32" ht="30" customHeight="1" x14ac:dyDescent="0.25">
      <c r="A366" s="1">
        <v>365</v>
      </c>
      <c r="B366" s="2"/>
      <c r="C366" s="2" t="s">
        <v>1853</v>
      </c>
      <c r="D366" s="1"/>
      <c r="E366" s="1" t="s">
        <v>1122</v>
      </c>
      <c r="F366" s="1">
        <v>1918</v>
      </c>
      <c r="G366" s="2" t="s">
        <v>38</v>
      </c>
      <c r="H366" s="2" t="s">
        <v>2657</v>
      </c>
      <c r="I366" s="2"/>
      <c r="J366" s="1" t="s">
        <v>2424</v>
      </c>
      <c r="K366" s="1" t="s">
        <v>3293</v>
      </c>
      <c r="L366" s="24"/>
      <c r="M366" t="s">
        <v>1956</v>
      </c>
      <c r="N366" s="2"/>
      <c r="O366" s="2"/>
      <c r="P366" s="2"/>
      <c r="Q366" s="1"/>
      <c r="R366" s="2"/>
      <c r="S366" s="4">
        <v>10</v>
      </c>
      <c r="T366" s="4">
        <v>3</v>
      </c>
      <c r="U366" s="4" t="s">
        <v>31</v>
      </c>
      <c r="V366" s="4">
        <v>1954</v>
      </c>
      <c r="W366" s="4">
        <v>1954</v>
      </c>
      <c r="X366" s="4" t="s">
        <v>471</v>
      </c>
      <c r="Y366" s="4" t="s">
        <v>149</v>
      </c>
      <c r="Z366" s="13">
        <v>1330000</v>
      </c>
      <c r="AA366" s="4">
        <v>41250</v>
      </c>
      <c r="AB366" s="14">
        <f t="shared" si="22"/>
        <v>41.25</v>
      </c>
      <c r="AC366" s="16">
        <f t="shared" si="22"/>
        <v>4.1250000000000002E-2</v>
      </c>
      <c r="AD366" s="4" t="s">
        <v>15</v>
      </c>
      <c r="AE366" s="13" t="s">
        <v>130</v>
      </c>
      <c r="AF366" s="8" t="s">
        <v>97</v>
      </c>
    </row>
    <row r="367" spans="1:32" ht="30" customHeight="1" x14ac:dyDescent="0.25">
      <c r="A367" s="1">
        <v>366</v>
      </c>
      <c r="B367" s="2"/>
      <c r="C367" s="2" t="s">
        <v>2642</v>
      </c>
      <c r="D367" s="1"/>
      <c r="E367" s="1" t="s">
        <v>2183</v>
      </c>
      <c r="F367" s="1"/>
      <c r="G367" s="2" t="s">
        <v>38</v>
      </c>
      <c r="H367" s="2" t="s">
        <v>2845</v>
      </c>
      <c r="I367" s="2"/>
      <c r="J367" s="1" t="s">
        <v>2424</v>
      </c>
      <c r="K367" s="1" t="s">
        <v>3285</v>
      </c>
      <c r="L367" s="24"/>
      <c r="M367" s="1" t="s">
        <v>21</v>
      </c>
      <c r="N367" s="1" t="s">
        <v>2646</v>
      </c>
      <c r="O367" s="2"/>
      <c r="P367" s="2"/>
      <c r="Q367" s="1"/>
      <c r="R367" s="2"/>
      <c r="S367" s="4">
        <v>22</v>
      </c>
      <c r="T367" s="4">
        <v>3</v>
      </c>
      <c r="U367" s="4" t="s">
        <v>31</v>
      </c>
      <c r="V367" s="4">
        <v>1954</v>
      </c>
      <c r="W367" s="4">
        <v>1954</v>
      </c>
      <c r="X367" s="4" t="s">
        <v>471</v>
      </c>
      <c r="Y367" s="4" t="s">
        <v>19</v>
      </c>
      <c r="Z367" s="13"/>
      <c r="AA367" s="4">
        <v>1000</v>
      </c>
      <c r="AB367" s="14">
        <f t="shared" si="22"/>
        <v>1</v>
      </c>
      <c r="AC367" s="16">
        <f t="shared" si="22"/>
        <v>1E-3</v>
      </c>
      <c r="AD367" s="4" t="s">
        <v>15</v>
      </c>
      <c r="AE367" s="13" t="s">
        <v>22</v>
      </c>
      <c r="AF367" s="8" t="s">
        <v>97</v>
      </c>
    </row>
    <row r="368" spans="1:32" ht="30" customHeight="1" x14ac:dyDescent="0.25">
      <c r="A368" s="1">
        <v>367</v>
      </c>
      <c r="B368" s="2" t="s">
        <v>1123</v>
      </c>
      <c r="C368" s="2" t="s">
        <v>1818</v>
      </c>
      <c r="D368" s="1" t="s">
        <v>1124</v>
      </c>
      <c r="E368" s="2" t="s">
        <v>1125</v>
      </c>
      <c r="F368" s="1">
        <v>1870</v>
      </c>
      <c r="G368" s="2" t="s">
        <v>38</v>
      </c>
      <c r="H368" s="2" t="s">
        <v>1126</v>
      </c>
      <c r="I368" s="2" t="s">
        <v>994</v>
      </c>
      <c r="J368" s="2" t="s">
        <v>1127</v>
      </c>
      <c r="K368" s="1" t="s">
        <v>3285</v>
      </c>
      <c r="L368" s="24"/>
      <c r="M368" s="1" t="s">
        <v>42</v>
      </c>
      <c r="N368" s="2" t="s">
        <v>1128</v>
      </c>
      <c r="O368" s="2" t="s">
        <v>1129</v>
      </c>
      <c r="P368" s="2" t="s">
        <v>1130</v>
      </c>
      <c r="Q368" s="1">
        <v>0</v>
      </c>
      <c r="R368" s="2" t="s">
        <v>771</v>
      </c>
      <c r="S368" s="4">
        <v>22</v>
      </c>
      <c r="T368" s="4">
        <v>3</v>
      </c>
      <c r="U368" s="4" t="s">
        <v>31</v>
      </c>
      <c r="V368" s="4">
        <v>1954</v>
      </c>
      <c r="W368" s="4">
        <v>1954</v>
      </c>
      <c r="X368" s="4" t="s">
        <v>471</v>
      </c>
      <c r="Y368" s="4" t="s">
        <v>19</v>
      </c>
      <c r="Z368" s="13"/>
      <c r="AA368" s="4">
        <v>40000</v>
      </c>
      <c r="AB368" s="14">
        <f t="shared" si="22"/>
        <v>40</v>
      </c>
      <c r="AC368" s="16">
        <f t="shared" si="22"/>
        <v>0.04</v>
      </c>
      <c r="AD368" s="4" t="s">
        <v>15</v>
      </c>
      <c r="AE368" s="13" t="s">
        <v>22</v>
      </c>
      <c r="AF368" s="8" t="s">
        <v>97</v>
      </c>
    </row>
    <row r="369" spans="1:32" ht="30" customHeight="1" x14ac:dyDescent="0.25">
      <c r="A369" s="1">
        <v>368</v>
      </c>
      <c r="B369" s="2" t="s">
        <v>1131</v>
      </c>
      <c r="C369" s="2" t="s">
        <v>1854</v>
      </c>
      <c r="D369" s="1" t="s">
        <v>1132</v>
      </c>
      <c r="E369" s="2" t="s">
        <v>1133</v>
      </c>
      <c r="F369" s="1" t="s">
        <v>3213</v>
      </c>
      <c r="G369" s="2" t="s">
        <v>38</v>
      </c>
      <c r="H369" s="2" t="s">
        <v>1134</v>
      </c>
      <c r="I369" s="2" t="s">
        <v>1135</v>
      </c>
      <c r="J369" s="2" t="s">
        <v>1136</v>
      </c>
      <c r="K369" s="1" t="s">
        <v>1797</v>
      </c>
      <c r="L369" s="24"/>
      <c r="M369" s="1" t="s">
        <v>42</v>
      </c>
      <c r="N369" s="2" t="s">
        <v>1137</v>
      </c>
      <c r="O369" s="2" t="s">
        <v>1138</v>
      </c>
      <c r="P369" s="2" t="s">
        <v>1139</v>
      </c>
      <c r="Q369" s="1">
        <v>0</v>
      </c>
      <c r="R369" s="2" t="s">
        <v>499</v>
      </c>
      <c r="S369" s="4">
        <v>22</v>
      </c>
      <c r="T369" s="4">
        <v>3</v>
      </c>
      <c r="U369" s="4" t="s">
        <v>31</v>
      </c>
      <c r="V369" s="4">
        <v>1954</v>
      </c>
      <c r="W369" s="4">
        <v>1954</v>
      </c>
      <c r="X369" s="4" t="s">
        <v>471</v>
      </c>
      <c r="Y369" s="4" t="s">
        <v>19</v>
      </c>
      <c r="Z369" s="13">
        <v>110000</v>
      </c>
      <c r="AA369" s="13">
        <v>110000</v>
      </c>
      <c r="AB369" s="14">
        <f t="shared" si="22"/>
        <v>110</v>
      </c>
      <c r="AC369" s="16">
        <f t="shared" si="22"/>
        <v>0.11</v>
      </c>
      <c r="AD369" s="4" t="s">
        <v>15</v>
      </c>
      <c r="AE369" s="13" t="s">
        <v>363</v>
      </c>
      <c r="AF369" s="8" t="s">
        <v>97</v>
      </c>
    </row>
    <row r="370" spans="1:32" ht="30" customHeight="1" x14ac:dyDescent="0.25">
      <c r="A370" s="1">
        <v>369</v>
      </c>
      <c r="B370" s="2"/>
      <c r="C370" s="2" t="s">
        <v>1838</v>
      </c>
      <c r="D370" s="1"/>
      <c r="E370" s="1" t="s">
        <v>2184</v>
      </c>
      <c r="F370" s="1">
        <v>1937</v>
      </c>
      <c r="G370" s="2" t="s">
        <v>38</v>
      </c>
      <c r="H370" s="2" t="s">
        <v>2846</v>
      </c>
      <c r="I370" s="2"/>
      <c r="J370" s="1" t="s">
        <v>1140</v>
      </c>
      <c r="K370" s="1" t="s">
        <v>3293</v>
      </c>
      <c r="L370" s="24"/>
      <c r="M370" s="1" t="s">
        <v>21</v>
      </c>
      <c r="N370" s="2"/>
      <c r="O370" s="2"/>
      <c r="P370" s="2"/>
      <c r="Q370" s="1"/>
      <c r="R370" s="2"/>
      <c r="S370" s="4">
        <v>23</v>
      </c>
      <c r="T370" s="4">
        <v>3</v>
      </c>
      <c r="U370" s="4" t="s">
        <v>31</v>
      </c>
      <c r="V370" s="4">
        <v>1954</v>
      </c>
      <c r="W370" s="4">
        <v>1954</v>
      </c>
      <c r="X370" s="4" t="s">
        <v>471</v>
      </c>
      <c r="Y370" s="4" t="s">
        <v>149</v>
      </c>
      <c r="Z370" s="13">
        <v>4500000</v>
      </c>
      <c r="AA370" s="17">
        <v>50000</v>
      </c>
      <c r="AB370" s="14">
        <f t="shared" si="22"/>
        <v>50</v>
      </c>
      <c r="AC370" s="16">
        <f t="shared" si="22"/>
        <v>0.05</v>
      </c>
      <c r="AD370" s="4" t="s">
        <v>15</v>
      </c>
      <c r="AE370" s="13" t="s">
        <v>130</v>
      </c>
      <c r="AF370" s="8" t="s">
        <v>97</v>
      </c>
    </row>
    <row r="371" spans="1:32" ht="30" customHeight="1" x14ac:dyDescent="0.25">
      <c r="A371" s="1">
        <v>370</v>
      </c>
      <c r="B371" s="2"/>
      <c r="C371" s="2" t="s">
        <v>1894</v>
      </c>
      <c r="D371" s="1"/>
      <c r="E371" s="1" t="s">
        <v>2398</v>
      </c>
      <c r="F371" s="1">
        <v>1925</v>
      </c>
      <c r="G371" s="2" t="s">
        <v>3027</v>
      </c>
      <c r="H371" s="2" t="s">
        <v>2847</v>
      </c>
      <c r="I371" s="2"/>
      <c r="J371" s="1" t="s">
        <v>2562</v>
      </c>
      <c r="K371" s="1" t="s">
        <v>3339</v>
      </c>
      <c r="L371" s="24"/>
      <c r="M371" s="1" t="s">
        <v>21</v>
      </c>
      <c r="N371" s="2"/>
      <c r="O371" s="2"/>
      <c r="P371" s="2"/>
      <c r="Q371" s="1"/>
      <c r="R371" s="2"/>
      <c r="S371" s="4">
        <v>23</v>
      </c>
      <c r="T371" s="4">
        <v>3</v>
      </c>
      <c r="U371" s="4" t="s">
        <v>31</v>
      </c>
      <c r="V371" s="4">
        <v>1954</v>
      </c>
      <c r="W371" s="4">
        <v>1954</v>
      </c>
      <c r="X371" s="4" t="s">
        <v>471</v>
      </c>
      <c r="Y371" s="4" t="s">
        <v>19</v>
      </c>
      <c r="Z371" s="13"/>
      <c r="AA371" s="4">
        <v>2500</v>
      </c>
      <c r="AB371" s="14">
        <f t="shared" si="22"/>
        <v>2.5</v>
      </c>
      <c r="AC371" s="16">
        <f t="shared" si="22"/>
        <v>2.5000000000000001E-3</v>
      </c>
      <c r="AD371" s="4" t="s">
        <v>15</v>
      </c>
      <c r="AE371" s="13" t="s">
        <v>130</v>
      </c>
      <c r="AF371" s="8"/>
    </row>
    <row r="372" spans="1:32" s="1" customFormat="1" ht="30" customHeight="1" x14ac:dyDescent="0.25">
      <c r="A372" s="1">
        <v>371</v>
      </c>
      <c r="B372" s="2"/>
      <c r="C372" s="2" t="s">
        <v>1894</v>
      </c>
      <c r="E372" s="1" t="s">
        <v>2399</v>
      </c>
      <c r="F372" s="1">
        <v>1939</v>
      </c>
      <c r="G372" s="2" t="s">
        <v>3028</v>
      </c>
      <c r="H372" s="2" t="s">
        <v>2848</v>
      </c>
      <c r="I372" s="2"/>
      <c r="J372" s="1" t="s">
        <v>2563</v>
      </c>
      <c r="K372" s="1" t="s">
        <v>3339</v>
      </c>
      <c r="L372" s="24"/>
      <c r="M372" s="1" t="s">
        <v>21</v>
      </c>
      <c r="N372" s="2"/>
      <c r="O372" s="2"/>
      <c r="P372" s="2"/>
      <c r="R372" s="2"/>
      <c r="S372" s="4">
        <v>23</v>
      </c>
      <c r="T372" s="4">
        <v>3</v>
      </c>
      <c r="U372" s="4" t="s">
        <v>31</v>
      </c>
      <c r="V372" s="4">
        <v>1954</v>
      </c>
      <c r="W372" s="4">
        <v>1954</v>
      </c>
      <c r="X372" s="4" t="s">
        <v>471</v>
      </c>
      <c r="Y372" s="4" t="s">
        <v>19</v>
      </c>
      <c r="Z372" s="13"/>
      <c r="AA372" s="4">
        <v>2500</v>
      </c>
      <c r="AB372" s="14">
        <f t="shared" si="22"/>
        <v>2.5</v>
      </c>
      <c r="AC372" s="16">
        <f t="shared" si="22"/>
        <v>2.5000000000000001E-3</v>
      </c>
      <c r="AD372" s="4" t="s">
        <v>15</v>
      </c>
      <c r="AE372" s="13" t="s">
        <v>130</v>
      </c>
      <c r="AF372" s="8"/>
    </row>
    <row r="373" spans="1:32" s="1" customFormat="1" ht="30" customHeight="1" x14ac:dyDescent="0.25">
      <c r="A373" s="1">
        <v>372</v>
      </c>
      <c r="B373" s="2"/>
      <c r="C373" s="2" t="s">
        <v>1894</v>
      </c>
      <c r="E373" s="1" t="s">
        <v>2400</v>
      </c>
      <c r="F373" s="1">
        <v>1938</v>
      </c>
      <c r="G373" s="2" t="s">
        <v>3027</v>
      </c>
      <c r="H373" s="2" t="s">
        <v>2849</v>
      </c>
      <c r="I373" s="2"/>
      <c r="J373" s="1" t="s">
        <v>2564</v>
      </c>
      <c r="K373" s="1" t="s">
        <v>3339</v>
      </c>
      <c r="L373" s="24"/>
      <c r="M373" s="1" t="s">
        <v>21</v>
      </c>
      <c r="N373" s="2"/>
      <c r="O373" s="2"/>
      <c r="P373" s="2"/>
      <c r="R373" s="2"/>
      <c r="S373" s="4">
        <v>23</v>
      </c>
      <c r="T373" s="4">
        <v>3</v>
      </c>
      <c r="U373" s="4" t="s">
        <v>31</v>
      </c>
      <c r="V373" s="4">
        <v>1954</v>
      </c>
      <c r="W373" s="4">
        <v>1954</v>
      </c>
      <c r="X373" s="4" t="s">
        <v>471</v>
      </c>
      <c r="Y373" s="4" t="s">
        <v>19</v>
      </c>
      <c r="Z373" s="13"/>
      <c r="AA373" s="4">
        <v>2000</v>
      </c>
      <c r="AB373" s="14">
        <f t="shared" ref="AB373:AC392" si="23">AA373/1000</f>
        <v>2</v>
      </c>
      <c r="AC373" s="16">
        <f t="shared" si="23"/>
        <v>2E-3</v>
      </c>
      <c r="AD373" s="4" t="s">
        <v>15</v>
      </c>
      <c r="AE373" s="13" t="s">
        <v>130</v>
      </c>
      <c r="AF373" s="8"/>
    </row>
    <row r="374" spans="1:32" ht="30" customHeight="1" x14ac:dyDescent="0.25">
      <c r="A374" s="1">
        <v>373</v>
      </c>
      <c r="B374" s="2"/>
      <c r="C374" s="2" t="s">
        <v>1895</v>
      </c>
      <c r="D374" s="1" t="s">
        <v>2185</v>
      </c>
      <c r="E374" s="1" t="s">
        <v>2186</v>
      </c>
      <c r="F374" s="1" t="s">
        <v>3116</v>
      </c>
      <c r="G374" s="2" t="s">
        <v>38</v>
      </c>
      <c r="H374" s="2" t="s">
        <v>2850</v>
      </c>
      <c r="I374" s="2"/>
      <c r="J374" s="1" t="s">
        <v>1141</v>
      </c>
      <c r="K374" s="1" t="s">
        <v>3285</v>
      </c>
      <c r="L374" s="2"/>
      <c r="M374" s="1" t="s">
        <v>21</v>
      </c>
      <c r="N374" s="2"/>
      <c r="O374" s="2"/>
      <c r="P374" s="2"/>
      <c r="Q374" s="1"/>
      <c r="R374" s="2"/>
      <c r="S374" s="4">
        <v>15</v>
      </c>
      <c r="T374" s="4">
        <v>4</v>
      </c>
      <c r="U374" s="4" t="s">
        <v>56</v>
      </c>
      <c r="V374" s="4">
        <v>1954</v>
      </c>
      <c r="W374" s="4">
        <v>1954</v>
      </c>
      <c r="X374" s="4" t="s">
        <v>471</v>
      </c>
      <c r="Y374" s="4" t="s">
        <v>82</v>
      </c>
      <c r="Z374" s="13">
        <v>3000</v>
      </c>
      <c r="AA374" s="17">
        <v>37000</v>
      </c>
      <c r="AB374" s="14">
        <f t="shared" si="23"/>
        <v>37</v>
      </c>
      <c r="AC374" s="16">
        <f t="shared" si="23"/>
        <v>3.6999999999999998E-2</v>
      </c>
      <c r="AD374" s="17" t="s">
        <v>84</v>
      </c>
      <c r="AE374" s="13" t="s">
        <v>22</v>
      </c>
      <c r="AF374" s="8" t="s">
        <v>97</v>
      </c>
    </row>
    <row r="375" spans="1:32" s="1" customFormat="1" ht="30" customHeight="1" x14ac:dyDescent="0.25">
      <c r="A375" s="1">
        <v>374</v>
      </c>
      <c r="B375" s="2"/>
      <c r="C375" s="2" t="s">
        <v>1462</v>
      </c>
      <c r="E375" s="1" t="s">
        <v>2187</v>
      </c>
      <c r="F375" s="1">
        <v>1875</v>
      </c>
      <c r="G375" s="2" t="s">
        <v>38</v>
      </c>
      <c r="H375" s="2" t="s">
        <v>2851</v>
      </c>
      <c r="I375" s="2"/>
      <c r="J375" s="1" t="s">
        <v>2565</v>
      </c>
      <c r="K375" s="1" t="s">
        <v>3285</v>
      </c>
      <c r="L375" s="24"/>
      <c r="M375" s="1" t="s">
        <v>21</v>
      </c>
      <c r="N375" s="2"/>
      <c r="O375" s="2"/>
      <c r="P375" s="2"/>
      <c r="R375" s="2"/>
      <c r="S375" s="4">
        <v>15</v>
      </c>
      <c r="T375" s="4">
        <v>4</v>
      </c>
      <c r="U375" s="4" t="s">
        <v>56</v>
      </c>
      <c r="V375" s="4">
        <v>1954</v>
      </c>
      <c r="W375" s="4">
        <v>1954</v>
      </c>
      <c r="X375" s="4" t="s">
        <v>471</v>
      </c>
      <c r="Y375" s="4" t="s">
        <v>82</v>
      </c>
      <c r="Z375" s="13">
        <v>5000</v>
      </c>
      <c r="AA375" s="4">
        <v>61000</v>
      </c>
      <c r="AB375" s="14">
        <f t="shared" si="23"/>
        <v>61</v>
      </c>
      <c r="AC375" s="16">
        <f t="shared" si="23"/>
        <v>6.0999999999999999E-2</v>
      </c>
      <c r="AD375" s="4" t="s">
        <v>15</v>
      </c>
      <c r="AE375" s="13" t="s">
        <v>22</v>
      </c>
      <c r="AF375" s="8" t="s">
        <v>97</v>
      </c>
    </row>
    <row r="376" spans="1:32" ht="30" customHeight="1" x14ac:dyDescent="0.25">
      <c r="A376" s="1">
        <v>375</v>
      </c>
      <c r="B376" s="2"/>
      <c r="C376" s="2" t="s">
        <v>2628</v>
      </c>
      <c r="D376" s="1"/>
      <c r="E376" s="1" t="s">
        <v>1142</v>
      </c>
      <c r="F376" s="1"/>
      <c r="G376" s="2" t="s">
        <v>395</v>
      </c>
      <c r="H376" s="2" t="s">
        <v>2852</v>
      </c>
      <c r="I376" s="2"/>
      <c r="J376" s="1" t="s">
        <v>2424</v>
      </c>
      <c r="K376" s="1" t="s">
        <v>3338</v>
      </c>
      <c r="L376" s="1"/>
      <c r="M376" s="1" t="s">
        <v>21</v>
      </c>
      <c r="N376" s="2"/>
      <c r="O376" s="2"/>
      <c r="P376" s="2"/>
      <c r="Q376" s="1"/>
      <c r="R376" s="2"/>
      <c r="S376" s="4">
        <v>4</v>
      </c>
      <c r="T376" s="4">
        <v>5</v>
      </c>
      <c r="U376" s="4" t="s">
        <v>56</v>
      </c>
      <c r="V376" s="4">
        <v>1954</v>
      </c>
      <c r="W376" s="4">
        <v>1954</v>
      </c>
      <c r="X376" s="4" t="s">
        <v>471</v>
      </c>
      <c r="Y376" s="4" t="s">
        <v>444</v>
      </c>
      <c r="Z376" s="13">
        <v>12000</v>
      </c>
      <c r="AA376" s="4">
        <f>Z376*4.324</f>
        <v>51888</v>
      </c>
      <c r="AB376" s="14">
        <f t="shared" si="23"/>
        <v>51.887999999999998</v>
      </c>
      <c r="AC376" s="16">
        <f t="shared" si="23"/>
        <v>5.1887999999999997E-2</v>
      </c>
      <c r="AD376" s="17" t="s">
        <v>15</v>
      </c>
      <c r="AE376" s="13" t="s">
        <v>408</v>
      </c>
      <c r="AF376" s="8" t="s">
        <v>97</v>
      </c>
    </row>
    <row r="377" spans="1:32" ht="30" customHeight="1" x14ac:dyDescent="0.25">
      <c r="A377" s="1">
        <v>376</v>
      </c>
      <c r="B377" s="2" t="s">
        <v>1143</v>
      </c>
      <c r="C377" s="2" t="s">
        <v>1837</v>
      </c>
      <c r="D377" s="1" t="s">
        <v>1144</v>
      </c>
      <c r="E377" s="2" t="s">
        <v>1145</v>
      </c>
      <c r="F377" s="1">
        <v>1927</v>
      </c>
      <c r="G377" s="2" t="s">
        <v>38</v>
      </c>
      <c r="H377" s="2" t="s">
        <v>123</v>
      </c>
      <c r="I377" s="2" t="s">
        <v>1146</v>
      </c>
      <c r="J377" s="2" t="s">
        <v>1147</v>
      </c>
      <c r="K377" s="1" t="s">
        <v>3338</v>
      </c>
      <c r="L377" s="24"/>
      <c r="M377" s="1" t="s">
        <v>42</v>
      </c>
      <c r="N377" s="2" t="s">
        <v>1148</v>
      </c>
      <c r="O377" s="2" t="s">
        <v>1149</v>
      </c>
      <c r="P377" s="2" t="s">
        <v>1150</v>
      </c>
      <c r="Q377" s="1">
        <v>0</v>
      </c>
      <c r="R377" s="2" t="s">
        <v>1061</v>
      </c>
      <c r="S377" s="4">
        <v>4</v>
      </c>
      <c r="T377" s="4">
        <v>5</v>
      </c>
      <c r="U377" s="4" t="s">
        <v>56</v>
      </c>
      <c r="V377" s="4">
        <v>1954</v>
      </c>
      <c r="W377" s="4">
        <v>1954</v>
      </c>
      <c r="X377" s="4" t="s">
        <v>471</v>
      </c>
      <c r="Y377" s="4" t="s">
        <v>444</v>
      </c>
      <c r="Z377" s="13">
        <v>8500</v>
      </c>
      <c r="AA377" s="4">
        <f>Z377*4.324</f>
        <v>36754</v>
      </c>
      <c r="AB377" s="14">
        <f t="shared" si="23"/>
        <v>36.753999999999998</v>
      </c>
      <c r="AC377" s="16">
        <f t="shared" si="23"/>
        <v>3.6753999999999995E-2</v>
      </c>
      <c r="AD377" s="4" t="s">
        <v>15</v>
      </c>
      <c r="AE377" s="13" t="s">
        <v>408</v>
      </c>
      <c r="AF377" s="8" t="s">
        <v>97</v>
      </c>
    </row>
    <row r="378" spans="1:32" ht="30" customHeight="1" x14ac:dyDescent="0.25">
      <c r="A378" s="1">
        <v>377</v>
      </c>
      <c r="B378" s="2"/>
      <c r="C378" s="2" t="s">
        <v>1853</v>
      </c>
      <c r="D378" s="1"/>
      <c r="E378" s="1" t="s">
        <v>1151</v>
      </c>
      <c r="F378" s="1">
        <v>1925</v>
      </c>
      <c r="G378" s="2" t="s">
        <v>38</v>
      </c>
      <c r="H378" s="2" t="s">
        <v>2679</v>
      </c>
      <c r="I378" s="2"/>
      <c r="J378" s="1" t="s">
        <v>2424</v>
      </c>
      <c r="K378" s="1" t="s">
        <v>3338</v>
      </c>
      <c r="L378" s="1"/>
      <c r="M378" t="s">
        <v>1956</v>
      </c>
      <c r="N378" s="2"/>
      <c r="O378" s="2"/>
      <c r="P378" s="2"/>
      <c r="Q378" s="1"/>
      <c r="R378" s="2"/>
      <c r="S378" s="4">
        <v>4</v>
      </c>
      <c r="T378" s="4">
        <v>5</v>
      </c>
      <c r="U378" s="4" t="s">
        <v>56</v>
      </c>
      <c r="V378" s="4">
        <v>1954</v>
      </c>
      <c r="W378" s="4">
        <v>1954</v>
      </c>
      <c r="X378" s="4" t="s">
        <v>471</v>
      </c>
      <c r="Y378" s="4" t="s">
        <v>444</v>
      </c>
      <c r="Z378" s="13">
        <v>27000</v>
      </c>
      <c r="AA378" s="4">
        <f>Z378*4.324</f>
        <v>116748</v>
      </c>
      <c r="AB378" s="14">
        <f t="shared" si="23"/>
        <v>116.748</v>
      </c>
      <c r="AC378" s="16">
        <f t="shared" si="23"/>
        <v>0.116748</v>
      </c>
      <c r="AD378" s="4" t="s">
        <v>15</v>
      </c>
      <c r="AE378" s="13" t="s">
        <v>408</v>
      </c>
      <c r="AF378" s="8" t="s">
        <v>97</v>
      </c>
    </row>
    <row r="379" spans="1:32" ht="30" customHeight="1" x14ac:dyDescent="0.25">
      <c r="A379" s="1">
        <v>378</v>
      </c>
      <c r="B379" s="2" t="s">
        <v>1152</v>
      </c>
      <c r="C379" s="2" t="s">
        <v>3269</v>
      </c>
      <c r="D379" s="1"/>
      <c r="E379" s="1" t="s">
        <v>1640</v>
      </c>
      <c r="F379" s="1" t="s">
        <v>1153</v>
      </c>
      <c r="G379" s="2" t="s">
        <v>1154</v>
      </c>
      <c r="H379" s="2" t="s">
        <v>1155</v>
      </c>
      <c r="I379" s="2"/>
      <c r="J379" s="1" t="s">
        <v>2424</v>
      </c>
      <c r="K379" s="1" t="s">
        <v>3338</v>
      </c>
      <c r="L379" s="24"/>
      <c r="M379" s="1" t="s">
        <v>42</v>
      </c>
      <c r="N379" s="2" t="s">
        <v>1156</v>
      </c>
      <c r="O379" s="2" t="s">
        <v>1157</v>
      </c>
      <c r="P379" s="2" t="s">
        <v>1158</v>
      </c>
      <c r="Q379" s="1">
        <v>0</v>
      </c>
      <c r="R379" s="2" t="s">
        <v>1160</v>
      </c>
      <c r="S379" s="4">
        <v>4</v>
      </c>
      <c r="T379" s="4">
        <v>5</v>
      </c>
      <c r="U379" s="4" t="s">
        <v>56</v>
      </c>
      <c r="V379" s="4">
        <v>1954</v>
      </c>
      <c r="W379" s="4">
        <v>1954</v>
      </c>
      <c r="X379" s="4" t="s">
        <v>471</v>
      </c>
      <c r="Y379" s="4" t="s">
        <v>444</v>
      </c>
      <c r="Z379" s="13">
        <v>45000</v>
      </c>
      <c r="AA379" s="4">
        <v>194610</v>
      </c>
      <c r="AB379" s="14">
        <f t="shared" si="23"/>
        <v>194.61</v>
      </c>
      <c r="AC379" s="16">
        <f t="shared" si="23"/>
        <v>0.19461000000000001</v>
      </c>
      <c r="AD379" s="4" t="s">
        <v>3274</v>
      </c>
      <c r="AE379" s="13" t="s">
        <v>408</v>
      </c>
      <c r="AF379" s="8" t="s">
        <v>97</v>
      </c>
    </row>
    <row r="380" spans="1:32" ht="30" customHeight="1" x14ac:dyDescent="0.25">
      <c r="A380" s="1">
        <v>379</v>
      </c>
      <c r="B380" s="2" t="s">
        <v>1161</v>
      </c>
      <c r="C380" s="2" t="s">
        <v>1853</v>
      </c>
      <c r="D380" s="1" t="s">
        <v>1162</v>
      </c>
      <c r="E380" s="2" t="s">
        <v>1163</v>
      </c>
      <c r="F380" s="1">
        <v>1897</v>
      </c>
      <c r="G380" s="2" t="s">
        <v>38</v>
      </c>
      <c r="H380" s="2" t="s">
        <v>88</v>
      </c>
      <c r="I380" s="2" t="s">
        <v>1164</v>
      </c>
      <c r="J380" s="1" t="s">
        <v>2424</v>
      </c>
      <c r="K380" s="1" t="s">
        <v>1797</v>
      </c>
      <c r="L380" s="24"/>
      <c r="M380" s="1" t="s">
        <v>42</v>
      </c>
      <c r="N380" s="2" t="s">
        <v>1165</v>
      </c>
      <c r="O380" s="2" t="s">
        <v>1166</v>
      </c>
      <c r="P380" s="2" t="s">
        <v>1167</v>
      </c>
      <c r="Q380" s="1">
        <v>0</v>
      </c>
      <c r="R380" s="2" t="s">
        <v>1168</v>
      </c>
      <c r="S380" s="4">
        <v>21</v>
      </c>
      <c r="T380" s="4">
        <v>5</v>
      </c>
      <c r="U380" s="4" t="s">
        <v>56</v>
      </c>
      <c r="V380" s="4">
        <v>1954</v>
      </c>
      <c r="W380" s="4">
        <v>1954</v>
      </c>
      <c r="X380" s="4" t="s">
        <v>471</v>
      </c>
      <c r="Y380" s="4" t="s">
        <v>19</v>
      </c>
      <c r="Z380" s="13">
        <v>75000</v>
      </c>
      <c r="AA380" s="18">
        <v>75000</v>
      </c>
      <c r="AB380" s="14">
        <f t="shared" si="23"/>
        <v>75</v>
      </c>
      <c r="AC380" s="16">
        <f t="shared" si="23"/>
        <v>7.4999999999999997E-2</v>
      </c>
      <c r="AD380" s="4" t="s">
        <v>15</v>
      </c>
      <c r="AE380" s="13" t="s">
        <v>363</v>
      </c>
      <c r="AF380" s="8" t="s">
        <v>97</v>
      </c>
    </row>
    <row r="381" spans="1:32" ht="30" customHeight="1" x14ac:dyDescent="0.25">
      <c r="A381" s="1">
        <v>380</v>
      </c>
      <c r="B381" s="2"/>
      <c r="C381" s="2" t="s">
        <v>1861</v>
      </c>
      <c r="D381" s="1" t="s">
        <v>2188</v>
      </c>
      <c r="E381" s="1" t="s">
        <v>2189</v>
      </c>
      <c r="F381" s="1" t="s">
        <v>3057</v>
      </c>
      <c r="G381" s="2" t="s">
        <v>38</v>
      </c>
      <c r="H381" s="2" t="s">
        <v>2853</v>
      </c>
      <c r="I381" s="2"/>
      <c r="J381" s="1" t="s">
        <v>2566</v>
      </c>
      <c r="K381" s="1" t="s">
        <v>3327</v>
      </c>
      <c r="L381" s="1"/>
      <c r="M381" s="1" t="s">
        <v>21</v>
      </c>
      <c r="N381" s="2"/>
      <c r="O381" s="2"/>
      <c r="P381" s="2"/>
      <c r="Q381" s="1"/>
      <c r="R381" s="2"/>
      <c r="S381" s="4">
        <v>26</v>
      </c>
      <c r="T381" s="4">
        <v>5</v>
      </c>
      <c r="U381" s="4" t="s">
        <v>56</v>
      </c>
      <c r="V381" s="4">
        <v>1954</v>
      </c>
      <c r="W381" s="4">
        <v>1954</v>
      </c>
      <c r="X381" s="4" t="s">
        <v>471</v>
      </c>
      <c r="Y381" s="4" t="s">
        <v>444</v>
      </c>
      <c r="Z381" s="13">
        <v>25000</v>
      </c>
      <c r="AA381" s="4">
        <v>107000</v>
      </c>
      <c r="AB381" s="14">
        <f t="shared" si="23"/>
        <v>107</v>
      </c>
      <c r="AC381" s="16">
        <f t="shared" si="23"/>
        <v>0.107</v>
      </c>
      <c r="AD381" s="4" t="s">
        <v>15</v>
      </c>
      <c r="AE381" s="13" t="s">
        <v>408</v>
      </c>
      <c r="AF381" s="8" t="s">
        <v>97</v>
      </c>
    </row>
    <row r="382" spans="1:32" ht="30" customHeight="1" x14ac:dyDescent="0.25">
      <c r="A382" s="1">
        <v>381</v>
      </c>
      <c r="B382" s="2"/>
      <c r="C382" s="2" t="s">
        <v>1896</v>
      </c>
      <c r="D382" s="1" t="s">
        <v>1169</v>
      </c>
      <c r="E382" s="1" t="s">
        <v>2190</v>
      </c>
      <c r="F382" s="1" t="s">
        <v>3117</v>
      </c>
      <c r="G382" s="2" t="s">
        <v>38</v>
      </c>
      <c r="H382" s="2" t="s">
        <v>2854</v>
      </c>
      <c r="I382" s="2"/>
      <c r="J382" s="1" t="s">
        <v>2424</v>
      </c>
      <c r="K382" s="1" t="s">
        <v>3327</v>
      </c>
      <c r="L382" s="1"/>
      <c r="M382" s="1" t="s">
        <v>21</v>
      </c>
      <c r="N382" s="2"/>
      <c r="O382" s="2"/>
      <c r="P382" s="2"/>
      <c r="Q382" s="1"/>
      <c r="R382" s="2"/>
      <c r="S382" s="4">
        <v>26</v>
      </c>
      <c r="T382" s="4">
        <v>5</v>
      </c>
      <c r="U382" s="4" t="s">
        <v>56</v>
      </c>
      <c r="V382" s="4">
        <v>1954</v>
      </c>
      <c r="W382" s="4">
        <v>1954</v>
      </c>
      <c r="X382" s="4" t="s">
        <v>471</v>
      </c>
      <c r="Y382" s="4" t="s">
        <v>444</v>
      </c>
      <c r="Z382" s="13">
        <v>47500</v>
      </c>
      <c r="AA382" s="4">
        <v>204000</v>
      </c>
      <c r="AB382" s="14">
        <f t="shared" si="23"/>
        <v>204</v>
      </c>
      <c r="AC382" s="16">
        <f t="shared" si="23"/>
        <v>0.20399999999999999</v>
      </c>
      <c r="AD382" s="4" t="s">
        <v>84</v>
      </c>
      <c r="AE382" s="13" t="s">
        <v>408</v>
      </c>
      <c r="AF382" s="8" t="s">
        <v>97</v>
      </c>
    </row>
    <row r="383" spans="1:32" ht="30" customHeight="1" x14ac:dyDescent="0.25">
      <c r="A383" s="1">
        <v>382</v>
      </c>
      <c r="B383" s="2"/>
      <c r="C383" s="2" t="s">
        <v>1897</v>
      </c>
      <c r="D383" s="1" t="s">
        <v>1170</v>
      </c>
      <c r="E383" s="1" t="s">
        <v>2191</v>
      </c>
      <c r="F383" s="1" t="s">
        <v>3118</v>
      </c>
      <c r="G383" s="2" t="s">
        <v>395</v>
      </c>
      <c r="H383" s="2" t="s">
        <v>2855</v>
      </c>
      <c r="I383" s="2"/>
      <c r="J383" s="2" t="s">
        <v>3267</v>
      </c>
      <c r="K383" s="1" t="s">
        <v>3327</v>
      </c>
      <c r="L383" s="1"/>
      <c r="M383" s="1" t="s">
        <v>21</v>
      </c>
      <c r="N383" s="2"/>
      <c r="O383" s="2"/>
      <c r="P383" s="2"/>
      <c r="Q383" s="1"/>
      <c r="R383" s="2"/>
      <c r="S383" s="4">
        <v>26</v>
      </c>
      <c r="T383" s="4">
        <v>5</v>
      </c>
      <c r="U383" s="4" t="s">
        <v>56</v>
      </c>
      <c r="V383" s="4">
        <v>1954</v>
      </c>
      <c r="W383" s="4">
        <v>1954</v>
      </c>
      <c r="X383" s="4" t="s">
        <v>471</v>
      </c>
      <c r="Y383" s="4" t="s">
        <v>444</v>
      </c>
      <c r="Z383" s="13">
        <v>200000</v>
      </c>
      <c r="AA383" s="4">
        <v>860000</v>
      </c>
      <c r="AB383" s="14">
        <f t="shared" si="23"/>
        <v>860</v>
      </c>
      <c r="AC383" s="16">
        <f t="shared" si="23"/>
        <v>0.86</v>
      </c>
      <c r="AD383" s="4" t="s">
        <v>84</v>
      </c>
      <c r="AE383" s="13" t="s">
        <v>408</v>
      </c>
      <c r="AF383" s="8" t="s">
        <v>97</v>
      </c>
    </row>
    <row r="384" spans="1:32" ht="30" customHeight="1" x14ac:dyDescent="0.25">
      <c r="A384" s="1">
        <v>383</v>
      </c>
      <c r="B384" s="2" t="s">
        <v>1171</v>
      </c>
      <c r="C384" s="2" t="s">
        <v>2645</v>
      </c>
      <c r="D384" s="1" t="s">
        <v>1179</v>
      </c>
      <c r="E384" s="1" t="s">
        <v>1172</v>
      </c>
      <c r="F384" s="1"/>
      <c r="G384" s="2" t="s">
        <v>38</v>
      </c>
      <c r="H384" s="2" t="s">
        <v>1173</v>
      </c>
      <c r="I384" s="2" t="s">
        <v>1174</v>
      </c>
      <c r="J384" s="1" t="s">
        <v>2424</v>
      </c>
      <c r="K384" s="1" t="s">
        <v>3322</v>
      </c>
      <c r="L384" s="24"/>
      <c r="M384" s="1" t="s">
        <v>42</v>
      </c>
      <c r="N384" s="2" t="s">
        <v>1175</v>
      </c>
      <c r="O384" s="2" t="s">
        <v>1176</v>
      </c>
      <c r="P384" s="2" t="s">
        <v>1177</v>
      </c>
      <c r="Q384" s="1">
        <v>0</v>
      </c>
      <c r="R384" s="2" t="s">
        <v>1178</v>
      </c>
      <c r="S384" s="4">
        <v>27</v>
      </c>
      <c r="T384" s="4">
        <v>5</v>
      </c>
      <c r="U384" s="4" t="s">
        <v>56</v>
      </c>
      <c r="V384" s="4">
        <v>1954</v>
      </c>
      <c r="W384" s="4">
        <v>1954</v>
      </c>
      <c r="X384" s="4" t="s">
        <v>471</v>
      </c>
      <c r="Y384" s="4" t="s">
        <v>444</v>
      </c>
      <c r="Z384" s="4" t="s">
        <v>33</v>
      </c>
      <c r="AA384" s="4">
        <v>267500</v>
      </c>
      <c r="AB384" s="14">
        <f t="shared" si="23"/>
        <v>267.5</v>
      </c>
      <c r="AC384" s="16">
        <f t="shared" si="23"/>
        <v>0.26750000000000002</v>
      </c>
      <c r="AD384" s="4" t="s">
        <v>84</v>
      </c>
      <c r="AE384" s="13" t="s">
        <v>408</v>
      </c>
      <c r="AF384" s="8" t="s">
        <v>26</v>
      </c>
    </row>
    <row r="385" spans="1:32" ht="30" customHeight="1" x14ac:dyDescent="0.25">
      <c r="A385" s="1">
        <v>384</v>
      </c>
      <c r="B385" s="2" t="s">
        <v>1180</v>
      </c>
      <c r="C385" s="2" t="s">
        <v>1886</v>
      </c>
      <c r="D385" s="1" t="s">
        <v>2178</v>
      </c>
      <c r="E385" s="1" t="s">
        <v>1181</v>
      </c>
      <c r="F385" s="1" t="s">
        <v>1182</v>
      </c>
      <c r="G385" s="2" t="s">
        <v>395</v>
      </c>
      <c r="H385" s="2" t="s">
        <v>1183</v>
      </c>
      <c r="I385" s="2" t="s">
        <v>1184</v>
      </c>
      <c r="J385" s="2" t="s">
        <v>1185</v>
      </c>
      <c r="K385" s="1" t="s">
        <v>3322</v>
      </c>
      <c r="L385" s="24"/>
      <c r="M385" s="1" t="s">
        <v>42</v>
      </c>
      <c r="N385" s="2" t="s">
        <v>1186</v>
      </c>
      <c r="O385" s="2" t="s">
        <v>1187</v>
      </c>
      <c r="P385" s="2" t="s">
        <v>1188</v>
      </c>
      <c r="Q385" s="1">
        <v>0</v>
      </c>
      <c r="R385" s="2" t="s">
        <v>969</v>
      </c>
      <c r="S385" s="4">
        <v>27</v>
      </c>
      <c r="T385" s="4">
        <v>5</v>
      </c>
      <c r="U385" s="4" t="s">
        <v>56</v>
      </c>
      <c r="V385" s="4">
        <v>1954</v>
      </c>
      <c r="W385" s="4">
        <v>1954</v>
      </c>
      <c r="X385" s="4" t="s">
        <v>471</v>
      </c>
      <c r="Y385" s="4" t="s">
        <v>444</v>
      </c>
      <c r="Z385" s="13">
        <v>125000</v>
      </c>
      <c r="AA385" s="4">
        <v>267500</v>
      </c>
      <c r="AB385" s="14">
        <f t="shared" si="23"/>
        <v>267.5</v>
      </c>
      <c r="AC385" s="16">
        <f t="shared" si="23"/>
        <v>0.26750000000000002</v>
      </c>
      <c r="AD385" s="4" t="s">
        <v>84</v>
      </c>
      <c r="AE385" s="13" t="s">
        <v>408</v>
      </c>
      <c r="AF385" s="8" t="s">
        <v>26</v>
      </c>
    </row>
    <row r="386" spans="1:32" ht="30" customHeight="1" x14ac:dyDescent="0.25">
      <c r="A386" s="1">
        <v>385</v>
      </c>
      <c r="B386" s="2"/>
      <c r="C386" s="2" t="s">
        <v>1815</v>
      </c>
      <c r="D386" s="1" t="s">
        <v>2192</v>
      </c>
      <c r="E386" s="1" t="s">
        <v>2193</v>
      </c>
      <c r="F386" s="1" t="s">
        <v>778</v>
      </c>
      <c r="G386" s="2" t="s">
        <v>2652</v>
      </c>
      <c r="H386" s="2" t="s">
        <v>2856</v>
      </c>
      <c r="I386" s="2"/>
      <c r="J386" s="1" t="s">
        <v>2614</v>
      </c>
      <c r="K386" s="1" t="s">
        <v>3327</v>
      </c>
      <c r="L386" s="1"/>
      <c r="M386" s="1" t="s">
        <v>21</v>
      </c>
      <c r="N386" s="2"/>
      <c r="O386" s="2"/>
      <c r="P386" s="2"/>
      <c r="Q386" s="1"/>
      <c r="R386" s="2"/>
      <c r="S386" s="4">
        <v>10</v>
      </c>
      <c r="T386" s="4">
        <v>6</v>
      </c>
      <c r="U386" s="4" t="s">
        <v>56</v>
      </c>
      <c r="V386" s="4">
        <v>1954</v>
      </c>
      <c r="W386" s="4">
        <v>1954</v>
      </c>
      <c r="X386" s="4" t="s">
        <v>471</v>
      </c>
      <c r="Y386" s="4" t="s">
        <v>444</v>
      </c>
      <c r="Z386" s="13">
        <v>10000</v>
      </c>
      <c r="AA386" s="4">
        <v>43000</v>
      </c>
      <c r="AB386" s="14">
        <f t="shared" si="23"/>
        <v>43</v>
      </c>
      <c r="AC386" s="16">
        <f t="shared" si="23"/>
        <v>4.2999999999999997E-2</v>
      </c>
      <c r="AD386" s="4" t="s">
        <v>15</v>
      </c>
      <c r="AE386" s="13" t="s">
        <v>408</v>
      </c>
      <c r="AF386" s="8" t="s">
        <v>97</v>
      </c>
    </row>
    <row r="387" spans="1:32" ht="30" customHeight="1" x14ac:dyDescent="0.25">
      <c r="A387" s="1">
        <v>386</v>
      </c>
      <c r="B387" s="2"/>
      <c r="C387" s="2" t="s">
        <v>1824</v>
      </c>
      <c r="D387" s="1"/>
      <c r="E387" s="1" t="s">
        <v>2194</v>
      </c>
      <c r="F387" s="1" t="s">
        <v>3119</v>
      </c>
      <c r="G387" s="2" t="s">
        <v>38</v>
      </c>
      <c r="H387" s="2" t="s">
        <v>2857</v>
      </c>
      <c r="I387" s="2"/>
      <c r="J387" s="1" t="s">
        <v>2567</v>
      </c>
      <c r="K387" s="1" t="s">
        <v>3327</v>
      </c>
      <c r="L387" s="1"/>
      <c r="M387" s="1" t="s">
        <v>21</v>
      </c>
      <c r="N387" s="2"/>
      <c r="O387" s="2"/>
      <c r="P387" s="2"/>
      <c r="Q387" s="1"/>
      <c r="R387" s="2"/>
      <c r="S387" s="4">
        <v>10</v>
      </c>
      <c r="T387" s="4">
        <v>6</v>
      </c>
      <c r="U387" s="4" t="s">
        <v>56</v>
      </c>
      <c r="V387" s="4">
        <v>1954</v>
      </c>
      <c r="W387" s="4">
        <v>1954</v>
      </c>
      <c r="X387" s="4" t="s">
        <v>471</v>
      </c>
      <c r="Y387" s="4" t="s">
        <v>444</v>
      </c>
      <c r="Z387" s="13">
        <v>70000</v>
      </c>
      <c r="AA387" s="4">
        <v>300000</v>
      </c>
      <c r="AB387" s="14">
        <f t="shared" si="23"/>
        <v>300</v>
      </c>
      <c r="AC387" s="16">
        <f t="shared" si="23"/>
        <v>0.3</v>
      </c>
      <c r="AD387" s="4" t="s">
        <v>84</v>
      </c>
      <c r="AE387" s="13" t="s">
        <v>408</v>
      </c>
      <c r="AF387" s="8" t="s">
        <v>97</v>
      </c>
    </row>
    <row r="388" spans="1:32" s="1" customFormat="1" ht="30" customHeight="1" x14ac:dyDescent="0.25">
      <c r="A388" s="1">
        <v>387</v>
      </c>
      <c r="B388" s="2"/>
      <c r="C388" s="2" t="s">
        <v>1824</v>
      </c>
      <c r="E388" s="1" t="s">
        <v>2195</v>
      </c>
      <c r="F388" s="1" t="s">
        <v>3119</v>
      </c>
      <c r="G388" s="2" t="s">
        <v>38</v>
      </c>
      <c r="H388" s="2" t="s">
        <v>2858</v>
      </c>
      <c r="I388" s="2"/>
      <c r="J388" s="1" t="s">
        <v>2567</v>
      </c>
      <c r="K388" s="1" t="s">
        <v>3327</v>
      </c>
      <c r="M388" s="1" t="s">
        <v>21</v>
      </c>
      <c r="N388" s="2"/>
      <c r="O388" s="2"/>
      <c r="P388" s="2"/>
      <c r="R388" s="2"/>
      <c r="S388" s="4">
        <v>10</v>
      </c>
      <c r="T388" s="4">
        <v>6</v>
      </c>
      <c r="U388" s="4" t="s">
        <v>56</v>
      </c>
      <c r="V388" s="4">
        <v>1954</v>
      </c>
      <c r="W388" s="4">
        <v>1954</v>
      </c>
      <c r="X388" s="4" t="s">
        <v>471</v>
      </c>
      <c r="Y388" s="4" t="s">
        <v>444</v>
      </c>
      <c r="Z388" s="13">
        <v>27500</v>
      </c>
      <c r="AA388" s="4">
        <v>118000</v>
      </c>
      <c r="AB388" s="14">
        <f t="shared" si="23"/>
        <v>118</v>
      </c>
      <c r="AC388" s="16">
        <f t="shared" si="23"/>
        <v>0.11799999999999999</v>
      </c>
      <c r="AD388" s="4" t="s">
        <v>84</v>
      </c>
      <c r="AE388" s="13" t="s">
        <v>408</v>
      </c>
      <c r="AF388" s="8" t="s">
        <v>97</v>
      </c>
    </row>
    <row r="389" spans="1:32" s="1" customFormat="1" ht="30" customHeight="1" x14ac:dyDescent="0.25">
      <c r="A389" s="1">
        <v>388</v>
      </c>
      <c r="B389" s="2" t="s">
        <v>1189</v>
      </c>
      <c r="C389" s="2" t="s">
        <v>1845</v>
      </c>
      <c r="D389" s="1" t="s">
        <v>1190</v>
      </c>
      <c r="E389" s="1" t="s">
        <v>2196</v>
      </c>
      <c r="F389" s="1">
        <v>1895</v>
      </c>
      <c r="G389" s="2" t="s">
        <v>216</v>
      </c>
      <c r="H389" s="2" t="s">
        <v>1191</v>
      </c>
      <c r="I389" s="2" t="s">
        <v>1192</v>
      </c>
      <c r="J389" s="2" t="s">
        <v>1193</v>
      </c>
      <c r="K389" s="1" t="s">
        <v>3328</v>
      </c>
      <c r="L389" s="24"/>
      <c r="M389" s="1" t="s">
        <v>42</v>
      </c>
      <c r="N389" s="2" t="s">
        <v>1194</v>
      </c>
      <c r="O389" s="2" t="s">
        <v>1195</v>
      </c>
      <c r="P389" s="2" t="s">
        <v>1196</v>
      </c>
      <c r="Q389" s="1">
        <v>0</v>
      </c>
      <c r="R389" s="2" t="s">
        <v>223</v>
      </c>
      <c r="S389" s="4">
        <v>10</v>
      </c>
      <c r="T389" s="4">
        <v>6</v>
      </c>
      <c r="U389" s="4" t="s">
        <v>56</v>
      </c>
      <c r="V389" s="4">
        <v>1954</v>
      </c>
      <c r="W389" s="4">
        <v>1954</v>
      </c>
      <c r="X389" s="4" t="s">
        <v>471</v>
      </c>
      <c r="Y389" s="4" t="s">
        <v>444</v>
      </c>
      <c r="Z389" s="13">
        <v>65000</v>
      </c>
      <c r="AA389" s="4">
        <v>278000</v>
      </c>
      <c r="AB389" s="14">
        <f t="shared" si="23"/>
        <v>278</v>
      </c>
      <c r="AC389" s="16">
        <f t="shared" si="23"/>
        <v>0.27800000000000002</v>
      </c>
      <c r="AD389" s="4" t="s">
        <v>15</v>
      </c>
      <c r="AE389" s="13" t="s">
        <v>408</v>
      </c>
      <c r="AF389" s="8" t="s">
        <v>97</v>
      </c>
    </row>
    <row r="390" spans="1:32" s="1" customFormat="1" ht="30" customHeight="1" x14ac:dyDescent="0.25">
      <c r="A390" s="1">
        <v>389</v>
      </c>
      <c r="B390" s="2"/>
      <c r="C390" s="2" t="s">
        <v>1817</v>
      </c>
      <c r="D390" s="1" t="s">
        <v>915</v>
      </c>
      <c r="E390" s="1" t="s">
        <v>2197</v>
      </c>
      <c r="F390" s="1" t="s">
        <v>3120</v>
      </c>
      <c r="G390" s="2" t="s">
        <v>38</v>
      </c>
      <c r="H390" s="2" t="s">
        <v>2859</v>
      </c>
      <c r="I390" s="2"/>
      <c r="J390" s="1" t="s">
        <v>2424</v>
      </c>
      <c r="K390" s="1" t="s">
        <v>3322</v>
      </c>
      <c r="M390" t="s">
        <v>1956</v>
      </c>
      <c r="N390" s="2"/>
      <c r="O390" s="2"/>
      <c r="P390" s="2"/>
      <c r="R390" s="2"/>
      <c r="S390" s="4">
        <v>16</v>
      </c>
      <c r="T390" s="4">
        <v>6</v>
      </c>
      <c r="U390" s="4" t="s">
        <v>56</v>
      </c>
      <c r="V390" s="4">
        <v>1954</v>
      </c>
      <c r="W390" s="4">
        <v>1954</v>
      </c>
      <c r="X390" s="4" t="s">
        <v>471</v>
      </c>
      <c r="Y390" s="4" t="s">
        <v>444</v>
      </c>
      <c r="Z390" s="13">
        <v>29000</v>
      </c>
      <c r="AA390" s="4">
        <v>116000</v>
      </c>
      <c r="AB390" s="14">
        <f t="shared" si="23"/>
        <v>116</v>
      </c>
      <c r="AC390" s="16">
        <f t="shared" si="23"/>
        <v>0.11600000000000001</v>
      </c>
      <c r="AD390" s="4" t="s">
        <v>15</v>
      </c>
      <c r="AE390" s="13" t="s">
        <v>408</v>
      </c>
      <c r="AF390" s="8" t="s">
        <v>26</v>
      </c>
    </row>
    <row r="391" spans="1:32" s="1" customFormat="1" ht="30" customHeight="1" x14ac:dyDescent="0.25">
      <c r="A391" s="1">
        <v>390</v>
      </c>
      <c r="B391" s="2"/>
      <c r="C391" s="2" t="s">
        <v>1881</v>
      </c>
      <c r="E391" s="1" t="s">
        <v>2198</v>
      </c>
      <c r="F391" s="1">
        <v>1816</v>
      </c>
      <c r="G391" s="2" t="s">
        <v>38</v>
      </c>
      <c r="H391" s="2" t="s">
        <v>2860</v>
      </c>
      <c r="I391" s="2"/>
      <c r="J391" s="1" t="s">
        <v>2568</v>
      </c>
      <c r="K391" s="1" t="s">
        <v>3285</v>
      </c>
      <c r="L391" s="24"/>
      <c r="M391" s="1" t="s">
        <v>21</v>
      </c>
      <c r="N391" s="2"/>
      <c r="O391" s="2"/>
      <c r="P391" s="2"/>
      <c r="R391" s="2"/>
      <c r="S391" s="4">
        <v>20</v>
      </c>
      <c r="T391" s="4">
        <v>6</v>
      </c>
      <c r="U391" s="4" t="s">
        <v>56</v>
      </c>
      <c r="V391" s="4">
        <v>1954</v>
      </c>
      <c r="W391" s="4">
        <v>1954</v>
      </c>
      <c r="X391" s="4" t="s">
        <v>471</v>
      </c>
      <c r="Y391" s="4" t="s">
        <v>19</v>
      </c>
      <c r="Z391" s="13">
        <v>42000</v>
      </c>
      <c r="AA391" s="13">
        <v>42000</v>
      </c>
      <c r="AB391" s="14">
        <f t="shared" si="23"/>
        <v>42</v>
      </c>
      <c r="AC391" s="16">
        <f t="shared" si="23"/>
        <v>4.2000000000000003E-2</v>
      </c>
      <c r="AD391" s="4" t="s">
        <v>15</v>
      </c>
      <c r="AE391" s="13" t="s">
        <v>22</v>
      </c>
      <c r="AF391" s="8" t="s">
        <v>97</v>
      </c>
    </row>
    <row r="392" spans="1:32" s="1" customFormat="1" ht="30" customHeight="1" x14ac:dyDescent="0.25">
      <c r="A392" s="1">
        <v>391</v>
      </c>
      <c r="B392" s="2"/>
      <c r="C392" s="2" t="s">
        <v>1817</v>
      </c>
      <c r="D392" s="1" t="s">
        <v>2199</v>
      </c>
      <c r="E392" s="1" t="s">
        <v>2200</v>
      </c>
      <c r="F392" s="1" t="s">
        <v>3079</v>
      </c>
      <c r="G392" s="2" t="s">
        <v>38</v>
      </c>
      <c r="H392" s="2" t="s">
        <v>2763</v>
      </c>
      <c r="I392" s="2"/>
      <c r="J392" s="1" t="s">
        <v>2424</v>
      </c>
      <c r="K392" s="1" t="s">
        <v>3333</v>
      </c>
      <c r="L392" s="24"/>
      <c r="M392" s="1" t="s">
        <v>21</v>
      </c>
      <c r="N392" s="2"/>
      <c r="O392" s="2"/>
      <c r="P392" s="2"/>
      <c r="R392" s="2"/>
      <c r="S392" s="4">
        <v>21</v>
      </c>
      <c r="T392" s="4">
        <v>6</v>
      </c>
      <c r="U392" s="4" t="s">
        <v>56</v>
      </c>
      <c r="V392" s="4">
        <v>1954</v>
      </c>
      <c r="W392" s="4">
        <v>1954</v>
      </c>
      <c r="X392" s="4" t="s">
        <v>471</v>
      </c>
      <c r="Y392" s="4" t="s">
        <v>149</v>
      </c>
      <c r="Z392" s="13">
        <v>9200000</v>
      </c>
      <c r="AA392" s="4">
        <v>108000</v>
      </c>
      <c r="AB392" s="14">
        <f t="shared" si="23"/>
        <v>108</v>
      </c>
      <c r="AC392" s="16">
        <f t="shared" si="23"/>
        <v>0.108</v>
      </c>
      <c r="AD392" s="4" t="s">
        <v>15</v>
      </c>
      <c r="AE392" s="13" t="s">
        <v>130</v>
      </c>
      <c r="AF392" s="8"/>
    </row>
    <row r="393" spans="1:32" ht="30" customHeight="1" x14ac:dyDescent="0.25">
      <c r="A393" s="1">
        <v>392</v>
      </c>
      <c r="B393" s="2" t="s">
        <v>1197</v>
      </c>
      <c r="C393" s="2" t="s">
        <v>1808</v>
      </c>
      <c r="D393" s="1" t="s">
        <v>1198</v>
      </c>
      <c r="E393" s="26" t="s">
        <v>2201</v>
      </c>
      <c r="F393" s="1" t="s">
        <v>1199</v>
      </c>
      <c r="G393" s="2" t="s">
        <v>38</v>
      </c>
      <c r="H393" s="2" t="s">
        <v>1200</v>
      </c>
      <c r="I393" s="2" t="s">
        <v>1201</v>
      </c>
      <c r="J393" s="2" t="s">
        <v>1202</v>
      </c>
      <c r="K393" s="1" t="s">
        <v>3293</v>
      </c>
      <c r="L393" s="24"/>
      <c r="M393" s="1" t="s">
        <v>42</v>
      </c>
      <c r="N393" s="2" t="s">
        <v>1203</v>
      </c>
      <c r="O393" s="2" t="s">
        <v>1204</v>
      </c>
      <c r="P393" s="2" t="s">
        <v>1205</v>
      </c>
      <c r="Q393" s="1">
        <v>0</v>
      </c>
      <c r="R393" s="2" t="s">
        <v>146</v>
      </c>
      <c r="S393" s="4">
        <v>22</v>
      </c>
      <c r="T393" s="4">
        <v>6</v>
      </c>
      <c r="U393" s="4" t="s">
        <v>56</v>
      </c>
      <c r="V393" s="4">
        <v>1954</v>
      </c>
      <c r="W393" s="4">
        <v>1954</v>
      </c>
      <c r="X393" s="4" t="s">
        <v>471</v>
      </c>
      <c r="Y393" s="4" t="s">
        <v>149</v>
      </c>
      <c r="Z393" s="13">
        <v>6600000</v>
      </c>
      <c r="AA393" s="4">
        <v>82000</v>
      </c>
      <c r="AB393" s="14">
        <f t="shared" ref="AB393:AC412" si="24">AA393/1000</f>
        <v>82</v>
      </c>
      <c r="AC393" s="16">
        <f t="shared" si="24"/>
        <v>8.2000000000000003E-2</v>
      </c>
      <c r="AD393" s="4" t="s">
        <v>15</v>
      </c>
      <c r="AE393" s="13" t="s">
        <v>130</v>
      </c>
      <c r="AF393" s="8" t="s">
        <v>97</v>
      </c>
    </row>
    <row r="394" spans="1:32" ht="30" customHeight="1" x14ac:dyDescent="0.25">
      <c r="A394" s="1">
        <v>393</v>
      </c>
      <c r="B394" s="2"/>
      <c r="C394" s="2" t="s">
        <v>1865</v>
      </c>
      <c r="D394" s="1"/>
      <c r="E394" s="1" t="s">
        <v>2202</v>
      </c>
      <c r="F394" s="1" t="s">
        <v>3121</v>
      </c>
      <c r="G394" s="2" t="s">
        <v>38</v>
      </c>
      <c r="H394" s="2" t="s">
        <v>2861</v>
      </c>
      <c r="I394" s="2"/>
      <c r="J394" s="1" t="s">
        <v>2569</v>
      </c>
      <c r="K394" s="1" t="s">
        <v>3293</v>
      </c>
      <c r="L394" s="24"/>
      <c r="M394" t="s">
        <v>1956</v>
      </c>
      <c r="N394" s="2"/>
      <c r="O394" s="2"/>
      <c r="P394" s="2"/>
      <c r="Q394" s="1"/>
      <c r="R394" s="2"/>
      <c r="S394" s="4">
        <v>22</v>
      </c>
      <c r="T394" s="4">
        <v>6</v>
      </c>
      <c r="U394" s="4" t="s">
        <v>56</v>
      </c>
      <c r="V394" s="4">
        <v>1954</v>
      </c>
      <c r="W394" s="4">
        <v>1954</v>
      </c>
      <c r="X394" s="4" t="s">
        <v>471</v>
      </c>
      <c r="Y394" s="4" t="s">
        <v>149</v>
      </c>
      <c r="Z394" s="13">
        <v>3500000</v>
      </c>
      <c r="AA394" s="4">
        <v>45000</v>
      </c>
      <c r="AB394" s="14">
        <f t="shared" si="24"/>
        <v>45</v>
      </c>
      <c r="AC394" s="16">
        <f t="shared" si="24"/>
        <v>4.4999999999999998E-2</v>
      </c>
      <c r="AD394" s="4" t="s">
        <v>15</v>
      </c>
      <c r="AE394" s="13" t="s">
        <v>130</v>
      </c>
      <c r="AF394" s="8" t="s">
        <v>97</v>
      </c>
    </row>
    <row r="395" spans="1:32" ht="30" customHeight="1" x14ac:dyDescent="0.25">
      <c r="A395" s="1">
        <v>394</v>
      </c>
      <c r="B395" s="2"/>
      <c r="C395" s="2" t="s">
        <v>1819</v>
      </c>
      <c r="D395" s="1" t="s">
        <v>1206</v>
      </c>
      <c r="E395" s="1" t="s">
        <v>2096</v>
      </c>
      <c r="F395" s="1" t="s">
        <v>3047</v>
      </c>
      <c r="G395" s="2" t="s">
        <v>38</v>
      </c>
      <c r="H395" s="2" t="s">
        <v>2669</v>
      </c>
      <c r="I395" s="2"/>
      <c r="J395" s="1" t="s">
        <v>2424</v>
      </c>
      <c r="K395" s="1" t="s">
        <v>3338</v>
      </c>
      <c r="L395" s="24"/>
      <c r="M395" t="s">
        <v>1956</v>
      </c>
      <c r="N395" s="2"/>
      <c r="O395" s="2"/>
      <c r="P395" s="2"/>
      <c r="Q395" s="1"/>
      <c r="R395" s="2"/>
      <c r="S395" s="4">
        <v>23</v>
      </c>
      <c r="T395" s="4">
        <v>6</v>
      </c>
      <c r="U395" s="4" t="s">
        <v>56</v>
      </c>
      <c r="V395" s="4">
        <v>1954</v>
      </c>
      <c r="W395" s="4">
        <v>1954</v>
      </c>
      <c r="X395" s="4" t="s">
        <v>471</v>
      </c>
      <c r="Y395" s="4" t="s">
        <v>19</v>
      </c>
      <c r="Z395" s="13">
        <v>24000</v>
      </c>
      <c r="AA395" s="13">
        <v>24000</v>
      </c>
      <c r="AB395" s="14">
        <f t="shared" si="24"/>
        <v>24</v>
      </c>
      <c r="AC395" s="16">
        <f t="shared" si="24"/>
        <v>2.4E-2</v>
      </c>
      <c r="AD395" s="4" t="s">
        <v>15</v>
      </c>
      <c r="AE395" s="13" t="s">
        <v>22</v>
      </c>
      <c r="AF395" s="8" t="s">
        <v>97</v>
      </c>
    </row>
    <row r="396" spans="1:32" ht="30" customHeight="1" x14ac:dyDescent="0.25">
      <c r="A396" s="1">
        <v>395</v>
      </c>
      <c r="B396" s="2"/>
      <c r="C396" s="2" t="s">
        <v>2629</v>
      </c>
      <c r="D396" s="1"/>
      <c r="E396" s="1" t="s">
        <v>2203</v>
      </c>
      <c r="F396" s="1"/>
      <c r="G396" s="2" t="s">
        <v>1154</v>
      </c>
      <c r="H396" s="2" t="s">
        <v>2862</v>
      </c>
      <c r="I396" s="2"/>
      <c r="J396" s="1" t="s">
        <v>2424</v>
      </c>
      <c r="K396" s="1" t="s">
        <v>3292</v>
      </c>
      <c r="L396" s="1"/>
      <c r="M396" s="1" t="s">
        <v>21</v>
      </c>
      <c r="N396" s="2"/>
      <c r="O396" s="2"/>
      <c r="P396" s="2"/>
      <c r="Q396" s="1"/>
      <c r="R396" s="2"/>
      <c r="S396" s="4">
        <v>24</v>
      </c>
      <c r="T396" s="4">
        <v>6</v>
      </c>
      <c r="U396" s="4" t="s">
        <v>56</v>
      </c>
      <c r="V396" s="4">
        <v>1954</v>
      </c>
      <c r="W396" s="4">
        <v>1954</v>
      </c>
      <c r="X396" s="4" t="s">
        <v>471</v>
      </c>
      <c r="Y396" s="4" t="s">
        <v>19</v>
      </c>
      <c r="Z396" s="13">
        <v>25000</v>
      </c>
      <c r="AA396" s="13">
        <v>25000</v>
      </c>
      <c r="AB396" s="14">
        <f t="shared" si="24"/>
        <v>25</v>
      </c>
      <c r="AC396" s="16">
        <f t="shared" si="24"/>
        <v>2.5000000000000001E-2</v>
      </c>
      <c r="AD396" s="4" t="s">
        <v>3274</v>
      </c>
      <c r="AE396" s="13" t="s">
        <v>2615</v>
      </c>
      <c r="AF396" s="38" t="s">
        <v>1207</v>
      </c>
    </row>
    <row r="397" spans="1:32" s="1" customFormat="1" ht="30" customHeight="1" x14ac:dyDescent="0.25">
      <c r="A397" s="1">
        <v>396</v>
      </c>
      <c r="B397" s="2" t="s">
        <v>1208</v>
      </c>
      <c r="C397" s="2" t="s">
        <v>1809</v>
      </c>
      <c r="D397" s="1" t="s">
        <v>1209</v>
      </c>
      <c r="E397" s="1" t="s">
        <v>2204</v>
      </c>
      <c r="F397" s="1" t="s">
        <v>3214</v>
      </c>
      <c r="G397" s="2" t="s">
        <v>3029</v>
      </c>
      <c r="H397" s="2" t="s">
        <v>2863</v>
      </c>
      <c r="I397" s="2" t="s">
        <v>1210</v>
      </c>
      <c r="J397" s="2" t="s">
        <v>1211</v>
      </c>
      <c r="K397" s="1" t="s">
        <v>1797</v>
      </c>
      <c r="L397" s="2"/>
      <c r="M397" s="1" t="s">
        <v>42</v>
      </c>
      <c r="N397" s="2" t="s">
        <v>1212</v>
      </c>
      <c r="O397" s="2" t="s">
        <v>1213</v>
      </c>
      <c r="P397" s="2" t="s">
        <v>1214</v>
      </c>
      <c r="Q397" s="1">
        <v>0</v>
      </c>
      <c r="R397" s="2" t="s">
        <v>170</v>
      </c>
      <c r="S397" s="4">
        <v>25</v>
      </c>
      <c r="T397" s="4">
        <v>6</v>
      </c>
      <c r="U397" s="4" t="s">
        <v>56</v>
      </c>
      <c r="V397" s="4">
        <v>1954</v>
      </c>
      <c r="W397" s="4">
        <v>1954</v>
      </c>
      <c r="X397" s="4" t="s">
        <v>471</v>
      </c>
      <c r="Y397" s="4" t="s">
        <v>149</v>
      </c>
      <c r="Z397" s="4">
        <v>6500000</v>
      </c>
      <c r="AA397" s="4">
        <v>27084</v>
      </c>
      <c r="AB397" s="14">
        <f t="shared" si="24"/>
        <v>27.084</v>
      </c>
      <c r="AC397" s="16">
        <f t="shared" si="24"/>
        <v>2.7084E-2</v>
      </c>
      <c r="AD397" s="4" t="s">
        <v>15</v>
      </c>
      <c r="AE397" s="4" t="s">
        <v>363</v>
      </c>
      <c r="AF397" s="8" t="s">
        <v>97</v>
      </c>
    </row>
    <row r="398" spans="1:32" s="1" customFormat="1" ht="30" customHeight="1" x14ac:dyDescent="0.25">
      <c r="A398" s="1">
        <v>397</v>
      </c>
      <c r="B398" s="2"/>
      <c r="C398" s="2" t="s">
        <v>1960</v>
      </c>
      <c r="D398" s="1" t="s">
        <v>2205</v>
      </c>
      <c r="E398" s="1" t="s">
        <v>2206</v>
      </c>
      <c r="G398" s="2" t="s">
        <v>38</v>
      </c>
      <c r="H398" s="2" t="s">
        <v>2864</v>
      </c>
      <c r="I398" s="2"/>
      <c r="J398" s="1" t="s">
        <v>2570</v>
      </c>
      <c r="K398" s="1" t="s">
        <v>1797</v>
      </c>
      <c r="L398" s="2"/>
      <c r="M398" s="1" t="s">
        <v>21</v>
      </c>
      <c r="N398" s="2"/>
      <c r="O398" s="2"/>
      <c r="P398" s="2"/>
      <c r="Q398" s="1">
        <v>1</v>
      </c>
      <c r="R398" s="2"/>
      <c r="S398" s="4">
        <v>25</v>
      </c>
      <c r="T398" s="4">
        <v>6</v>
      </c>
      <c r="U398" s="4" t="s">
        <v>56</v>
      </c>
      <c r="V398" s="4">
        <v>1954</v>
      </c>
      <c r="W398" s="4">
        <v>1954</v>
      </c>
      <c r="X398" s="4" t="s">
        <v>471</v>
      </c>
      <c r="Y398" s="4" t="s">
        <v>149</v>
      </c>
      <c r="Z398" s="4" t="s">
        <v>33</v>
      </c>
      <c r="AA398" s="4">
        <v>27083</v>
      </c>
      <c r="AB398" s="14">
        <f t="shared" si="24"/>
        <v>27.082999999999998</v>
      </c>
      <c r="AC398" s="16">
        <f t="shared" si="24"/>
        <v>2.7082999999999999E-2</v>
      </c>
      <c r="AD398" s="4" t="s">
        <v>15</v>
      </c>
      <c r="AE398" s="4" t="s">
        <v>363</v>
      </c>
      <c r="AF398" s="8" t="s">
        <v>97</v>
      </c>
    </row>
    <row r="399" spans="1:32" s="1" customFormat="1" ht="30" customHeight="1" x14ac:dyDescent="0.25">
      <c r="A399" s="1">
        <v>398</v>
      </c>
      <c r="B399" s="2"/>
      <c r="C399" s="2" t="s">
        <v>1815</v>
      </c>
      <c r="E399" s="1" t="s">
        <v>2401</v>
      </c>
      <c r="F399" s="1" t="s">
        <v>122</v>
      </c>
      <c r="G399" s="2" t="s">
        <v>38</v>
      </c>
      <c r="H399" s="2" t="s">
        <v>2663</v>
      </c>
      <c r="I399" s="2"/>
      <c r="J399" s="1" t="s">
        <v>2571</v>
      </c>
      <c r="K399" s="1" t="s">
        <v>1797</v>
      </c>
      <c r="L399" s="2"/>
      <c r="M399" s="28" t="s">
        <v>1956</v>
      </c>
      <c r="N399" s="2"/>
      <c r="O399" s="2"/>
      <c r="P399" s="2"/>
      <c r="R399" s="2"/>
      <c r="S399" s="4">
        <v>25</v>
      </c>
      <c r="T399" s="4">
        <v>6</v>
      </c>
      <c r="U399" s="4" t="s">
        <v>56</v>
      </c>
      <c r="V399" s="4">
        <v>1954</v>
      </c>
      <c r="W399" s="4">
        <v>1954</v>
      </c>
      <c r="X399" s="4" t="s">
        <v>471</v>
      </c>
      <c r="Y399" s="4" t="s">
        <v>149</v>
      </c>
      <c r="Z399" s="4" t="s">
        <v>33</v>
      </c>
      <c r="AA399" s="4">
        <v>27083</v>
      </c>
      <c r="AB399" s="14">
        <f t="shared" si="24"/>
        <v>27.082999999999998</v>
      </c>
      <c r="AC399" s="16">
        <f t="shared" si="24"/>
        <v>2.7082999999999999E-2</v>
      </c>
      <c r="AD399" s="4" t="s">
        <v>15</v>
      </c>
      <c r="AE399" s="4" t="s">
        <v>363</v>
      </c>
      <c r="AF399" s="8" t="s">
        <v>97</v>
      </c>
    </row>
    <row r="400" spans="1:32" s="1" customFormat="1" ht="30" customHeight="1" x14ac:dyDescent="0.25">
      <c r="A400" s="1">
        <v>399</v>
      </c>
      <c r="B400" s="2" t="s">
        <v>1215</v>
      </c>
      <c r="C400" s="2" t="s">
        <v>1870</v>
      </c>
      <c r="D400" s="1" t="s">
        <v>1217</v>
      </c>
      <c r="E400" s="1" t="s">
        <v>1216</v>
      </c>
      <c r="F400" s="1" t="s">
        <v>3215</v>
      </c>
      <c r="G400" s="2" t="s">
        <v>38</v>
      </c>
      <c r="H400" s="2" t="s">
        <v>1218</v>
      </c>
      <c r="I400" s="2"/>
      <c r="J400" s="2" t="s">
        <v>1219</v>
      </c>
      <c r="K400" s="1" t="s">
        <v>1797</v>
      </c>
      <c r="L400" s="24"/>
      <c r="M400" s="1" t="s">
        <v>42</v>
      </c>
      <c r="N400" s="2" t="s">
        <v>1220</v>
      </c>
      <c r="O400" s="2" t="s">
        <v>1221</v>
      </c>
      <c r="P400" s="2" t="s">
        <v>1222</v>
      </c>
      <c r="Q400" s="1">
        <v>0</v>
      </c>
      <c r="R400" s="2" t="s">
        <v>1223</v>
      </c>
      <c r="S400" s="4">
        <v>25</v>
      </c>
      <c r="T400" s="4">
        <v>6</v>
      </c>
      <c r="U400" s="4" t="s">
        <v>56</v>
      </c>
      <c r="V400" s="4">
        <v>1954</v>
      </c>
      <c r="W400" s="4">
        <v>1954</v>
      </c>
      <c r="X400" s="4" t="s">
        <v>471</v>
      </c>
      <c r="Y400" s="4" t="s">
        <v>19</v>
      </c>
      <c r="Z400" s="4" t="s">
        <v>33</v>
      </c>
      <c r="AA400" s="4">
        <v>280000</v>
      </c>
      <c r="AB400" s="14">
        <f t="shared" si="24"/>
        <v>280</v>
      </c>
      <c r="AC400" s="16">
        <f t="shared" si="24"/>
        <v>0.28000000000000003</v>
      </c>
      <c r="AD400" s="4" t="s">
        <v>84</v>
      </c>
      <c r="AE400" s="4" t="s">
        <v>363</v>
      </c>
      <c r="AF400" s="8" t="s">
        <v>97</v>
      </c>
    </row>
    <row r="401" spans="1:32" s="1" customFormat="1" ht="30" customHeight="1" x14ac:dyDescent="0.25">
      <c r="A401" s="1">
        <v>400</v>
      </c>
      <c r="B401" s="2" t="s">
        <v>1224</v>
      </c>
      <c r="C401" s="2" t="s">
        <v>1899</v>
      </c>
      <c r="D401" s="1" t="s">
        <v>1226</v>
      </c>
      <c r="E401" s="1" t="s">
        <v>1225</v>
      </c>
      <c r="F401" s="1" t="s">
        <v>3216</v>
      </c>
      <c r="G401" s="2" t="s">
        <v>38</v>
      </c>
      <c r="H401" s="2" t="s">
        <v>1227</v>
      </c>
      <c r="I401" s="2"/>
      <c r="J401" s="2" t="s">
        <v>1228</v>
      </c>
      <c r="K401" s="1" t="s">
        <v>1797</v>
      </c>
      <c r="L401" s="24"/>
      <c r="M401" s="1" t="s">
        <v>42</v>
      </c>
      <c r="N401" s="2" t="s">
        <v>1229</v>
      </c>
      <c r="O401" s="2" t="s">
        <v>1230</v>
      </c>
      <c r="P401" s="2" t="s">
        <v>1231</v>
      </c>
      <c r="Q401" s="1">
        <v>0</v>
      </c>
      <c r="R401" s="2" t="s">
        <v>1232</v>
      </c>
      <c r="S401" s="4">
        <v>25</v>
      </c>
      <c r="T401" s="4">
        <v>6</v>
      </c>
      <c r="U401" s="4" t="s">
        <v>56</v>
      </c>
      <c r="V401" s="4">
        <v>1954</v>
      </c>
      <c r="W401" s="4">
        <v>1954</v>
      </c>
      <c r="X401" s="4" t="s">
        <v>471</v>
      </c>
      <c r="Y401" s="4" t="s">
        <v>19</v>
      </c>
      <c r="Z401" s="4">
        <v>560000</v>
      </c>
      <c r="AA401" s="4">
        <v>280000</v>
      </c>
      <c r="AB401" s="14">
        <f t="shared" si="24"/>
        <v>280</v>
      </c>
      <c r="AC401" s="16">
        <f t="shared" si="24"/>
        <v>0.28000000000000003</v>
      </c>
      <c r="AD401" s="4" t="s">
        <v>84</v>
      </c>
      <c r="AE401" s="4" t="s">
        <v>363</v>
      </c>
      <c r="AF401" s="8" t="s">
        <v>97</v>
      </c>
    </row>
    <row r="402" spans="1:32" ht="30" customHeight="1" x14ac:dyDescent="0.25">
      <c r="A402" s="1">
        <v>401</v>
      </c>
      <c r="B402" s="2"/>
      <c r="C402" s="2" t="s">
        <v>1845</v>
      </c>
      <c r="D402" s="1"/>
      <c r="E402" s="1" t="s">
        <v>2207</v>
      </c>
      <c r="F402" s="1">
        <v>1899</v>
      </c>
      <c r="G402" s="2" t="s">
        <v>3030</v>
      </c>
      <c r="H402" s="2" t="s">
        <v>2865</v>
      </c>
      <c r="I402" s="2"/>
      <c r="J402" s="1" t="s">
        <v>2572</v>
      </c>
      <c r="K402" s="1" t="s">
        <v>3327</v>
      </c>
      <c r="L402" s="1"/>
      <c r="M402" s="1" t="s">
        <v>21</v>
      </c>
      <c r="N402" s="2"/>
      <c r="O402" s="2"/>
      <c r="P402" s="2"/>
      <c r="Q402" s="1"/>
      <c r="R402" s="2"/>
      <c r="S402" s="4">
        <v>12</v>
      </c>
      <c r="T402" s="4">
        <v>7</v>
      </c>
      <c r="U402" s="4" t="s">
        <v>72</v>
      </c>
      <c r="V402" s="4">
        <v>1954</v>
      </c>
      <c r="W402" s="4">
        <v>1954</v>
      </c>
      <c r="X402" s="4" t="s">
        <v>471</v>
      </c>
      <c r="Y402" s="4" t="s">
        <v>444</v>
      </c>
      <c r="Z402" s="13">
        <v>6000</v>
      </c>
      <c r="AA402" s="4">
        <v>25000</v>
      </c>
      <c r="AB402" s="14">
        <f t="shared" si="24"/>
        <v>25</v>
      </c>
      <c r="AC402" s="16">
        <f t="shared" si="24"/>
        <v>2.5000000000000001E-2</v>
      </c>
      <c r="AD402" s="4" t="s">
        <v>15</v>
      </c>
      <c r="AE402" s="13" t="s">
        <v>408</v>
      </c>
      <c r="AF402" s="8" t="s">
        <v>97</v>
      </c>
    </row>
    <row r="403" spans="1:32" ht="30" customHeight="1" x14ac:dyDescent="0.25">
      <c r="A403" s="1">
        <v>402</v>
      </c>
      <c r="B403" s="2" t="s">
        <v>1233</v>
      </c>
      <c r="C403" s="2" t="s">
        <v>1818</v>
      </c>
      <c r="D403" s="1" t="s">
        <v>1234</v>
      </c>
      <c r="E403" s="2" t="s">
        <v>1235</v>
      </c>
      <c r="F403" s="1">
        <v>1875</v>
      </c>
      <c r="G403" s="2" t="s">
        <v>38</v>
      </c>
      <c r="H403" s="2" t="s">
        <v>1236</v>
      </c>
      <c r="I403" s="2" t="s">
        <v>1237</v>
      </c>
      <c r="J403" s="2" t="s">
        <v>1238</v>
      </c>
      <c r="K403" s="1" t="s">
        <v>3285</v>
      </c>
      <c r="L403" s="24"/>
      <c r="M403" s="1" t="s">
        <v>42</v>
      </c>
      <c r="N403" s="2" t="s">
        <v>1239</v>
      </c>
      <c r="O403" s="2" t="s">
        <v>1240</v>
      </c>
      <c r="P403" s="2" t="s">
        <v>1241</v>
      </c>
      <c r="Q403" s="1">
        <v>0</v>
      </c>
      <c r="R403" s="2" t="s">
        <v>771</v>
      </c>
      <c r="S403" s="4">
        <v>13</v>
      </c>
      <c r="T403" s="4">
        <v>7</v>
      </c>
      <c r="U403" s="4" t="s">
        <v>72</v>
      </c>
      <c r="V403" s="4">
        <v>1954</v>
      </c>
      <c r="W403" s="4">
        <v>1954</v>
      </c>
      <c r="X403" s="4" t="s">
        <v>471</v>
      </c>
      <c r="Y403" s="4" t="s">
        <v>444</v>
      </c>
      <c r="Z403" s="4" t="s">
        <v>33</v>
      </c>
      <c r="AA403" s="4">
        <v>56667</v>
      </c>
      <c r="AB403" s="14">
        <f t="shared" si="24"/>
        <v>56.667000000000002</v>
      </c>
      <c r="AC403" s="16">
        <f t="shared" si="24"/>
        <v>5.6667000000000002E-2</v>
      </c>
      <c r="AD403" s="4" t="s">
        <v>15</v>
      </c>
      <c r="AE403" s="13" t="s">
        <v>22</v>
      </c>
      <c r="AF403" s="8" t="s">
        <v>97</v>
      </c>
    </row>
    <row r="404" spans="1:32" ht="30" customHeight="1" x14ac:dyDescent="0.25">
      <c r="A404" s="1">
        <v>403</v>
      </c>
      <c r="B404" s="2" t="s">
        <v>1242</v>
      </c>
      <c r="C404" s="2" t="s">
        <v>1808</v>
      </c>
      <c r="D404" s="1" t="s">
        <v>1243</v>
      </c>
      <c r="E404" s="2" t="s">
        <v>1244</v>
      </c>
      <c r="F404" s="1" t="s">
        <v>3217</v>
      </c>
      <c r="G404" s="2" t="s">
        <v>38</v>
      </c>
      <c r="H404" s="2" t="s">
        <v>448</v>
      </c>
      <c r="I404" s="2" t="s">
        <v>1245</v>
      </c>
      <c r="J404" s="2" t="s">
        <v>1246</v>
      </c>
      <c r="K404" s="1" t="s">
        <v>3285</v>
      </c>
      <c r="L404" s="24"/>
      <c r="M404" s="1" t="s">
        <v>42</v>
      </c>
      <c r="N404" s="2" t="s">
        <v>1247</v>
      </c>
      <c r="O404" s="2" t="s">
        <v>1248</v>
      </c>
      <c r="P404" s="2" t="s">
        <v>1249</v>
      </c>
      <c r="Q404" s="1">
        <v>0</v>
      </c>
      <c r="R404" s="2" t="s">
        <v>146</v>
      </c>
      <c r="S404" s="4">
        <v>13</v>
      </c>
      <c r="T404" s="4">
        <v>7</v>
      </c>
      <c r="U404" s="4" t="s">
        <v>72</v>
      </c>
      <c r="V404" s="4">
        <v>1954</v>
      </c>
      <c r="W404" s="4">
        <v>1954</v>
      </c>
      <c r="X404" s="4" t="s">
        <v>471</v>
      </c>
      <c r="Y404" s="4" t="s">
        <v>444</v>
      </c>
      <c r="Z404" s="4" t="s">
        <v>33</v>
      </c>
      <c r="AA404" s="4">
        <v>56667</v>
      </c>
      <c r="AB404" s="14">
        <f t="shared" si="24"/>
        <v>56.667000000000002</v>
      </c>
      <c r="AC404" s="16">
        <f t="shared" si="24"/>
        <v>5.6667000000000002E-2</v>
      </c>
      <c r="AD404" s="4" t="s">
        <v>15</v>
      </c>
      <c r="AE404" s="13" t="s">
        <v>22</v>
      </c>
      <c r="AF404" s="8" t="s">
        <v>97</v>
      </c>
    </row>
    <row r="405" spans="1:32" ht="30" customHeight="1" x14ac:dyDescent="0.25">
      <c r="A405" s="1">
        <v>404</v>
      </c>
      <c r="B405" s="2" t="s">
        <v>1250</v>
      </c>
      <c r="C405" s="2" t="s">
        <v>1819</v>
      </c>
      <c r="D405" s="1" t="s">
        <v>1251</v>
      </c>
      <c r="E405" s="2" t="s">
        <v>1252</v>
      </c>
      <c r="F405" s="1" t="s">
        <v>3218</v>
      </c>
      <c r="G405" s="2" t="s">
        <v>38</v>
      </c>
      <c r="H405" s="2" t="s">
        <v>1253</v>
      </c>
      <c r="I405" s="2" t="s">
        <v>1254</v>
      </c>
      <c r="J405" s="1" t="s">
        <v>2424</v>
      </c>
      <c r="K405" s="1" t="s">
        <v>3285</v>
      </c>
      <c r="L405" s="24"/>
      <c r="M405" s="1" t="s">
        <v>42</v>
      </c>
      <c r="N405" s="2" t="s">
        <v>1255</v>
      </c>
      <c r="O405" s="2" t="s">
        <v>1256</v>
      </c>
      <c r="P405" s="2" t="s">
        <v>1257</v>
      </c>
      <c r="Q405" s="1">
        <v>0</v>
      </c>
      <c r="R405" s="2" t="s">
        <v>306</v>
      </c>
      <c r="S405" s="4">
        <v>13</v>
      </c>
      <c r="T405" s="4">
        <v>7</v>
      </c>
      <c r="U405" s="4" t="s">
        <v>72</v>
      </c>
      <c r="V405" s="4">
        <v>1954</v>
      </c>
      <c r="W405" s="4">
        <v>1954</v>
      </c>
      <c r="X405" s="4" t="s">
        <v>471</v>
      </c>
      <c r="Y405" s="4" t="s">
        <v>444</v>
      </c>
      <c r="Z405" s="13">
        <v>45000</v>
      </c>
      <c r="AA405" s="4">
        <v>56666</v>
      </c>
      <c r="AB405" s="14">
        <f t="shared" si="24"/>
        <v>56.665999999999997</v>
      </c>
      <c r="AC405" s="16">
        <f t="shared" si="24"/>
        <v>5.6665999999999994E-2</v>
      </c>
      <c r="AD405" s="4" t="s">
        <v>15</v>
      </c>
      <c r="AE405" s="13" t="s">
        <v>22</v>
      </c>
      <c r="AF405" s="8" t="s">
        <v>97</v>
      </c>
    </row>
    <row r="406" spans="1:32" s="1" customFormat="1" ht="30" customHeight="1" x14ac:dyDescent="0.25">
      <c r="A406" s="1">
        <v>405</v>
      </c>
      <c r="B406" s="2"/>
      <c r="C406" s="2" t="s">
        <v>2630</v>
      </c>
      <c r="D406" s="1" t="s">
        <v>1267</v>
      </c>
      <c r="E406" s="1" t="s">
        <v>2208</v>
      </c>
      <c r="G406" s="2" t="s">
        <v>395</v>
      </c>
      <c r="H406" s="2" t="s">
        <v>2866</v>
      </c>
      <c r="I406" s="2"/>
      <c r="J406" s="1" t="s">
        <v>2424</v>
      </c>
      <c r="K406" s="1" t="s">
        <v>3311</v>
      </c>
      <c r="L406" s="2"/>
      <c r="M406" s="1" t="s">
        <v>21</v>
      </c>
      <c r="N406" s="2"/>
      <c r="O406" s="2"/>
      <c r="P406" s="2"/>
      <c r="R406" s="2"/>
      <c r="S406" s="4">
        <v>15</v>
      </c>
      <c r="T406" s="4">
        <v>7</v>
      </c>
      <c r="U406" s="4" t="s">
        <v>72</v>
      </c>
      <c r="V406" s="4">
        <v>1954</v>
      </c>
      <c r="W406" s="4">
        <v>1954</v>
      </c>
      <c r="X406" s="4" t="s">
        <v>471</v>
      </c>
      <c r="Y406" s="4" t="s">
        <v>82</v>
      </c>
      <c r="Z406" s="13">
        <v>1800</v>
      </c>
      <c r="AA406" s="4">
        <v>22000</v>
      </c>
      <c r="AB406" s="14">
        <f t="shared" si="24"/>
        <v>22</v>
      </c>
      <c r="AC406" s="16">
        <f t="shared" si="24"/>
        <v>2.1999999999999999E-2</v>
      </c>
      <c r="AD406" s="4" t="s">
        <v>84</v>
      </c>
      <c r="AE406" s="13" t="s">
        <v>363</v>
      </c>
      <c r="AF406" s="8" t="s">
        <v>97</v>
      </c>
    </row>
    <row r="407" spans="1:32" s="1" customFormat="1" ht="30" customHeight="1" x14ac:dyDescent="0.25">
      <c r="A407" s="1">
        <v>406</v>
      </c>
      <c r="B407" s="2" t="s">
        <v>1258</v>
      </c>
      <c r="C407" s="2" t="s">
        <v>1861</v>
      </c>
      <c r="D407" s="1" t="s">
        <v>1259</v>
      </c>
      <c r="E407" s="2" t="s">
        <v>1260</v>
      </c>
      <c r="F407" s="1" t="s">
        <v>3219</v>
      </c>
      <c r="G407" s="2" t="s">
        <v>395</v>
      </c>
      <c r="H407" s="2" t="s">
        <v>1261</v>
      </c>
      <c r="I407" s="2" t="s">
        <v>1262</v>
      </c>
      <c r="J407" s="2" t="s">
        <v>1263</v>
      </c>
      <c r="K407" s="1" t="s">
        <v>3337</v>
      </c>
      <c r="L407" s="24"/>
      <c r="M407" s="1" t="s">
        <v>42</v>
      </c>
      <c r="N407" s="2" t="s">
        <v>1264</v>
      </c>
      <c r="O407" s="2" t="s">
        <v>1265</v>
      </c>
      <c r="P407" s="2" t="s">
        <v>1266</v>
      </c>
      <c r="Q407" s="1">
        <v>0</v>
      </c>
      <c r="R407" s="2" t="s">
        <v>401</v>
      </c>
      <c r="S407" s="4">
        <v>15</v>
      </c>
      <c r="T407" s="4">
        <v>7</v>
      </c>
      <c r="U407" s="4" t="s">
        <v>72</v>
      </c>
      <c r="V407" s="4">
        <v>1954</v>
      </c>
      <c r="W407" s="4">
        <v>1954</v>
      </c>
      <c r="X407" s="4" t="s">
        <v>471</v>
      </c>
      <c r="Y407" s="4" t="s">
        <v>19</v>
      </c>
      <c r="Z407" s="13"/>
      <c r="AA407" s="4">
        <v>100000</v>
      </c>
      <c r="AB407" s="14">
        <f t="shared" si="24"/>
        <v>100</v>
      </c>
      <c r="AC407" s="16">
        <f t="shared" si="24"/>
        <v>0.1</v>
      </c>
      <c r="AD407" s="4" t="s">
        <v>15</v>
      </c>
      <c r="AE407" s="13" t="s">
        <v>408</v>
      </c>
      <c r="AF407" s="8" t="s">
        <v>97</v>
      </c>
    </row>
    <row r="408" spans="1:32" s="1" customFormat="1" ht="30" customHeight="1" x14ac:dyDescent="0.25">
      <c r="A408" s="1">
        <v>407</v>
      </c>
      <c r="B408" s="2"/>
      <c r="C408" s="2" t="s">
        <v>1900</v>
      </c>
      <c r="E408" s="1" t="s">
        <v>2402</v>
      </c>
      <c r="F408" s="1">
        <v>1904</v>
      </c>
      <c r="G408" s="2" t="s">
        <v>38</v>
      </c>
      <c r="H408" s="2" t="s">
        <v>2867</v>
      </c>
      <c r="I408" s="2"/>
      <c r="J408" s="1" t="s">
        <v>2573</v>
      </c>
      <c r="K408" s="1" t="s">
        <v>3289</v>
      </c>
      <c r="L408" s="24"/>
      <c r="M408" s="1" t="s">
        <v>21</v>
      </c>
      <c r="N408" s="2"/>
      <c r="O408" s="2"/>
      <c r="P408" s="2"/>
      <c r="R408" s="2"/>
      <c r="S408" s="4">
        <v>15</v>
      </c>
      <c r="T408" s="4">
        <v>7</v>
      </c>
      <c r="U408" s="4" t="s">
        <v>72</v>
      </c>
      <c r="V408" s="4">
        <v>1954</v>
      </c>
      <c r="W408" s="4">
        <v>1954</v>
      </c>
      <c r="X408" s="4" t="s">
        <v>471</v>
      </c>
      <c r="Y408" s="4" t="s">
        <v>19</v>
      </c>
      <c r="Z408" s="4" t="s">
        <v>33</v>
      </c>
      <c r="AA408" s="4">
        <v>35000</v>
      </c>
      <c r="AB408" s="14">
        <f t="shared" si="24"/>
        <v>35</v>
      </c>
      <c r="AC408" s="16">
        <f t="shared" si="24"/>
        <v>3.5000000000000003E-2</v>
      </c>
      <c r="AD408" s="4" t="s">
        <v>15</v>
      </c>
      <c r="AE408" s="13" t="s">
        <v>150</v>
      </c>
      <c r="AF408" s="8"/>
    </row>
    <row r="409" spans="1:32" s="1" customFormat="1" ht="30" customHeight="1" x14ac:dyDescent="0.25">
      <c r="A409" s="1">
        <v>408</v>
      </c>
      <c r="B409" s="2"/>
      <c r="C409" s="2" t="s">
        <v>1900</v>
      </c>
      <c r="E409" s="1" t="s">
        <v>2403</v>
      </c>
      <c r="F409" s="1" t="s">
        <v>3047</v>
      </c>
      <c r="G409" s="2" t="s">
        <v>3031</v>
      </c>
      <c r="H409" s="2" t="s">
        <v>2868</v>
      </c>
      <c r="I409" s="2"/>
      <c r="J409" s="1" t="s">
        <v>2424</v>
      </c>
      <c r="K409" s="1" t="s">
        <v>3289</v>
      </c>
      <c r="L409" s="24"/>
      <c r="M409" s="1" t="s">
        <v>21</v>
      </c>
      <c r="N409" s="2"/>
      <c r="O409" s="2"/>
      <c r="P409" s="2"/>
      <c r="R409" s="2"/>
      <c r="S409" s="4">
        <v>15</v>
      </c>
      <c r="T409" s="4">
        <v>7</v>
      </c>
      <c r="U409" s="4" t="s">
        <v>72</v>
      </c>
      <c r="V409" s="4">
        <v>1954</v>
      </c>
      <c r="W409" s="4">
        <v>1954</v>
      </c>
      <c r="X409" s="4" t="s">
        <v>471</v>
      </c>
      <c r="Y409" s="4" t="s">
        <v>19</v>
      </c>
      <c r="Z409" s="13">
        <v>70000</v>
      </c>
      <c r="AA409" s="4">
        <v>35000</v>
      </c>
      <c r="AB409" s="14">
        <f t="shared" si="24"/>
        <v>35</v>
      </c>
      <c r="AC409" s="16">
        <f t="shared" si="24"/>
        <v>3.5000000000000003E-2</v>
      </c>
      <c r="AD409" s="4" t="s">
        <v>15</v>
      </c>
      <c r="AE409" s="13" t="s">
        <v>150</v>
      </c>
      <c r="AF409" s="8"/>
    </row>
    <row r="410" spans="1:32" ht="30" customHeight="1" x14ac:dyDescent="0.25">
      <c r="A410" s="1">
        <v>409</v>
      </c>
      <c r="B410" s="2"/>
      <c r="C410" s="2" t="s">
        <v>1839</v>
      </c>
      <c r="D410" s="1"/>
      <c r="E410" s="1" t="s">
        <v>2404</v>
      </c>
      <c r="F410" s="1" t="s">
        <v>3122</v>
      </c>
      <c r="G410" s="2" t="s">
        <v>38</v>
      </c>
      <c r="H410" s="2" t="s">
        <v>2869</v>
      </c>
      <c r="I410" s="2"/>
      <c r="J410" s="1" t="s">
        <v>2574</v>
      </c>
      <c r="K410" s="1" t="s">
        <v>1797</v>
      </c>
      <c r="L410" s="2"/>
      <c r="M410" s="1" t="s">
        <v>21</v>
      </c>
      <c r="N410" s="2"/>
      <c r="O410" s="2"/>
      <c r="P410" s="2"/>
      <c r="Q410" s="1"/>
      <c r="R410" s="2"/>
      <c r="S410" s="4">
        <v>19</v>
      </c>
      <c r="T410" s="4">
        <v>7</v>
      </c>
      <c r="U410" s="4" t="s">
        <v>72</v>
      </c>
      <c r="V410" s="4">
        <v>1954</v>
      </c>
      <c r="W410" s="4">
        <v>1954</v>
      </c>
      <c r="X410" s="4" t="s">
        <v>471</v>
      </c>
      <c r="Y410" s="4" t="s">
        <v>19</v>
      </c>
      <c r="Z410" s="13">
        <v>80000</v>
      </c>
      <c r="AA410" s="4">
        <v>80000</v>
      </c>
      <c r="AB410" s="14">
        <f t="shared" si="24"/>
        <v>80</v>
      </c>
      <c r="AC410" s="16">
        <f t="shared" si="24"/>
        <v>0.08</v>
      </c>
      <c r="AD410" s="4" t="s">
        <v>15</v>
      </c>
      <c r="AE410" s="13" t="s">
        <v>363</v>
      </c>
      <c r="AF410" s="8" t="s">
        <v>97</v>
      </c>
    </row>
    <row r="411" spans="1:32" ht="30" customHeight="1" x14ac:dyDescent="0.25">
      <c r="A411" s="1">
        <v>410</v>
      </c>
      <c r="B411" s="2"/>
      <c r="C411" s="2" t="s">
        <v>1854</v>
      </c>
      <c r="D411" s="1"/>
      <c r="E411" s="1" t="s">
        <v>2209</v>
      </c>
      <c r="F411" s="1" t="s">
        <v>3123</v>
      </c>
      <c r="G411" s="2" t="s">
        <v>38</v>
      </c>
      <c r="H411" s="2" t="s">
        <v>2768</v>
      </c>
      <c r="I411" s="2"/>
      <c r="J411" s="1" t="s">
        <v>2575</v>
      </c>
      <c r="K411" s="1" t="s">
        <v>1797</v>
      </c>
      <c r="L411" s="2"/>
      <c r="M411" t="s">
        <v>1956</v>
      </c>
      <c r="N411" s="2"/>
      <c r="O411" s="2"/>
      <c r="P411" s="2"/>
      <c r="Q411" s="1"/>
      <c r="R411" s="2"/>
      <c r="S411" s="4">
        <v>19</v>
      </c>
      <c r="T411" s="4">
        <v>7</v>
      </c>
      <c r="U411" s="4" t="s">
        <v>72</v>
      </c>
      <c r="V411" s="4">
        <v>1954</v>
      </c>
      <c r="W411" s="4">
        <v>1954</v>
      </c>
      <c r="X411" s="4" t="s">
        <v>471</v>
      </c>
      <c r="Y411" s="4" t="s">
        <v>19</v>
      </c>
      <c r="Z411" s="13">
        <v>60000</v>
      </c>
      <c r="AA411" s="4">
        <v>60000</v>
      </c>
      <c r="AB411" s="14">
        <f t="shared" si="24"/>
        <v>60</v>
      </c>
      <c r="AC411" s="16">
        <f t="shared" si="24"/>
        <v>0.06</v>
      </c>
      <c r="AD411" s="4" t="s">
        <v>15</v>
      </c>
      <c r="AE411" s="13" t="s">
        <v>363</v>
      </c>
      <c r="AF411" s="8" t="s">
        <v>97</v>
      </c>
    </row>
    <row r="412" spans="1:32" ht="30" customHeight="1" x14ac:dyDescent="0.25">
      <c r="A412" s="1">
        <v>411</v>
      </c>
      <c r="B412" s="2"/>
      <c r="C412" s="2" t="s">
        <v>1856</v>
      </c>
      <c r="D412" s="1"/>
      <c r="E412" s="1" t="s">
        <v>2210</v>
      </c>
      <c r="F412" s="1">
        <v>1906</v>
      </c>
      <c r="G412" s="2" t="s">
        <v>3022</v>
      </c>
      <c r="H412" s="2" t="s">
        <v>2870</v>
      </c>
      <c r="I412" s="2"/>
      <c r="J412" s="1" t="s">
        <v>2424</v>
      </c>
      <c r="K412" s="1" t="s">
        <v>3285</v>
      </c>
      <c r="L412" s="24"/>
      <c r="M412" s="1" t="s">
        <v>21</v>
      </c>
      <c r="N412" s="2"/>
      <c r="O412" s="2"/>
      <c r="P412" s="2"/>
      <c r="Q412" s="1"/>
      <c r="R412" s="2"/>
      <c r="S412" s="4">
        <v>29</v>
      </c>
      <c r="T412" s="4">
        <v>7</v>
      </c>
      <c r="U412" s="4" t="s">
        <v>72</v>
      </c>
      <c r="V412" s="4">
        <v>1954</v>
      </c>
      <c r="W412" s="4">
        <v>1954</v>
      </c>
      <c r="X412" s="4" t="s">
        <v>471</v>
      </c>
      <c r="Y412" s="17" t="s">
        <v>19</v>
      </c>
      <c r="Z412" s="13"/>
      <c r="AA412" s="4">
        <v>12000</v>
      </c>
      <c r="AB412" s="14">
        <f t="shared" si="24"/>
        <v>12</v>
      </c>
      <c r="AC412" s="16">
        <f t="shared" si="24"/>
        <v>1.2E-2</v>
      </c>
      <c r="AD412" s="4" t="s">
        <v>15</v>
      </c>
      <c r="AE412" s="13" t="s">
        <v>22</v>
      </c>
      <c r="AF412" s="8" t="s">
        <v>97</v>
      </c>
    </row>
    <row r="413" spans="1:32" ht="30" customHeight="1" x14ac:dyDescent="0.25">
      <c r="A413" s="1">
        <v>412</v>
      </c>
      <c r="B413" s="2"/>
      <c r="C413" s="2" t="s">
        <v>1871</v>
      </c>
      <c r="D413" s="1"/>
      <c r="E413" s="1" t="s">
        <v>2211</v>
      </c>
      <c r="F413" s="1" t="s">
        <v>3124</v>
      </c>
      <c r="G413" s="2" t="s">
        <v>87</v>
      </c>
      <c r="H413" s="2" t="s">
        <v>2871</v>
      </c>
      <c r="I413" s="2"/>
      <c r="J413" s="1" t="s">
        <v>2576</v>
      </c>
      <c r="K413" s="1" t="s">
        <v>3285</v>
      </c>
      <c r="L413" s="24"/>
      <c r="M413" s="1" t="s">
        <v>21</v>
      </c>
      <c r="N413" s="2"/>
      <c r="O413" s="2"/>
      <c r="P413" s="2"/>
      <c r="Q413" s="1"/>
      <c r="R413" s="2"/>
      <c r="S413" s="4">
        <v>30</v>
      </c>
      <c r="T413" s="4">
        <v>7</v>
      </c>
      <c r="U413" s="4" t="s">
        <v>72</v>
      </c>
      <c r="V413" s="4">
        <v>1954</v>
      </c>
      <c r="W413" s="4">
        <v>1954</v>
      </c>
      <c r="X413" s="4" t="s">
        <v>471</v>
      </c>
      <c r="Y413" s="4" t="s">
        <v>19</v>
      </c>
      <c r="Z413" s="13">
        <v>75000</v>
      </c>
      <c r="AA413" s="4">
        <v>75000</v>
      </c>
      <c r="AB413" s="14">
        <f t="shared" ref="AB413:AC432" si="25">AA413/1000</f>
        <v>75</v>
      </c>
      <c r="AC413" s="16">
        <f t="shared" si="25"/>
        <v>7.4999999999999997E-2</v>
      </c>
      <c r="AD413" s="4" t="s">
        <v>15</v>
      </c>
      <c r="AE413" s="13" t="s">
        <v>22</v>
      </c>
      <c r="AF413" s="8" t="s">
        <v>97</v>
      </c>
    </row>
    <row r="414" spans="1:32" ht="30" customHeight="1" x14ac:dyDescent="0.25">
      <c r="A414" s="1">
        <v>413</v>
      </c>
      <c r="B414" s="2"/>
      <c r="C414" s="2" t="s">
        <v>1831</v>
      </c>
      <c r="D414" s="1"/>
      <c r="E414" s="1" t="s">
        <v>2212</v>
      </c>
      <c r="F414" s="1"/>
      <c r="G414" s="2" t="s">
        <v>2652</v>
      </c>
      <c r="H414" s="2" t="s">
        <v>2872</v>
      </c>
      <c r="I414" s="2"/>
      <c r="J414" s="1" t="s">
        <v>2424</v>
      </c>
      <c r="K414" s="1" t="s">
        <v>3340</v>
      </c>
      <c r="L414" s="1"/>
      <c r="M414" s="1" t="s">
        <v>21</v>
      </c>
      <c r="N414" s="2"/>
      <c r="O414" s="2"/>
      <c r="P414" s="2"/>
      <c r="Q414" s="1"/>
      <c r="R414" s="2"/>
      <c r="S414" s="4">
        <v>2</v>
      </c>
      <c r="T414" s="4">
        <v>8</v>
      </c>
      <c r="U414" s="4" t="s">
        <v>72</v>
      </c>
      <c r="V414" s="4">
        <v>1954</v>
      </c>
      <c r="W414" s="4">
        <v>1954</v>
      </c>
      <c r="X414" s="4" t="s">
        <v>471</v>
      </c>
      <c r="Y414" s="4" t="s">
        <v>710</v>
      </c>
      <c r="Z414" s="13">
        <v>3500</v>
      </c>
      <c r="AA414" s="17">
        <v>3500</v>
      </c>
      <c r="AB414" s="14">
        <f t="shared" si="25"/>
        <v>3.5</v>
      </c>
      <c r="AC414" s="16">
        <f t="shared" si="25"/>
        <v>3.5000000000000001E-3</v>
      </c>
      <c r="AD414" s="4" t="s">
        <v>15</v>
      </c>
      <c r="AE414" s="13" t="s">
        <v>709</v>
      </c>
      <c r="AF414" s="8"/>
    </row>
    <row r="415" spans="1:32" ht="30" customHeight="1" x14ac:dyDescent="0.25">
      <c r="A415" s="1">
        <v>414</v>
      </c>
      <c r="B415" s="2" t="s">
        <v>1268</v>
      </c>
      <c r="C415" s="2" t="s">
        <v>3153</v>
      </c>
      <c r="D415" s="1"/>
      <c r="E415" s="1" t="s">
        <v>917</v>
      </c>
      <c r="F415" s="1" t="s">
        <v>1269</v>
      </c>
      <c r="G415" s="2" t="s">
        <v>1154</v>
      </c>
      <c r="H415" s="2" t="s">
        <v>1270</v>
      </c>
      <c r="I415" s="2"/>
      <c r="J415" s="1" t="s">
        <v>2424</v>
      </c>
      <c r="K415" s="1" t="s">
        <v>3357</v>
      </c>
      <c r="L415" s="2"/>
      <c r="M415" s="1" t="s">
        <v>42</v>
      </c>
      <c r="N415" s="2" t="s">
        <v>1271</v>
      </c>
      <c r="O415" s="2" t="s">
        <v>1272</v>
      </c>
      <c r="P415" s="2" t="s">
        <v>1273</v>
      </c>
      <c r="Q415" s="1">
        <v>0</v>
      </c>
      <c r="R415" s="2" t="s">
        <v>1160</v>
      </c>
      <c r="S415" s="4">
        <v>9</v>
      </c>
      <c r="T415" s="4">
        <v>9</v>
      </c>
      <c r="U415" s="4" t="s">
        <v>72</v>
      </c>
      <c r="V415" s="4">
        <v>1954</v>
      </c>
      <c r="W415" s="4">
        <v>1954</v>
      </c>
      <c r="X415" s="4" t="s">
        <v>471</v>
      </c>
      <c r="Y415" s="4" t="s">
        <v>444</v>
      </c>
      <c r="Z415" s="13">
        <v>25000</v>
      </c>
      <c r="AA415" s="4">
        <v>107000</v>
      </c>
      <c r="AB415" s="14">
        <f t="shared" si="25"/>
        <v>107</v>
      </c>
      <c r="AC415" s="16">
        <f t="shared" si="25"/>
        <v>0.107</v>
      </c>
      <c r="AD415" s="4" t="s">
        <v>3274</v>
      </c>
      <c r="AE415" s="13" t="s">
        <v>408</v>
      </c>
      <c r="AF415" s="8" t="s">
        <v>97</v>
      </c>
    </row>
    <row r="416" spans="1:32" ht="30" customHeight="1" x14ac:dyDescent="0.25">
      <c r="A416" s="1">
        <v>415</v>
      </c>
      <c r="B416" s="2"/>
      <c r="C416" s="2" t="s">
        <v>1880</v>
      </c>
      <c r="D416" s="1"/>
      <c r="E416" s="1" t="s">
        <v>2405</v>
      </c>
      <c r="F416" s="1"/>
      <c r="G416" s="2" t="s">
        <v>3022</v>
      </c>
      <c r="H416" s="2" t="s">
        <v>2873</v>
      </c>
      <c r="I416" s="2"/>
      <c r="J416" s="1" t="s">
        <v>2424</v>
      </c>
      <c r="K416" s="1" t="s">
        <v>3293</v>
      </c>
      <c r="L416" s="24"/>
      <c r="M416" s="1" t="s">
        <v>21</v>
      </c>
      <c r="N416" s="2"/>
      <c r="O416" s="2"/>
      <c r="P416" s="2"/>
      <c r="Q416" s="1"/>
      <c r="R416" s="2"/>
      <c r="S416" s="4">
        <v>13</v>
      </c>
      <c r="T416" s="4">
        <v>9</v>
      </c>
      <c r="U416" s="4" t="s">
        <v>72</v>
      </c>
      <c r="V416" s="4">
        <v>1954</v>
      </c>
      <c r="W416" s="4">
        <v>1954</v>
      </c>
      <c r="X416" s="4" t="s">
        <v>471</v>
      </c>
      <c r="Y416" s="4" t="s">
        <v>19</v>
      </c>
      <c r="Z416" s="13"/>
      <c r="AA416" s="4">
        <v>0</v>
      </c>
      <c r="AB416" s="14">
        <f t="shared" si="25"/>
        <v>0</v>
      </c>
      <c r="AC416" s="16">
        <f t="shared" si="25"/>
        <v>0</v>
      </c>
      <c r="AD416" s="4" t="s">
        <v>15</v>
      </c>
      <c r="AE416" s="13" t="s">
        <v>130</v>
      </c>
      <c r="AF416" s="8" t="s">
        <v>97</v>
      </c>
    </row>
    <row r="417" spans="1:32" ht="30" customHeight="1" x14ac:dyDescent="0.25">
      <c r="A417" s="1">
        <v>416</v>
      </c>
      <c r="B417" s="2"/>
      <c r="C417" s="2" t="s">
        <v>1870</v>
      </c>
      <c r="D417" s="1" t="s">
        <v>2213</v>
      </c>
      <c r="E417" s="1" t="s">
        <v>2214</v>
      </c>
      <c r="F417" s="1" t="s">
        <v>3125</v>
      </c>
      <c r="G417" s="2" t="s">
        <v>3022</v>
      </c>
      <c r="H417" s="2" t="s">
        <v>2874</v>
      </c>
      <c r="I417" s="2"/>
      <c r="J417" s="1" t="s">
        <v>2577</v>
      </c>
      <c r="K417" s="1" t="s">
        <v>3356</v>
      </c>
      <c r="L417" s="1"/>
      <c r="M417" s="1" t="s">
        <v>21</v>
      </c>
      <c r="N417" s="2"/>
      <c r="O417" s="2"/>
      <c r="P417" s="2"/>
      <c r="Q417" s="1"/>
      <c r="R417" s="2"/>
      <c r="S417" s="4">
        <v>21</v>
      </c>
      <c r="T417" s="4">
        <v>9</v>
      </c>
      <c r="U417" s="4" t="s">
        <v>72</v>
      </c>
      <c r="V417" s="4">
        <v>1954</v>
      </c>
      <c r="W417" s="4">
        <v>1954</v>
      </c>
      <c r="X417" s="4" t="s">
        <v>471</v>
      </c>
      <c r="Y417" s="4" t="s">
        <v>19</v>
      </c>
      <c r="Z417" s="13">
        <v>60000</v>
      </c>
      <c r="AA417" s="4">
        <v>60000</v>
      </c>
      <c r="AB417" s="14">
        <f t="shared" si="25"/>
        <v>60</v>
      </c>
      <c r="AC417" s="16">
        <f t="shared" si="25"/>
        <v>0.06</v>
      </c>
      <c r="AD417" s="4" t="s">
        <v>84</v>
      </c>
      <c r="AE417" s="13" t="s">
        <v>408</v>
      </c>
      <c r="AF417" s="8"/>
    </row>
    <row r="418" spans="1:32" s="1" customFormat="1" ht="30" customHeight="1" x14ac:dyDescent="0.25">
      <c r="A418" s="1">
        <v>417</v>
      </c>
      <c r="B418" s="2" t="s">
        <v>1274</v>
      </c>
      <c r="C418" s="2" t="s">
        <v>1855</v>
      </c>
      <c r="D418" s="1" t="s">
        <v>1275</v>
      </c>
      <c r="E418" s="2" t="s">
        <v>1276</v>
      </c>
      <c r="F418" s="1" t="s">
        <v>3220</v>
      </c>
      <c r="G418" s="2" t="s">
        <v>38</v>
      </c>
      <c r="H418" s="2" t="s">
        <v>1277</v>
      </c>
      <c r="I418" s="2"/>
      <c r="J418" s="2" t="s">
        <v>1278</v>
      </c>
      <c r="K418" s="1" t="s">
        <v>3285</v>
      </c>
      <c r="L418" s="24"/>
      <c r="M418" s="1" t="s">
        <v>42</v>
      </c>
      <c r="N418" s="2" t="s">
        <v>1279</v>
      </c>
      <c r="O418" s="2" t="s">
        <v>1280</v>
      </c>
      <c r="P418" s="2" t="s">
        <v>1281</v>
      </c>
      <c r="Q418" s="1">
        <v>0</v>
      </c>
      <c r="R418" s="2" t="s">
        <v>269</v>
      </c>
      <c r="S418" s="4">
        <v>28</v>
      </c>
      <c r="T418" s="4">
        <v>10</v>
      </c>
      <c r="U418" s="4" t="s">
        <v>24</v>
      </c>
      <c r="V418" s="4">
        <v>1954</v>
      </c>
      <c r="W418" s="4">
        <v>1954</v>
      </c>
      <c r="X418" s="4" t="s">
        <v>471</v>
      </c>
      <c r="Y418" s="4" t="s">
        <v>19</v>
      </c>
      <c r="Z418" s="4" t="s">
        <v>33</v>
      </c>
      <c r="AA418" s="4">
        <v>60000</v>
      </c>
      <c r="AB418" s="14">
        <f t="shared" si="25"/>
        <v>60</v>
      </c>
      <c r="AC418" s="16">
        <f t="shared" si="25"/>
        <v>0.06</v>
      </c>
      <c r="AD418" s="4" t="s">
        <v>15</v>
      </c>
      <c r="AE418" s="13" t="s">
        <v>22</v>
      </c>
      <c r="AF418" s="8" t="s">
        <v>97</v>
      </c>
    </row>
    <row r="419" spans="1:32" s="1" customFormat="1" ht="30" customHeight="1" x14ac:dyDescent="0.25">
      <c r="A419" s="1">
        <v>418</v>
      </c>
      <c r="B419" s="2" t="s">
        <v>1282</v>
      </c>
      <c r="C419" s="2" t="s">
        <v>1855</v>
      </c>
      <c r="D419" s="1" t="s">
        <v>1283</v>
      </c>
      <c r="E419" s="2" t="s">
        <v>1284</v>
      </c>
      <c r="F419" s="1" t="s">
        <v>3220</v>
      </c>
      <c r="G419" s="2" t="s">
        <v>38</v>
      </c>
      <c r="H419" s="2" t="s">
        <v>1277</v>
      </c>
      <c r="I419" s="2"/>
      <c r="J419" s="2" t="s">
        <v>1285</v>
      </c>
      <c r="K419" s="1" t="s">
        <v>3285</v>
      </c>
      <c r="L419" s="24"/>
      <c r="M419" s="1" t="s">
        <v>42</v>
      </c>
      <c r="N419" s="2" t="s">
        <v>1286</v>
      </c>
      <c r="O419" s="2" t="s">
        <v>1287</v>
      </c>
      <c r="P419" s="2" t="s">
        <v>1288</v>
      </c>
      <c r="Q419" s="1">
        <v>0</v>
      </c>
      <c r="R419" s="2" t="s">
        <v>269</v>
      </c>
      <c r="S419" s="4">
        <v>28</v>
      </c>
      <c r="T419" s="4">
        <v>10</v>
      </c>
      <c r="U419" s="4" t="s">
        <v>24</v>
      </c>
      <c r="V419" s="4">
        <v>1954</v>
      </c>
      <c r="W419" s="4">
        <v>1954</v>
      </c>
      <c r="X419" s="4" t="s">
        <v>471</v>
      </c>
      <c r="Y419" s="4" t="s">
        <v>19</v>
      </c>
      <c r="Z419" s="13">
        <v>120000</v>
      </c>
      <c r="AA419" s="4">
        <v>60000</v>
      </c>
      <c r="AB419" s="14">
        <f t="shared" si="25"/>
        <v>60</v>
      </c>
      <c r="AC419" s="16">
        <f t="shared" si="25"/>
        <v>0.06</v>
      </c>
      <c r="AD419" s="4" t="s">
        <v>15</v>
      </c>
      <c r="AE419" s="13" t="s">
        <v>22</v>
      </c>
      <c r="AF419" s="8" t="s">
        <v>97</v>
      </c>
    </row>
    <row r="420" spans="1:32" ht="30" customHeight="1" x14ac:dyDescent="0.25">
      <c r="A420" s="1">
        <v>419</v>
      </c>
      <c r="B420" s="2"/>
      <c r="C420" s="2" t="s">
        <v>1808</v>
      </c>
      <c r="D420" s="1"/>
      <c r="E420" s="1" t="s">
        <v>2216</v>
      </c>
      <c r="F420" s="1" t="s">
        <v>3126</v>
      </c>
      <c r="G420" s="2" t="s">
        <v>3009</v>
      </c>
      <c r="H420" s="2" t="s">
        <v>2875</v>
      </c>
      <c r="I420" s="2"/>
      <c r="J420" s="1" t="s">
        <v>2578</v>
      </c>
      <c r="K420" s="1" t="s">
        <v>1797</v>
      </c>
      <c r="L420" s="2"/>
      <c r="M420" s="1" t="s">
        <v>21</v>
      </c>
      <c r="N420" s="2"/>
      <c r="O420" s="2"/>
      <c r="P420" s="2"/>
      <c r="Q420" s="1"/>
      <c r="R420" s="2"/>
      <c r="S420" s="4">
        <v>9</v>
      </c>
      <c r="T420" s="4">
        <v>11</v>
      </c>
      <c r="U420" s="4" t="s">
        <v>24</v>
      </c>
      <c r="V420" s="4">
        <v>1954</v>
      </c>
      <c r="W420" s="4">
        <v>1954</v>
      </c>
      <c r="X420" s="4" t="s">
        <v>471</v>
      </c>
      <c r="Y420" s="4" t="s">
        <v>82</v>
      </c>
      <c r="Z420" s="13">
        <v>2400</v>
      </c>
      <c r="AA420" s="17">
        <v>29000</v>
      </c>
      <c r="AB420" s="14">
        <f t="shared" si="25"/>
        <v>29</v>
      </c>
      <c r="AC420" s="16">
        <f t="shared" si="25"/>
        <v>2.9000000000000001E-2</v>
      </c>
      <c r="AD420" s="4" t="s">
        <v>15</v>
      </c>
      <c r="AE420" s="13" t="s">
        <v>363</v>
      </c>
      <c r="AF420" s="8" t="s">
        <v>97</v>
      </c>
    </row>
    <row r="421" spans="1:32" ht="30" customHeight="1" x14ac:dyDescent="0.25">
      <c r="A421" s="1">
        <v>420</v>
      </c>
      <c r="B421" s="2" t="s">
        <v>1289</v>
      </c>
      <c r="C421" s="2" t="s">
        <v>1856</v>
      </c>
      <c r="D421" s="1" t="s">
        <v>1290</v>
      </c>
      <c r="E421" s="2" t="s">
        <v>1291</v>
      </c>
      <c r="F421" s="1">
        <v>1917</v>
      </c>
      <c r="G421" s="2" t="s">
        <v>38</v>
      </c>
      <c r="H421" s="2" t="s">
        <v>1292</v>
      </c>
      <c r="I421" s="2" t="s">
        <v>1293</v>
      </c>
      <c r="J421" s="2" t="s">
        <v>1294</v>
      </c>
      <c r="K421" s="1" t="s">
        <v>3341</v>
      </c>
      <c r="L421" s="24"/>
      <c r="M421" s="1" t="s">
        <v>42</v>
      </c>
      <c r="N421" s="2" t="s">
        <v>1295</v>
      </c>
      <c r="O421" s="2" t="s">
        <v>1296</v>
      </c>
      <c r="P421" s="2" t="s">
        <v>1297</v>
      </c>
      <c r="Q421" s="1">
        <v>0</v>
      </c>
      <c r="R421" s="2" t="s">
        <v>833</v>
      </c>
      <c r="S421" s="4">
        <v>10</v>
      </c>
      <c r="T421" s="4">
        <v>12</v>
      </c>
      <c r="U421" s="4" t="s">
        <v>24</v>
      </c>
      <c r="V421" s="4">
        <v>1954</v>
      </c>
      <c r="W421" s="4">
        <v>1954</v>
      </c>
      <c r="X421" s="4" t="s">
        <v>471</v>
      </c>
      <c r="Y421" s="4" t="s">
        <v>19</v>
      </c>
      <c r="Z421" s="13">
        <v>180000</v>
      </c>
      <c r="AA421" s="4">
        <v>180000</v>
      </c>
      <c r="AB421" s="14">
        <f t="shared" si="25"/>
        <v>180</v>
      </c>
      <c r="AC421" s="16">
        <f t="shared" si="25"/>
        <v>0.18</v>
      </c>
      <c r="AD421" s="4" t="s">
        <v>15</v>
      </c>
      <c r="AE421" s="13" t="s">
        <v>1298</v>
      </c>
      <c r="AF421" s="8"/>
    </row>
    <row r="422" spans="1:32" ht="30" customHeight="1" x14ac:dyDescent="0.25">
      <c r="A422" s="1">
        <v>421</v>
      </c>
      <c r="B422" s="2"/>
      <c r="C422" s="2" t="s">
        <v>1901</v>
      </c>
      <c r="D422" s="1" t="s">
        <v>1299</v>
      </c>
      <c r="E422" s="1" t="s">
        <v>2217</v>
      </c>
      <c r="F422" s="1">
        <v>1617</v>
      </c>
      <c r="G422" s="2" t="s">
        <v>395</v>
      </c>
      <c r="H422" s="2" t="s">
        <v>2876</v>
      </c>
      <c r="I422" s="2"/>
      <c r="J422" s="1" t="s">
        <v>2424</v>
      </c>
      <c r="K422" s="1" t="s">
        <v>3311</v>
      </c>
      <c r="L422" s="2"/>
      <c r="M422" s="1" t="s">
        <v>21</v>
      </c>
      <c r="N422" s="2"/>
      <c r="O422" s="2"/>
      <c r="P422" s="2"/>
      <c r="Q422" s="1"/>
      <c r="R422" s="2"/>
      <c r="S422" s="4">
        <v>23</v>
      </c>
      <c r="T422" s="4">
        <v>12</v>
      </c>
      <c r="U422" s="4" t="s">
        <v>24</v>
      </c>
      <c r="V422" s="4">
        <v>1954</v>
      </c>
      <c r="W422" s="4">
        <v>1954</v>
      </c>
      <c r="X422" s="4" t="s">
        <v>471</v>
      </c>
      <c r="Y422" s="4" t="s">
        <v>82</v>
      </c>
      <c r="Z422" s="13">
        <v>2000</v>
      </c>
      <c r="AA422" s="17">
        <v>24000</v>
      </c>
      <c r="AB422" s="14">
        <f t="shared" si="25"/>
        <v>24</v>
      </c>
      <c r="AC422" s="16">
        <f t="shared" si="25"/>
        <v>2.4E-2</v>
      </c>
      <c r="AD422" s="4" t="s">
        <v>84</v>
      </c>
      <c r="AE422" s="13" t="s">
        <v>363</v>
      </c>
      <c r="AF422" s="8" t="s">
        <v>97</v>
      </c>
    </row>
    <row r="423" spans="1:32" s="1" customFormat="1" ht="30" customHeight="1" x14ac:dyDescent="0.25">
      <c r="A423" s="1">
        <v>422</v>
      </c>
      <c r="B423" s="2"/>
      <c r="C423" s="2" t="s">
        <v>1870</v>
      </c>
      <c r="E423" s="1" t="s">
        <v>2219</v>
      </c>
      <c r="F423" s="1" t="s">
        <v>3127</v>
      </c>
      <c r="G423" s="2" t="s">
        <v>3022</v>
      </c>
      <c r="H423" s="2" t="s">
        <v>2877</v>
      </c>
      <c r="I423" s="2"/>
      <c r="J423" s="1" t="s">
        <v>2579</v>
      </c>
      <c r="K423" s="1" t="s">
        <v>3355</v>
      </c>
      <c r="M423" s="1" t="s">
        <v>21</v>
      </c>
      <c r="N423" s="2"/>
      <c r="O423" s="2"/>
      <c r="P423" s="2"/>
      <c r="R423" s="2"/>
      <c r="S423" s="4">
        <v>14</v>
      </c>
      <c r="T423" s="4">
        <v>1</v>
      </c>
      <c r="U423" s="4" t="s">
        <v>31</v>
      </c>
      <c r="V423" s="4">
        <v>1955</v>
      </c>
      <c r="W423" s="4">
        <v>1955</v>
      </c>
      <c r="X423" s="4" t="s">
        <v>471</v>
      </c>
      <c r="Y423" s="4" t="s">
        <v>19</v>
      </c>
      <c r="Z423" s="13"/>
      <c r="AA423" s="4">
        <v>35000</v>
      </c>
      <c r="AB423" s="14">
        <f t="shared" si="25"/>
        <v>35</v>
      </c>
      <c r="AC423" s="16">
        <f t="shared" si="25"/>
        <v>3.5000000000000003E-2</v>
      </c>
      <c r="AD423" s="4" t="s">
        <v>84</v>
      </c>
      <c r="AE423" s="13" t="s">
        <v>3268</v>
      </c>
      <c r="AF423" s="8"/>
    </row>
    <row r="424" spans="1:32" s="1" customFormat="1" ht="30" customHeight="1" x14ac:dyDescent="0.25">
      <c r="A424" s="1">
        <v>423</v>
      </c>
      <c r="B424" s="2"/>
      <c r="C424" s="2" t="s">
        <v>1870</v>
      </c>
      <c r="D424" s="1" t="s">
        <v>2220</v>
      </c>
      <c r="E424" s="1" t="s">
        <v>2094</v>
      </c>
      <c r="F424" s="1" t="s">
        <v>3127</v>
      </c>
      <c r="G424" s="2" t="s">
        <v>3022</v>
      </c>
      <c r="H424" s="2" t="s">
        <v>2877</v>
      </c>
      <c r="I424" s="2"/>
      <c r="J424" s="1" t="s">
        <v>2579</v>
      </c>
      <c r="K424" s="1" t="s">
        <v>3355</v>
      </c>
      <c r="M424" s="1" t="s">
        <v>21</v>
      </c>
      <c r="N424" s="2"/>
      <c r="O424" s="2"/>
      <c r="P424" s="2"/>
      <c r="R424" s="2"/>
      <c r="S424" s="4">
        <v>14</v>
      </c>
      <c r="T424" s="4">
        <v>1</v>
      </c>
      <c r="U424" s="4" t="s">
        <v>31</v>
      </c>
      <c r="V424" s="4">
        <v>1955</v>
      </c>
      <c r="W424" s="4">
        <v>1955</v>
      </c>
      <c r="X424" s="4" t="s">
        <v>471</v>
      </c>
      <c r="Y424" s="4" t="s">
        <v>19</v>
      </c>
      <c r="Z424" s="13"/>
      <c r="AA424" s="4">
        <v>35000</v>
      </c>
      <c r="AB424" s="14">
        <f t="shared" si="25"/>
        <v>35</v>
      </c>
      <c r="AC424" s="16">
        <f t="shared" si="25"/>
        <v>3.5000000000000003E-2</v>
      </c>
      <c r="AD424" s="4" t="s">
        <v>84</v>
      </c>
      <c r="AE424" s="13" t="s">
        <v>3268</v>
      </c>
      <c r="AF424" s="8"/>
    </row>
    <row r="425" spans="1:32" ht="30" customHeight="1" x14ac:dyDescent="0.25">
      <c r="A425" s="1">
        <v>424</v>
      </c>
      <c r="B425" s="2" t="s">
        <v>1300</v>
      </c>
      <c r="C425" s="2" t="s">
        <v>1966</v>
      </c>
      <c r="D425" s="1" t="s">
        <v>25</v>
      </c>
      <c r="E425" s="1" t="s">
        <v>2221</v>
      </c>
      <c r="F425" s="1"/>
      <c r="G425" s="2" t="s">
        <v>38</v>
      </c>
      <c r="H425" s="2" t="s">
        <v>1302</v>
      </c>
      <c r="I425" s="2" t="s">
        <v>466</v>
      </c>
      <c r="J425" s="1" t="s">
        <v>2424</v>
      </c>
      <c r="K425" s="1" t="s">
        <v>3358</v>
      </c>
      <c r="L425" s="24"/>
      <c r="M425" s="1" t="s">
        <v>42</v>
      </c>
      <c r="N425" s="2" t="s">
        <v>1303</v>
      </c>
      <c r="O425" s="2" t="s">
        <v>1304</v>
      </c>
      <c r="P425" s="2" t="s">
        <v>1305</v>
      </c>
      <c r="Q425" s="1">
        <v>1</v>
      </c>
      <c r="R425" s="2" t="s">
        <v>136</v>
      </c>
      <c r="S425" s="4">
        <v>17</v>
      </c>
      <c r="T425" s="4">
        <v>1</v>
      </c>
      <c r="U425" s="4" t="s">
        <v>31</v>
      </c>
      <c r="V425" s="4">
        <v>1955</v>
      </c>
      <c r="W425" s="4">
        <v>1955</v>
      </c>
      <c r="X425" s="4" t="s">
        <v>471</v>
      </c>
      <c r="Y425" s="4" t="s">
        <v>19</v>
      </c>
      <c r="Z425" s="13">
        <v>150000</v>
      </c>
      <c r="AA425" s="4">
        <v>150000</v>
      </c>
      <c r="AB425" s="14">
        <f t="shared" si="25"/>
        <v>150</v>
      </c>
      <c r="AC425" s="16">
        <f t="shared" si="25"/>
        <v>0.15</v>
      </c>
      <c r="AD425" s="4" t="s">
        <v>15</v>
      </c>
      <c r="AE425" s="13" t="s">
        <v>22</v>
      </c>
      <c r="AF425" s="8" t="s">
        <v>97</v>
      </c>
    </row>
    <row r="426" spans="1:32" ht="30" customHeight="1" x14ac:dyDescent="0.25">
      <c r="A426" s="1">
        <v>425</v>
      </c>
      <c r="B426" s="2" t="s">
        <v>1306</v>
      </c>
      <c r="C426" s="2" t="s">
        <v>1875</v>
      </c>
      <c r="D426" s="1" t="s">
        <v>796</v>
      </c>
      <c r="E426" s="2" t="s">
        <v>1307</v>
      </c>
      <c r="F426" s="1">
        <v>1861</v>
      </c>
      <c r="G426" s="2" t="s">
        <v>38</v>
      </c>
      <c r="H426" s="2" t="s">
        <v>1308</v>
      </c>
      <c r="I426" s="2"/>
      <c r="J426" s="2" t="s">
        <v>1309</v>
      </c>
      <c r="K426" s="1" t="s">
        <v>3310</v>
      </c>
      <c r="L426" s="1">
        <v>1</v>
      </c>
      <c r="M426" s="1" t="s">
        <v>42</v>
      </c>
      <c r="N426" s="2" t="s">
        <v>1310</v>
      </c>
      <c r="O426" s="2" t="s">
        <v>1311</v>
      </c>
      <c r="P426" s="2" t="s">
        <v>1312</v>
      </c>
      <c r="Q426" s="1">
        <v>0</v>
      </c>
      <c r="R426" s="2" t="s">
        <v>794</v>
      </c>
      <c r="S426" s="4">
        <v>31</v>
      </c>
      <c r="T426" s="4">
        <v>1</v>
      </c>
      <c r="U426" s="4" t="s">
        <v>31</v>
      </c>
      <c r="V426" s="4">
        <v>1955</v>
      </c>
      <c r="W426" s="4">
        <v>1955</v>
      </c>
      <c r="X426" s="4" t="s">
        <v>471</v>
      </c>
      <c r="Y426" s="4" t="s">
        <v>444</v>
      </c>
      <c r="Z426" s="13">
        <v>6000</v>
      </c>
      <c r="AA426" s="17">
        <v>25000</v>
      </c>
      <c r="AB426" s="14">
        <f t="shared" si="25"/>
        <v>25</v>
      </c>
      <c r="AC426" s="16">
        <f t="shared" si="25"/>
        <v>2.5000000000000001E-2</v>
      </c>
      <c r="AD426" s="4" t="s">
        <v>15</v>
      </c>
      <c r="AE426" s="13" t="s">
        <v>408</v>
      </c>
      <c r="AF426" s="8" t="s">
        <v>97</v>
      </c>
    </row>
    <row r="427" spans="1:32" ht="30" customHeight="1" x14ac:dyDescent="0.25">
      <c r="A427" s="1">
        <v>426</v>
      </c>
      <c r="B427" s="2" t="s">
        <v>1313</v>
      </c>
      <c r="C427" s="2" t="s">
        <v>1838</v>
      </c>
      <c r="D427" s="1" t="s">
        <v>1314</v>
      </c>
      <c r="E427" s="2" t="s">
        <v>1315</v>
      </c>
      <c r="F427" s="1">
        <v>1912</v>
      </c>
      <c r="G427" s="2" t="s">
        <v>38</v>
      </c>
      <c r="H427" s="2" t="s">
        <v>1316</v>
      </c>
      <c r="I427" s="2" t="s">
        <v>1317</v>
      </c>
      <c r="J427" s="2" t="s">
        <v>1318</v>
      </c>
      <c r="K427" s="1" t="s">
        <v>1797</v>
      </c>
      <c r="L427" s="24"/>
      <c r="M427" s="1" t="s">
        <v>42</v>
      </c>
      <c r="N427" s="2" t="s">
        <v>1319</v>
      </c>
      <c r="O427" s="2" t="s">
        <v>1320</v>
      </c>
      <c r="P427" s="2" t="s">
        <v>1321</v>
      </c>
      <c r="Q427" s="1">
        <v>0</v>
      </c>
      <c r="R427" s="2" t="s">
        <v>1036</v>
      </c>
      <c r="S427" s="4">
        <v>3</v>
      </c>
      <c r="T427" s="4">
        <v>2</v>
      </c>
      <c r="U427" s="4" t="s">
        <v>31</v>
      </c>
      <c r="V427" s="4">
        <v>1955</v>
      </c>
      <c r="W427" s="4">
        <v>1955</v>
      </c>
      <c r="X427" s="4" t="s">
        <v>471</v>
      </c>
      <c r="Y427" s="4" t="s">
        <v>82</v>
      </c>
      <c r="Z427" s="4" t="s">
        <v>33</v>
      </c>
      <c r="AA427" s="4">
        <v>94500</v>
      </c>
      <c r="AB427" s="14">
        <f t="shared" si="25"/>
        <v>94.5</v>
      </c>
      <c r="AC427" s="16">
        <f t="shared" si="25"/>
        <v>9.4500000000000001E-2</v>
      </c>
      <c r="AD427" s="4" t="s">
        <v>15</v>
      </c>
      <c r="AE427" s="13" t="s">
        <v>363</v>
      </c>
      <c r="AF427" s="8" t="s">
        <v>97</v>
      </c>
    </row>
    <row r="428" spans="1:32" ht="30" customHeight="1" x14ac:dyDescent="0.25">
      <c r="A428" s="1">
        <v>427</v>
      </c>
      <c r="B428" s="2" t="s">
        <v>1322</v>
      </c>
      <c r="C428" s="2" t="s">
        <v>1871</v>
      </c>
      <c r="D428" s="1" t="s">
        <v>1323</v>
      </c>
      <c r="E428" s="2" t="s">
        <v>1324</v>
      </c>
      <c r="F428" s="1" t="s">
        <v>919</v>
      </c>
      <c r="G428" s="2" t="s">
        <v>1325</v>
      </c>
      <c r="H428" s="2" t="s">
        <v>1326</v>
      </c>
      <c r="I428" s="2" t="s">
        <v>1327</v>
      </c>
      <c r="J428" s="2" t="s">
        <v>1328</v>
      </c>
      <c r="K428" s="1" t="s">
        <v>1797</v>
      </c>
      <c r="L428" s="24"/>
      <c r="M428" s="1" t="s">
        <v>42</v>
      </c>
      <c r="N428" s="2" t="s">
        <v>1329</v>
      </c>
      <c r="O428" s="2" t="s">
        <v>1330</v>
      </c>
      <c r="P428" s="2" t="s">
        <v>1331</v>
      </c>
      <c r="Q428" s="1">
        <v>0</v>
      </c>
      <c r="R428" s="2" t="s">
        <v>708</v>
      </c>
      <c r="S428" s="4">
        <v>3</v>
      </c>
      <c r="T428" s="4">
        <v>2</v>
      </c>
      <c r="U428" s="4" t="s">
        <v>31</v>
      </c>
      <c r="V428" s="4">
        <v>1955</v>
      </c>
      <c r="W428" s="4">
        <v>1955</v>
      </c>
      <c r="X428" s="4" t="s">
        <v>471</v>
      </c>
      <c r="Y428" s="4" t="s">
        <v>82</v>
      </c>
      <c r="Z428" s="13">
        <v>15500</v>
      </c>
      <c r="AA428" s="4">
        <v>94500</v>
      </c>
      <c r="AB428" s="14">
        <f t="shared" si="25"/>
        <v>94.5</v>
      </c>
      <c r="AC428" s="16">
        <f t="shared" si="25"/>
        <v>9.4500000000000001E-2</v>
      </c>
      <c r="AD428" s="4" t="s">
        <v>15</v>
      </c>
      <c r="AE428" s="13" t="s">
        <v>363</v>
      </c>
      <c r="AF428" s="8" t="s">
        <v>97</v>
      </c>
    </row>
    <row r="429" spans="1:32" ht="30" customHeight="1" x14ac:dyDescent="0.25">
      <c r="A429" s="1">
        <v>428</v>
      </c>
      <c r="B429" s="2" t="s">
        <v>1332</v>
      </c>
      <c r="C429" s="2" t="s">
        <v>1898</v>
      </c>
      <c r="D429" s="1" t="s">
        <v>3188</v>
      </c>
      <c r="E429" s="2" t="s">
        <v>1333</v>
      </c>
      <c r="F429" s="1" t="s">
        <v>1334</v>
      </c>
      <c r="G429" s="2" t="s">
        <v>38</v>
      </c>
      <c r="H429" s="2" t="s">
        <v>62</v>
      </c>
      <c r="I429" s="2" t="s">
        <v>1335</v>
      </c>
      <c r="J429" s="1" t="s">
        <v>2424</v>
      </c>
      <c r="K429" s="1" t="s">
        <v>3285</v>
      </c>
      <c r="L429" s="24"/>
      <c r="M429" s="1" t="s">
        <v>42</v>
      </c>
      <c r="N429" s="2" t="s">
        <v>1336</v>
      </c>
      <c r="O429" s="2" t="s">
        <v>1337</v>
      </c>
      <c r="P429" s="2" t="s">
        <v>1338</v>
      </c>
      <c r="Q429" s="1">
        <v>0</v>
      </c>
      <c r="R429" s="2" t="s">
        <v>1339</v>
      </c>
      <c r="S429" s="4">
        <v>11</v>
      </c>
      <c r="T429" s="4">
        <v>2</v>
      </c>
      <c r="U429" s="4" t="s">
        <v>31</v>
      </c>
      <c r="V429" s="4">
        <v>1955</v>
      </c>
      <c r="W429" s="4">
        <v>1955</v>
      </c>
      <c r="X429" s="4" t="s">
        <v>471</v>
      </c>
      <c r="Y429" s="4" t="s">
        <v>19</v>
      </c>
      <c r="Z429" s="13">
        <v>80000</v>
      </c>
      <c r="AA429" s="4">
        <v>80000</v>
      </c>
      <c r="AB429" s="14">
        <f t="shared" si="25"/>
        <v>80</v>
      </c>
      <c r="AC429" s="16">
        <f t="shared" si="25"/>
        <v>0.08</v>
      </c>
      <c r="AD429" s="4" t="s">
        <v>15</v>
      </c>
      <c r="AE429" s="13" t="s">
        <v>22</v>
      </c>
      <c r="AF429" s="8" t="s">
        <v>97</v>
      </c>
    </row>
    <row r="430" spans="1:32" ht="30" customHeight="1" x14ac:dyDescent="0.25">
      <c r="A430" s="1">
        <v>429</v>
      </c>
      <c r="B430" s="2"/>
      <c r="C430" s="2" t="s">
        <v>1845</v>
      </c>
      <c r="D430" s="1"/>
      <c r="E430" s="1" t="s">
        <v>2406</v>
      </c>
      <c r="F430" s="1" t="s">
        <v>163</v>
      </c>
      <c r="G430" s="2" t="s">
        <v>38</v>
      </c>
      <c r="H430" s="2" t="s">
        <v>2878</v>
      </c>
      <c r="I430" s="2"/>
      <c r="J430" s="1" t="s">
        <v>2580</v>
      </c>
      <c r="K430" s="1" t="s">
        <v>3293</v>
      </c>
      <c r="L430" s="24"/>
      <c r="M430" s="1" t="s">
        <v>21</v>
      </c>
      <c r="N430" s="2"/>
      <c r="O430" s="2"/>
      <c r="P430" s="2"/>
      <c r="Q430" s="1"/>
      <c r="R430" s="2"/>
      <c r="S430" s="4">
        <v>14</v>
      </c>
      <c r="T430" s="4">
        <v>2</v>
      </c>
      <c r="U430" s="4" t="s">
        <v>31</v>
      </c>
      <c r="V430" s="4">
        <v>1955</v>
      </c>
      <c r="W430" s="4">
        <v>1955</v>
      </c>
      <c r="X430" s="4" t="s">
        <v>471</v>
      </c>
      <c r="Y430" s="4" t="s">
        <v>444</v>
      </c>
      <c r="Z430" s="13">
        <v>85000</v>
      </c>
      <c r="AA430" s="4">
        <v>364000</v>
      </c>
      <c r="AB430" s="14">
        <f t="shared" si="25"/>
        <v>364</v>
      </c>
      <c r="AC430" s="16">
        <f t="shared" si="25"/>
        <v>0.36399999999999999</v>
      </c>
      <c r="AD430" s="4" t="s">
        <v>15</v>
      </c>
      <c r="AE430" s="13" t="s">
        <v>130</v>
      </c>
      <c r="AF430" s="8" t="s">
        <v>97</v>
      </c>
    </row>
    <row r="431" spans="1:32" ht="30" customHeight="1" x14ac:dyDescent="0.25">
      <c r="A431" s="1">
        <v>430</v>
      </c>
      <c r="B431" s="2"/>
      <c r="C431" s="2" t="s">
        <v>1902</v>
      </c>
      <c r="D431" s="1"/>
      <c r="E431" s="1" t="s">
        <v>2222</v>
      </c>
      <c r="F431" s="1"/>
      <c r="G431" s="2" t="s">
        <v>3032</v>
      </c>
      <c r="H431" s="2" t="s">
        <v>2879</v>
      </c>
      <c r="I431" s="2"/>
      <c r="J431" s="1" t="s">
        <v>2424</v>
      </c>
      <c r="K431" s="1" t="s">
        <v>3289</v>
      </c>
      <c r="L431" s="24"/>
      <c r="M431" s="1" t="s">
        <v>21</v>
      </c>
      <c r="N431" s="2"/>
      <c r="O431" s="2"/>
      <c r="P431" s="2"/>
      <c r="Q431" s="1"/>
      <c r="R431" s="2"/>
      <c r="S431" s="4">
        <v>17</v>
      </c>
      <c r="T431" s="4">
        <v>2</v>
      </c>
      <c r="U431" s="4" t="s">
        <v>31</v>
      </c>
      <c r="V431" s="4">
        <v>1955</v>
      </c>
      <c r="W431" s="4">
        <v>1955</v>
      </c>
      <c r="X431" s="4" t="s">
        <v>471</v>
      </c>
      <c r="Y431" s="4" t="s">
        <v>19</v>
      </c>
      <c r="Z431" s="13">
        <v>6000</v>
      </c>
      <c r="AA431" s="4">
        <v>6000</v>
      </c>
      <c r="AB431" s="14">
        <f t="shared" si="25"/>
        <v>6</v>
      </c>
      <c r="AC431" s="16">
        <f t="shared" si="25"/>
        <v>6.0000000000000001E-3</v>
      </c>
      <c r="AD431" s="4" t="s">
        <v>15</v>
      </c>
      <c r="AE431" s="13" t="s">
        <v>150</v>
      </c>
      <c r="AF431" s="8"/>
    </row>
    <row r="432" spans="1:32" s="1" customFormat="1" ht="30" customHeight="1" x14ac:dyDescent="0.25">
      <c r="A432" s="1">
        <v>431</v>
      </c>
      <c r="B432" s="2"/>
      <c r="C432" s="2" t="s">
        <v>1826</v>
      </c>
      <c r="E432" s="1" t="s">
        <v>2223</v>
      </c>
      <c r="F432" s="1">
        <v>1882</v>
      </c>
      <c r="G432" s="2" t="s">
        <v>205</v>
      </c>
      <c r="H432" s="2" t="s">
        <v>2880</v>
      </c>
      <c r="I432" s="2"/>
      <c r="J432" s="1" t="s">
        <v>2581</v>
      </c>
      <c r="K432" s="1" t="s">
        <v>3333</v>
      </c>
      <c r="L432" s="24"/>
      <c r="M432" s="1" t="s">
        <v>21</v>
      </c>
      <c r="N432" s="2"/>
      <c r="O432" s="2"/>
      <c r="P432" s="2"/>
      <c r="R432" s="2"/>
      <c r="S432" s="4">
        <v>18</v>
      </c>
      <c r="T432" s="4">
        <v>2</v>
      </c>
      <c r="U432" s="4" t="s">
        <v>31</v>
      </c>
      <c r="V432" s="4">
        <v>1955</v>
      </c>
      <c r="W432" s="4">
        <v>1955</v>
      </c>
      <c r="X432" s="4" t="s">
        <v>471</v>
      </c>
      <c r="Y432" s="4" t="s">
        <v>19</v>
      </c>
      <c r="Z432" s="13">
        <v>235000</v>
      </c>
      <c r="AA432" s="4">
        <v>235000</v>
      </c>
      <c r="AB432" s="14">
        <f t="shared" si="25"/>
        <v>235</v>
      </c>
      <c r="AC432" s="16">
        <f t="shared" si="25"/>
        <v>0.23499999999999999</v>
      </c>
      <c r="AD432" s="4" t="s">
        <v>15</v>
      </c>
      <c r="AE432" s="13" t="s">
        <v>130</v>
      </c>
      <c r="AF432" s="8"/>
    </row>
    <row r="433" spans="1:32" ht="30" customHeight="1" x14ac:dyDescent="0.25">
      <c r="A433" s="1">
        <v>432</v>
      </c>
      <c r="B433" s="2" t="s">
        <v>1340</v>
      </c>
      <c r="C433" s="2" t="s">
        <v>1842</v>
      </c>
      <c r="D433" s="1" t="s">
        <v>1341</v>
      </c>
      <c r="E433" s="2" t="s">
        <v>1342</v>
      </c>
      <c r="F433" s="1">
        <v>1894</v>
      </c>
      <c r="G433" s="2" t="s">
        <v>395</v>
      </c>
      <c r="H433" s="2" t="s">
        <v>1343</v>
      </c>
      <c r="I433" s="2" t="s">
        <v>1344</v>
      </c>
      <c r="J433" s="2" t="s">
        <v>1345</v>
      </c>
      <c r="K433" s="1" t="s">
        <v>3314</v>
      </c>
      <c r="L433" s="24"/>
      <c r="M433" s="1" t="s">
        <v>42</v>
      </c>
      <c r="N433" s="2" t="s">
        <v>1346</v>
      </c>
      <c r="O433" s="2" t="s">
        <v>1347</v>
      </c>
      <c r="P433" s="2" t="s">
        <v>1348</v>
      </c>
      <c r="Q433" s="1">
        <v>0</v>
      </c>
      <c r="R433" s="2" t="s">
        <v>1349</v>
      </c>
      <c r="S433" s="4">
        <v>22</v>
      </c>
      <c r="T433" s="4">
        <v>2</v>
      </c>
      <c r="U433" s="4" t="s">
        <v>31</v>
      </c>
      <c r="V433" s="4">
        <v>1955</v>
      </c>
      <c r="W433" s="4">
        <v>1955</v>
      </c>
      <c r="X433" s="4" t="s">
        <v>471</v>
      </c>
      <c r="Y433" s="4" t="s">
        <v>19</v>
      </c>
      <c r="Z433" s="13">
        <v>28000</v>
      </c>
      <c r="AA433" s="4">
        <v>28000</v>
      </c>
      <c r="AB433" s="14">
        <f t="shared" ref="AB433:AC452" si="26">AA433/1000</f>
        <v>28</v>
      </c>
      <c r="AC433" s="16">
        <f t="shared" si="26"/>
        <v>2.8000000000000001E-2</v>
      </c>
      <c r="AD433" s="4" t="s">
        <v>15</v>
      </c>
      <c r="AE433" s="13" t="s">
        <v>47</v>
      </c>
      <c r="AF433" s="8"/>
    </row>
    <row r="434" spans="1:32" ht="30" customHeight="1" x14ac:dyDescent="0.25">
      <c r="A434" s="1">
        <v>433</v>
      </c>
      <c r="B434" s="2"/>
      <c r="C434" s="2" t="s">
        <v>1871</v>
      </c>
      <c r="D434" s="1"/>
      <c r="E434" s="1" t="s">
        <v>2224</v>
      </c>
      <c r="F434" s="1" t="s">
        <v>3128</v>
      </c>
      <c r="G434" s="2" t="s">
        <v>3033</v>
      </c>
      <c r="H434" s="2" t="s">
        <v>2881</v>
      </c>
      <c r="I434" s="2"/>
      <c r="J434" s="1" t="s">
        <v>2582</v>
      </c>
      <c r="K434" s="1" t="s">
        <v>1797</v>
      </c>
      <c r="L434" s="2"/>
      <c r="M434" t="s">
        <v>1956</v>
      </c>
      <c r="N434" s="2"/>
      <c r="O434" s="2"/>
      <c r="P434" s="2"/>
      <c r="Q434" s="1"/>
      <c r="R434" s="2"/>
      <c r="S434" s="4">
        <v>1</v>
      </c>
      <c r="T434" s="4">
        <v>3</v>
      </c>
      <c r="U434" s="4" t="s">
        <v>31</v>
      </c>
      <c r="V434" s="4">
        <v>1955</v>
      </c>
      <c r="W434" s="4">
        <v>1955</v>
      </c>
      <c r="X434" s="4" t="s">
        <v>471</v>
      </c>
      <c r="Y434" s="4" t="s">
        <v>19</v>
      </c>
      <c r="Z434" s="13">
        <v>92000</v>
      </c>
      <c r="AA434" s="4">
        <v>92000</v>
      </c>
      <c r="AB434" s="14">
        <f t="shared" si="26"/>
        <v>92</v>
      </c>
      <c r="AC434" s="16">
        <f t="shared" si="26"/>
        <v>9.1999999999999998E-2</v>
      </c>
      <c r="AD434" s="4" t="s">
        <v>15</v>
      </c>
      <c r="AE434" s="13" t="s">
        <v>363</v>
      </c>
      <c r="AF434" s="8" t="s">
        <v>97</v>
      </c>
    </row>
    <row r="435" spans="1:32" ht="30" customHeight="1" x14ac:dyDescent="0.25">
      <c r="A435" s="1">
        <v>434</v>
      </c>
      <c r="B435" s="2" t="s">
        <v>1350</v>
      </c>
      <c r="C435" s="2" t="s">
        <v>1865</v>
      </c>
      <c r="D435" s="1" t="s">
        <v>1351</v>
      </c>
      <c r="E435" s="2" t="s">
        <v>1352</v>
      </c>
      <c r="F435" s="1" t="s">
        <v>1353</v>
      </c>
      <c r="G435" s="2" t="s">
        <v>863</v>
      </c>
      <c r="H435" s="2" t="s">
        <v>1354</v>
      </c>
      <c r="I435" s="2"/>
      <c r="J435" s="2" t="s">
        <v>1355</v>
      </c>
      <c r="K435" s="1" t="s">
        <v>3293</v>
      </c>
      <c r="L435" s="24"/>
      <c r="M435" s="1" t="s">
        <v>42</v>
      </c>
      <c r="N435" s="2" t="s">
        <v>1356</v>
      </c>
      <c r="O435" s="2" t="s">
        <v>1357</v>
      </c>
      <c r="P435" s="2" t="s">
        <v>1358</v>
      </c>
      <c r="Q435" s="1">
        <v>0</v>
      </c>
      <c r="R435" s="2" t="s">
        <v>525</v>
      </c>
      <c r="S435" s="4">
        <v>11</v>
      </c>
      <c r="T435" s="4">
        <v>3</v>
      </c>
      <c r="U435" s="4" t="s">
        <v>31</v>
      </c>
      <c r="V435" s="4">
        <v>1955</v>
      </c>
      <c r="W435" s="4">
        <v>1955</v>
      </c>
      <c r="X435" s="4" t="s">
        <v>471</v>
      </c>
      <c r="Y435" s="4" t="s">
        <v>149</v>
      </c>
      <c r="Z435" s="13">
        <v>8450000</v>
      </c>
      <c r="AA435" s="4">
        <v>101000</v>
      </c>
      <c r="AB435" s="14">
        <f t="shared" si="26"/>
        <v>101</v>
      </c>
      <c r="AC435" s="16">
        <f t="shared" si="26"/>
        <v>0.10100000000000001</v>
      </c>
      <c r="AD435" s="4" t="s">
        <v>15</v>
      </c>
      <c r="AE435" s="13" t="s">
        <v>130</v>
      </c>
      <c r="AF435" s="8" t="s">
        <v>97</v>
      </c>
    </row>
    <row r="436" spans="1:32" ht="30" customHeight="1" x14ac:dyDescent="0.25">
      <c r="A436" s="1">
        <v>435</v>
      </c>
      <c r="B436" s="2"/>
      <c r="C436" s="2" t="s">
        <v>3258</v>
      </c>
      <c r="D436" s="1" t="s">
        <v>1359</v>
      </c>
      <c r="E436" s="1" t="s">
        <v>1989</v>
      </c>
      <c r="F436" s="1"/>
      <c r="G436" s="2" t="s">
        <v>395</v>
      </c>
      <c r="H436" s="2" t="s">
        <v>2882</v>
      </c>
      <c r="I436" s="2"/>
      <c r="J436" s="1" t="s">
        <v>2424</v>
      </c>
      <c r="K436" s="1" t="s">
        <v>3285</v>
      </c>
      <c r="L436" s="24"/>
      <c r="M436" s="1" t="s">
        <v>21</v>
      </c>
      <c r="N436" s="2"/>
      <c r="O436" s="2"/>
      <c r="P436" s="2"/>
      <c r="Q436" s="1">
        <v>1</v>
      </c>
      <c r="R436" s="2"/>
      <c r="S436" s="4">
        <v>5</v>
      </c>
      <c r="T436" s="4">
        <v>4</v>
      </c>
      <c r="U436" s="4" t="s">
        <v>56</v>
      </c>
      <c r="V436" s="4">
        <v>1955</v>
      </c>
      <c r="W436" s="4">
        <v>1955</v>
      </c>
      <c r="X436" s="4" t="s">
        <v>471</v>
      </c>
      <c r="Y436" s="4" t="s">
        <v>19</v>
      </c>
      <c r="Z436" s="13">
        <v>38000</v>
      </c>
      <c r="AA436" s="4">
        <v>38000</v>
      </c>
      <c r="AB436" s="14">
        <f t="shared" si="26"/>
        <v>38</v>
      </c>
      <c r="AC436" s="16">
        <f t="shared" si="26"/>
        <v>3.7999999999999999E-2</v>
      </c>
      <c r="AD436" s="4" t="s">
        <v>84</v>
      </c>
      <c r="AE436" s="13" t="s">
        <v>22</v>
      </c>
      <c r="AF436" s="8" t="s">
        <v>97</v>
      </c>
    </row>
    <row r="437" spans="1:32" s="1" customFormat="1" ht="30" customHeight="1" x14ac:dyDescent="0.25">
      <c r="A437" s="1">
        <v>436</v>
      </c>
      <c r="B437" s="2"/>
      <c r="C437" s="2" t="s">
        <v>1907</v>
      </c>
      <c r="D437" s="1" t="s">
        <v>2225</v>
      </c>
      <c r="E437" s="1" t="s">
        <v>2226</v>
      </c>
      <c r="F437" s="1">
        <v>1913</v>
      </c>
      <c r="G437" s="2" t="s">
        <v>38</v>
      </c>
      <c r="H437" s="2" t="s">
        <v>2883</v>
      </c>
      <c r="I437" s="2"/>
      <c r="J437" s="1" t="s">
        <v>2583</v>
      </c>
      <c r="K437" s="1" t="s">
        <v>3285</v>
      </c>
      <c r="L437" s="24"/>
      <c r="M437" t="s">
        <v>1956</v>
      </c>
      <c r="N437" s="2"/>
      <c r="O437" s="2"/>
      <c r="P437" s="2"/>
      <c r="R437" s="2"/>
      <c r="S437" s="4">
        <v>16</v>
      </c>
      <c r="T437" s="4">
        <v>4</v>
      </c>
      <c r="U437" s="4" t="s">
        <v>56</v>
      </c>
      <c r="V437" s="4">
        <v>1955</v>
      </c>
      <c r="W437" s="4">
        <v>1955</v>
      </c>
      <c r="X437" s="4" t="s">
        <v>471</v>
      </c>
      <c r="Y437" s="4" t="s">
        <v>19</v>
      </c>
      <c r="Z437" s="13">
        <v>30000</v>
      </c>
      <c r="AA437" s="4">
        <v>30000</v>
      </c>
      <c r="AB437" s="14">
        <f t="shared" si="26"/>
        <v>30</v>
      </c>
      <c r="AC437" s="16">
        <f t="shared" si="26"/>
        <v>0.03</v>
      </c>
      <c r="AD437" s="4" t="s">
        <v>15</v>
      </c>
      <c r="AE437" s="13" t="s">
        <v>22</v>
      </c>
      <c r="AF437" s="8" t="s">
        <v>97</v>
      </c>
    </row>
    <row r="438" spans="1:32" s="1" customFormat="1" ht="30" customHeight="1" x14ac:dyDescent="0.25">
      <c r="A438" s="1">
        <v>437</v>
      </c>
      <c r="B438" s="2" t="s">
        <v>1361</v>
      </c>
      <c r="C438" s="2" t="s">
        <v>1903</v>
      </c>
      <c r="D438" s="1" t="s">
        <v>1360</v>
      </c>
      <c r="E438" s="1" t="s">
        <v>1362</v>
      </c>
      <c r="F438" s="1" t="s">
        <v>3221</v>
      </c>
      <c r="G438" s="2" t="s">
        <v>395</v>
      </c>
      <c r="H438" s="2" t="s">
        <v>1363</v>
      </c>
      <c r="I438" s="2" t="s">
        <v>1364</v>
      </c>
      <c r="J438" s="1" t="s">
        <v>2424</v>
      </c>
      <c r="K438" s="1" t="s">
        <v>3285</v>
      </c>
      <c r="L438" s="2"/>
      <c r="M438" s="1" t="s">
        <v>42</v>
      </c>
      <c r="N438" s="2" t="s">
        <v>1365</v>
      </c>
      <c r="O438" s="2" t="s">
        <v>1366</v>
      </c>
      <c r="P438" s="2" t="s">
        <v>1367</v>
      </c>
      <c r="Q438" s="1">
        <v>0</v>
      </c>
      <c r="R438" s="2" t="s">
        <v>1368</v>
      </c>
      <c r="S438" s="4">
        <v>16</v>
      </c>
      <c r="T438" s="4">
        <v>4</v>
      </c>
      <c r="U438" s="4" t="s">
        <v>56</v>
      </c>
      <c r="V438" s="4">
        <v>1955</v>
      </c>
      <c r="W438" s="4">
        <v>1955</v>
      </c>
      <c r="X438" s="4" t="s">
        <v>471</v>
      </c>
      <c r="Y438" s="4" t="s">
        <v>82</v>
      </c>
      <c r="Z438" s="13">
        <v>5500</v>
      </c>
      <c r="AA438" s="4">
        <v>67000</v>
      </c>
      <c r="AB438" s="14">
        <f t="shared" si="26"/>
        <v>67</v>
      </c>
      <c r="AC438" s="16">
        <f t="shared" si="26"/>
        <v>6.7000000000000004E-2</v>
      </c>
      <c r="AD438" s="4" t="s">
        <v>84</v>
      </c>
      <c r="AE438" s="13" t="s">
        <v>22</v>
      </c>
      <c r="AF438" s="8" t="s">
        <v>97</v>
      </c>
    </row>
    <row r="439" spans="1:32" ht="30" customHeight="1" x14ac:dyDescent="0.25">
      <c r="A439" s="1">
        <v>438</v>
      </c>
      <c r="B439" s="2"/>
      <c r="C439" s="2" t="s">
        <v>1817</v>
      </c>
      <c r="D439" s="1" t="s">
        <v>2064</v>
      </c>
      <c r="E439" s="1" t="s">
        <v>2227</v>
      </c>
      <c r="F439" s="2" t="s">
        <v>3129</v>
      </c>
      <c r="G439" s="2" t="s">
        <v>38</v>
      </c>
      <c r="H439" s="2" t="s">
        <v>2884</v>
      </c>
      <c r="I439" s="2"/>
      <c r="J439" s="1" t="s">
        <v>2424</v>
      </c>
      <c r="K439" s="1" t="s">
        <v>1797</v>
      </c>
      <c r="L439" s="2"/>
      <c r="M439" t="s">
        <v>1956</v>
      </c>
      <c r="N439" s="2"/>
      <c r="O439" s="2"/>
      <c r="P439" s="2"/>
      <c r="Q439" s="1"/>
      <c r="R439" s="2"/>
      <c r="S439" s="4">
        <v>18</v>
      </c>
      <c r="T439" s="4">
        <v>4</v>
      </c>
      <c r="U439" s="4" t="s">
        <v>56</v>
      </c>
      <c r="V439" s="4">
        <v>1955</v>
      </c>
      <c r="W439" s="4">
        <v>1955</v>
      </c>
      <c r="X439" s="4" t="s">
        <v>471</v>
      </c>
      <c r="Y439" s="4" t="s">
        <v>19</v>
      </c>
      <c r="Z439" s="13"/>
      <c r="AA439" s="4">
        <v>120000</v>
      </c>
      <c r="AB439" s="14">
        <f t="shared" si="26"/>
        <v>120</v>
      </c>
      <c r="AC439" s="16">
        <f t="shared" si="26"/>
        <v>0.12</v>
      </c>
      <c r="AD439" s="4" t="s">
        <v>15</v>
      </c>
      <c r="AE439" s="13" t="s">
        <v>363</v>
      </c>
      <c r="AF439" s="8" t="s">
        <v>97</v>
      </c>
    </row>
    <row r="440" spans="1:32" ht="30" customHeight="1" x14ac:dyDescent="0.25">
      <c r="A440" s="1">
        <v>439</v>
      </c>
      <c r="B440" s="2"/>
      <c r="C440" s="2" t="s">
        <v>1908</v>
      </c>
      <c r="D440" s="1" t="s">
        <v>785</v>
      </c>
      <c r="E440" s="1" t="s">
        <v>530</v>
      </c>
      <c r="F440" s="1">
        <v>1642</v>
      </c>
      <c r="G440" s="2" t="s">
        <v>395</v>
      </c>
      <c r="H440" s="2" t="s">
        <v>2885</v>
      </c>
      <c r="I440" s="2"/>
      <c r="J440" s="1" t="s">
        <v>2424</v>
      </c>
      <c r="K440" s="1" t="s">
        <v>3351</v>
      </c>
      <c r="L440" s="1"/>
      <c r="M440" s="1" t="s">
        <v>21</v>
      </c>
      <c r="N440" s="2"/>
      <c r="O440" s="2"/>
      <c r="P440" s="2"/>
      <c r="Q440" s="1"/>
      <c r="R440" s="2"/>
      <c r="S440" s="4">
        <v>24</v>
      </c>
      <c r="T440" s="4">
        <v>4</v>
      </c>
      <c r="U440" s="4" t="s">
        <v>56</v>
      </c>
      <c r="V440" s="4">
        <v>1955</v>
      </c>
      <c r="W440" s="4">
        <v>1955</v>
      </c>
      <c r="X440" s="4" t="s">
        <v>471</v>
      </c>
      <c r="Y440" s="4" t="s">
        <v>710</v>
      </c>
      <c r="Z440" s="13">
        <v>8000</v>
      </c>
      <c r="AA440" s="4">
        <v>8000</v>
      </c>
      <c r="AB440" s="14">
        <f t="shared" si="26"/>
        <v>8</v>
      </c>
      <c r="AC440" s="16">
        <f t="shared" si="26"/>
        <v>8.0000000000000002E-3</v>
      </c>
      <c r="AD440" s="4" t="s">
        <v>84</v>
      </c>
      <c r="AE440" s="13" t="s">
        <v>709</v>
      </c>
      <c r="AF440" s="8"/>
    </row>
    <row r="441" spans="1:32" ht="30" customHeight="1" x14ac:dyDescent="0.25">
      <c r="A441" s="1">
        <v>440</v>
      </c>
      <c r="B441" s="2"/>
      <c r="C441" s="2" t="s">
        <v>1907</v>
      </c>
      <c r="D441" s="1" t="s">
        <v>2228</v>
      </c>
      <c r="E441" s="1" t="s">
        <v>2229</v>
      </c>
      <c r="F441" s="1">
        <v>1914</v>
      </c>
      <c r="G441" s="2" t="s">
        <v>38</v>
      </c>
      <c r="H441" s="2" t="s">
        <v>2886</v>
      </c>
      <c r="I441" s="2"/>
      <c r="J441" s="1" t="s">
        <v>2584</v>
      </c>
      <c r="K441" s="1" t="s">
        <v>3287</v>
      </c>
      <c r="L441" s="1"/>
      <c r="M441" s="1" t="s">
        <v>21</v>
      </c>
      <c r="N441" s="2"/>
      <c r="O441" s="2"/>
      <c r="P441" s="2"/>
      <c r="Q441" s="1"/>
      <c r="R441" s="2"/>
      <c r="S441" s="4">
        <v>26</v>
      </c>
      <c r="T441" s="4">
        <v>4</v>
      </c>
      <c r="U441" s="4" t="s">
        <v>56</v>
      </c>
      <c r="V441" s="4">
        <v>1955</v>
      </c>
      <c r="W441" s="4">
        <v>1955</v>
      </c>
      <c r="X441" s="4" t="s">
        <v>471</v>
      </c>
      <c r="Y441" s="4" t="s">
        <v>710</v>
      </c>
      <c r="Z441" s="13">
        <v>27600</v>
      </c>
      <c r="AA441" s="4">
        <v>28000</v>
      </c>
      <c r="AB441" s="14">
        <f t="shared" si="26"/>
        <v>28</v>
      </c>
      <c r="AC441" s="16">
        <f t="shared" si="26"/>
        <v>2.8000000000000001E-2</v>
      </c>
      <c r="AD441" s="4" t="s">
        <v>15</v>
      </c>
      <c r="AE441" s="13" t="s">
        <v>1369</v>
      </c>
      <c r="AF441" s="8"/>
    </row>
    <row r="442" spans="1:32" ht="30" customHeight="1" x14ac:dyDescent="0.25">
      <c r="A442" s="1">
        <v>441</v>
      </c>
      <c r="B442" s="2" t="s">
        <v>1370</v>
      </c>
      <c r="C442" s="2" t="s">
        <v>1862</v>
      </c>
      <c r="D442" s="1"/>
      <c r="E442" s="1" t="s">
        <v>1371</v>
      </c>
      <c r="F442" s="1">
        <v>1811</v>
      </c>
      <c r="G442" s="2" t="s">
        <v>38</v>
      </c>
      <c r="H442" s="2" t="s">
        <v>1372</v>
      </c>
      <c r="I442" s="2" t="s">
        <v>1373</v>
      </c>
      <c r="J442" s="2" t="s">
        <v>1374</v>
      </c>
      <c r="K442" s="1" t="s">
        <v>3285</v>
      </c>
      <c r="L442" s="24"/>
      <c r="M442" s="1" t="s">
        <v>42</v>
      </c>
      <c r="N442" s="2" t="s">
        <v>1375</v>
      </c>
      <c r="O442" s="2" t="s">
        <v>1376</v>
      </c>
      <c r="P442" s="2" t="s">
        <v>1377</v>
      </c>
      <c r="Q442" s="1">
        <v>0</v>
      </c>
      <c r="R442" s="2" t="s">
        <v>751</v>
      </c>
      <c r="S442" s="4">
        <v>3</v>
      </c>
      <c r="T442" s="4">
        <v>5</v>
      </c>
      <c r="U442" s="4" t="s">
        <v>56</v>
      </c>
      <c r="V442" s="4">
        <v>1955</v>
      </c>
      <c r="W442" s="4">
        <v>1955</v>
      </c>
      <c r="X442" s="4" t="s">
        <v>471</v>
      </c>
      <c r="Y442" s="4" t="s">
        <v>444</v>
      </c>
      <c r="Z442" s="13">
        <v>163000</v>
      </c>
      <c r="AA442" s="4">
        <v>698000</v>
      </c>
      <c r="AB442" s="14">
        <f t="shared" si="26"/>
        <v>698</v>
      </c>
      <c r="AC442" s="16">
        <f t="shared" si="26"/>
        <v>0.69799999999999995</v>
      </c>
      <c r="AD442" s="4" t="s">
        <v>15</v>
      </c>
      <c r="AE442" s="13" t="s">
        <v>22</v>
      </c>
      <c r="AF442" s="8" t="s">
        <v>97</v>
      </c>
    </row>
    <row r="443" spans="1:32" ht="30" customHeight="1" x14ac:dyDescent="0.25">
      <c r="A443" s="1">
        <v>442</v>
      </c>
      <c r="B443" s="2"/>
      <c r="C443" s="2" t="s">
        <v>1909</v>
      </c>
      <c r="D443" s="1" t="s">
        <v>1378</v>
      </c>
      <c r="E443" s="1" t="s">
        <v>2230</v>
      </c>
      <c r="F443" s="1" t="s">
        <v>3222</v>
      </c>
      <c r="G443" s="2" t="s">
        <v>38</v>
      </c>
      <c r="H443" s="2" t="s">
        <v>2887</v>
      </c>
      <c r="I443" s="2"/>
      <c r="J443" s="1" t="s">
        <v>2424</v>
      </c>
      <c r="K443" s="1" t="s">
        <v>1807</v>
      </c>
      <c r="L443" s="1"/>
      <c r="M443" s="1" t="s">
        <v>21</v>
      </c>
      <c r="N443" s="2"/>
      <c r="O443" s="2"/>
      <c r="P443" s="2"/>
      <c r="Q443" s="1"/>
      <c r="R443" s="2"/>
      <c r="S443" s="4">
        <v>16</v>
      </c>
      <c r="T443" s="4">
        <v>5</v>
      </c>
      <c r="U443" s="4" t="s">
        <v>56</v>
      </c>
      <c r="V443" s="4">
        <v>1955</v>
      </c>
      <c r="W443" s="4">
        <v>1955</v>
      </c>
      <c r="X443" s="4" t="s">
        <v>471</v>
      </c>
      <c r="Y443" s="4" t="s">
        <v>1380</v>
      </c>
      <c r="Z443" s="13">
        <v>3500000</v>
      </c>
      <c r="AA443" s="4">
        <v>350000</v>
      </c>
      <c r="AB443" s="14">
        <f t="shared" si="26"/>
        <v>350</v>
      </c>
      <c r="AC443" s="16">
        <f t="shared" si="26"/>
        <v>0.35</v>
      </c>
      <c r="AD443" s="4" t="s">
        <v>84</v>
      </c>
      <c r="AE443" s="13" t="s">
        <v>1379</v>
      </c>
      <c r="AF443" s="8"/>
    </row>
    <row r="444" spans="1:32" ht="30" customHeight="1" x14ac:dyDescent="0.25">
      <c r="A444" s="1">
        <v>443</v>
      </c>
      <c r="B444" s="2" t="s">
        <v>1381</v>
      </c>
      <c r="C444" s="2" t="s">
        <v>1898</v>
      </c>
      <c r="D444" s="1" t="s">
        <v>3189</v>
      </c>
      <c r="E444" s="26" t="s">
        <v>2231</v>
      </c>
      <c r="F444" s="1" t="s">
        <v>3223</v>
      </c>
      <c r="G444" s="2" t="s">
        <v>38</v>
      </c>
      <c r="H444" s="2" t="s">
        <v>1382</v>
      </c>
      <c r="I444" s="2" t="s">
        <v>1335</v>
      </c>
      <c r="J444" s="2" t="s">
        <v>1383</v>
      </c>
      <c r="K444" s="1" t="s">
        <v>3311</v>
      </c>
      <c r="L444" s="2"/>
      <c r="M444" s="1" t="s">
        <v>42</v>
      </c>
      <c r="N444" s="2" t="s">
        <v>1384</v>
      </c>
      <c r="O444" s="2" t="s">
        <v>1385</v>
      </c>
      <c r="P444" s="2" t="s">
        <v>1386</v>
      </c>
      <c r="Q444" s="1">
        <v>0</v>
      </c>
      <c r="R444" s="2" t="s">
        <v>1339</v>
      </c>
      <c r="S444" s="4">
        <v>23</v>
      </c>
      <c r="T444" s="4">
        <v>6</v>
      </c>
      <c r="U444" s="4" t="s">
        <v>56</v>
      </c>
      <c r="V444" s="4">
        <v>1955</v>
      </c>
      <c r="W444" s="4">
        <v>1955</v>
      </c>
      <c r="X444" s="4" t="s">
        <v>471</v>
      </c>
      <c r="Y444" s="4" t="s">
        <v>82</v>
      </c>
      <c r="Z444" s="13">
        <v>5200</v>
      </c>
      <c r="AA444" s="4">
        <v>63000</v>
      </c>
      <c r="AB444" s="14">
        <f t="shared" si="26"/>
        <v>63</v>
      </c>
      <c r="AC444" s="16">
        <f t="shared" si="26"/>
        <v>6.3E-2</v>
      </c>
      <c r="AD444" s="4" t="s">
        <v>15</v>
      </c>
      <c r="AE444" s="13" t="s">
        <v>363</v>
      </c>
      <c r="AF444" s="8" t="s">
        <v>97</v>
      </c>
    </row>
    <row r="445" spans="1:32" ht="30" customHeight="1" x14ac:dyDescent="0.25">
      <c r="A445" s="1">
        <v>444</v>
      </c>
      <c r="B445" s="2"/>
      <c r="C445" s="2" t="s">
        <v>1840</v>
      </c>
      <c r="D445" s="1"/>
      <c r="E445" s="1" t="s">
        <v>2232</v>
      </c>
      <c r="F445" s="1"/>
      <c r="G445" s="2" t="s">
        <v>395</v>
      </c>
      <c r="H445" s="2" t="s">
        <v>2888</v>
      </c>
      <c r="I445" s="2"/>
      <c r="J445" s="1" t="s">
        <v>2424</v>
      </c>
      <c r="K445" s="1" t="s">
        <v>1797</v>
      </c>
      <c r="L445" s="2"/>
      <c r="M445" s="1" t="s">
        <v>21</v>
      </c>
      <c r="N445" s="2"/>
      <c r="O445" s="2"/>
      <c r="P445" s="2"/>
      <c r="Q445" s="1"/>
      <c r="R445" s="2"/>
      <c r="S445" s="4">
        <v>27</v>
      </c>
      <c r="T445" s="4">
        <v>6</v>
      </c>
      <c r="U445" s="4" t="s">
        <v>56</v>
      </c>
      <c r="V445" s="4">
        <v>1955</v>
      </c>
      <c r="W445" s="4">
        <v>1955</v>
      </c>
      <c r="X445" s="4" t="s">
        <v>471</v>
      </c>
      <c r="Y445" s="4" t="s">
        <v>82</v>
      </c>
      <c r="Z445" s="13">
        <v>2600</v>
      </c>
      <c r="AA445" s="4">
        <f t="shared" ref="AA445:AA453" si="27">Z445*12.115</f>
        <v>31499</v>
      </c>
      <c r="AB445" s="14">
        <f t="shared" si="26"/>
        <v>31.498999999999999</v>
      </c>
      <c r="AC445" s="16">
        <f t="shared" si="26"/>
        <v>3.1498999999999999E-2</v>
      </c>
      <c r="AD445" s="4" t="s">
        <v>84</v>
      </c>
      <c r="AE445" s="13" t="s">
        <v>363</v>
      </c>
      <c r="AF445" s="8" t="s">
        <v>97</v>
      </c>
    </row>
    <row r="446" spans="1:32" ht="30" customHeight="1" x14ac:dyDescent="0.25">
      <c r="A446" s="1">
        <v>445</v>
      </c>
      <c r="B446" s="2" t="s">
        <v>1387</v>
      </c>
      <c r="C446" s="2" t="s">
        <v>1841</v>
      </c>
      <c r="D446" s="1" t="s">
        <v>1388</v>
      </c>
      <c r="E446" s="2" t="s">
        <v>1389</v>
      </c>
      <c r="F446" s="1">
        <v>1765</v>
      </c>
      <c r="G446" s="2" t="s">
        <v>38</v>
      </c>
      <c r="H446" s="2" t="s">
        <v>1390</v>
      </c>
      <c r="I446" s="2" t="s">
        <v>1391</v>
      </c>
      <c r="J446" s="2" t="s">
        <v>1392</v>
      </c>
      <c r="K446" s="1" t="s">
        <v>1797</v>
      </c>
      <c r="L446" s="2"/>
      <c r="M446" s="1" t="s">
        <v>42</v>
      </c>
      <c r="N446" s="2" t="s">
        <v>1393</v>
      </c>
      <c r="O446" s="2" t="s">
        <v>1394</v>
      </c>
      <c r="P446" s="2" t="s">
        <v>1395</v>
      </c>
      <c r="Q446" s="1">
        <v>0</v>
      </c>
      <c r="R446" s="2" t="s">
        <v>1396</v>
      </c>
      <c r="S446" s="4">
        <v>27</v>
      </c>
      <c r="T446" s="4">
        <v>6</v>
      </c>
      <c r="U446" s="4" t="s">
        <v>56</v>
      </c>
      <c r="V446" s="4">
        <v>1955</v>
      </c>
      <c r="W446" s="4">
        <v>1955</v>
      </c>
      <c r="X446" s="4" t="s">
        <v>471</v>
      </c>
      <c r="Y446" s="4" t="s">
        <v>82</v>
      </c>
      <c r="Z446" s="13">
        <v>5200</v>
      </c>
      <c r="AA446" s="4">
        <f t="shared" si="27"/>
        <v>62998</v>
      </c>
      <c r="AB446" s="14">
        <f t="shared" si="26"/>
        <v>62.997999999999998</v>
      </c>
      <c r="AC446" s="16">
        <f t="shared" si="26"/>
        <v>6.2997999999999998E-2</v>
      </c>
      <c r="AD446" s="4" t="s">
        <v>84</v>
      </c>
      <c r="AE446" s="13" t="s">
        <v>363</v>
      </c>
      <c r="AF446" s="8" t="s">
        <v>97</v>
      </c>
    </row>
    <row r="447" spans="1:32" ht="30" customHeight="1" x14ac:dyDescent="0.25">
      <c r="A447" s="1">
        <v>446</v>
      </c>
      <c r="B447" s="2" t="s">
        <v>1397</v>
      </c>
      <c r="C447" s="2" t="s">
        <v>1814</v>
      </c>
      <c r="D447" s="1" t="s">
        <v>3190</v>
      </c>
      <c r="E447" s="2" t="s">
        <v>1398</v>
      </c>
      <c r="F447" s="1" t="s">
        <v>3224</v>
      </c>
      <c r="G447" s="2" t="s">
        <v>38</v>
      </c>
      <c r="H447" s="2" t="s">
        <v>1399</v>
      </c>
      <c r="I447" s="2" t="s">
        <v>1400</v>
      </c>
      <c r="J447" s="2" t="s">
        <v>1401</v>
      </c>
      <c r="K447" s="1" t="s">
        <v>1797</v>
      </c>
      <c r="L447" s="24"/>
      <c r="M447" s="1" t="s">
        <v>42</v>
      </c>
      <c r="N447" s="2" t="s">
        <v>1402</v>
      </c>
      <c r="O447" s="2" t="s">
        <v>1403</v>
      </c>
      <c r="P447" s="2" t="s">
        <v>1404</v>
      </c>
      <c r="Q447" s="1">
        <v>0</v>
      </c>
      <c r="R447" s="2" t="s">
        <v>252</v>
      </c>
      <c r="S447" s="4">
        <v>27</v>
      </c>
      <c r="T447" s="4">
        <v>6</v>
      </c>
      <c r="U447" s="4" t="s">
        <v>56</v>
      </c>
      <c r="V447" s="4">
        <v>1955</v>
      </c>
      <c r="W447" s="4">
        <v>1955</v>
      </c>
      <c r="X447" s="4" t="s">
        <v>471</v>
      </c>
      <c r="Y447" s="4" t="s">
        <v>82</v>
      </c>
      <c r="Z447" s="13">
        <v>7000</v>
      </c>
      <c r="AA447" s="4">
        <f t="shared" si="27"/>
        <v>84805</v>
      </c>
      <c r="AB447" s="14">
        <f t="shared" si="26"/>
        <v>84.805000000000007</v>
      </c>
      <c r="AC447" s="16">
        <f t="shared" si="26"/>
        <v>8.4805000000000005E-2</v>
      </c>
      <c r="AD447" s="4" t="s">
        <v>15</v>
      </c>
      <c r="AE447" s="13" t="s">
        <v>363</v>
      </c>
      <c r="AF447" s="8" t="s">
        <v>97</v>
      </c>
    </row>
    <row r="448" spans="1:32" ht="30" customHeight="1" x14ac:dyDescent="0.25">
      <c r="A448" s="1">
        <v>447</v>
      </c>
      <c r="B448" s="2" t="s">
        <v>1405</v>
      </c>
      <c r="C448" s="2" t="s">
        <v>1904</v>
      </c>
      <c r="D448" s="1"/>
      <c r="E448" s="1" t="s">
        <v>1406</v>
      </c>
      <c r="F448" s="1" t="s">
        <v>3225</v>
      </c>
      <c r="G448" s="2" t="s">
        <v>38</v>
      </c>
      <c r="H448" s="2" t="s">
        <v>1407</v>
      </c>
      <c r="I448" s="2"/>
      <c r="J448" s="1" t="s">
        <v>2424</v>
      </c>
      <c r="K448" s="1" t="s">
        <v>1797</v>
      </c>
      <c r="L448" s="24"/>
      <c r="M448" s="1" t="s">
        <v>42</v>
      </c>
      <c r="N448" s="2" t="s">
        <v>1408</v>
      </c>
      <c r="O448" s="2" t="s">
        <v>1409</v>
      </c>
      <c r="P448" s="2" t="s">
        <v>1410</v>
      </c>
      <c r="Q448" s="1">
        <v>0</v>
      </c>
      <c r="R448" s="2" t="s">
        <v>1411</v>
      </c>
      <c r="S448" s="4">
        <v>27</v>
      </c>
      <c r="T448" s="4">
        <v>6</v>
      </c>
      <c r="U448" s="4" t="s">
        <v>56</v>
      </c>
      <c r="V448" s="4">
        <v>1955</v>
      </c>
      <c r="W448" s="4">
        <v>1955</v>
      </c>
      <c r="X448" s="4" t="s">
        <v>471</v>
      </c>
      <c r="Y448" s="4" t="s">
        <v>82</v>
      </c>
      <c r="Z448" s="13">
        <v>45000</v>
      </c>
      <c r="AA448" s="4">
        <f t="shared" si="27"/>
        <v>545175</v>
      </c>
      <c r="AB448" s="14">
        <f t="shared" si="26"/>
        <v>545.17499999999995</v>
      </c>
      <c r="AC448" s="16">
        <f t="shared" si="26"/>
        <v>0.54517499999999997</v>
      </c>
      <c r="AD448" s="4" t="s">
        <v>84</v>
      </c>
      <c r="AE448" s="13" t="s">
        <v>363</v>
      </c>
      <c r="AF448" s="8" t="s">
        <v>97</v>
      </c>
    </row>
    <row r="449" spans="1:32" ht="30" customHeight="1" x14ac:dyDescent="0.25">
      <c r="A449" s="1">
        <v>448</v>
      </c>
      <c r="B449" s="2" t="s">
        <v>1412</v>
      </c>
      <c r="C449" s="2" t="s">
        <v>1905</v>
      </c>
      <c r="D449" s="1" t="s">
        <v>1420</v>
      </c>
      <c r="E449" s="1" t="s">
        <v>1413</v>
      </c>
      <c r="F449" s="1" t="s">
        <v>3226</v>
      </c>
      <c r="G449" s="2" t="s">
        <v>395</v>
      </c>
      <c r="H449" s="2" t="s">
        <v>1414</v>
      </c>
      <c r="I449" s="2"/>
      <c r="J449" s="2" t="s">
        <v>1415</v>
      </c>
      <c r="K449" s="1" t="s">
        <v>1797</v>
      </c>
      <c r="L449" s="24" t="s">
        <v>3277</v>
      </c>
      <c r="M449" s="1" t="s">
        <v>42</v>
      </c>
      <c r="N449" s="2" t="s">
        <v>1416</v>
      </c>
      <c r="O449" s="2" t="s">
        <v>1417</v>
      </c>
      <c r="P449" s="2" t="s">
        <v>1418</v>
      </c>
      <c r="Q449" s="1">
        <v>0</v>
      </c>
      <c r="R449" s="2" t="s">
        <v>1419</v>
      </c>
      <c r="S449" s="4">
        <v>27</v>
      </c>
      <c r="T449" s="4">
        <v>6</v>
      </c>
      <c r="U449" s="4" t="s">
        <v>56</v>
      </c>
      <c r="V449" s="4">
        <v>1955</v>
      </c>
      <c r="W449" s="4">
        <v>1955</v>
      </c>
      <c r="X449" s="4" t="s">
        <v>471</v>
      </c>
      <c r="Y449" s="4" t="s">
        <v>82</v>
      </c>
      <c r="Z449" s="13">
        <v>6200</v>
      </c>
      <c r="AA449" s="4">
        <f t="shared" si="27"/>
        <v>75113</v>
      </c>
      <c r="AB449" s="14">
        <f t="shared" si="26"/>
        <v>75.113</v>
      </c>
      <c r="AC449" s="16">
        <f t="shared" si="26"/>
        <v>7.5112999999999999E-2</v>
      </c>
      <c r="AD449" s="4" t="s">
        <v>84</v>
      </c>
      <c r="AE449" s="13" t="s">
        <v>363</v>
      </c>
      <c r="AF449" s="8" t="s">
        <v>97</v>
      </c>
    </row>
    <row r="450" spans="1:32" ht="30" customHeight="1" x14ac:dyDescent="0.25">
      <c r="A450" s="1">
        <v>449</v>
      </c>
      <c r="B450" s="2"/>
      <c r="C450" s="2" t="s">
        <v>1909</v>
      </c>
      <c r="D450" s="1" t="s">
        <v>1421</v>
      </c>
      <c r="E450" s="1" t="s">
        <v>2233</v>
      </c>
      <c r="F450" s="1" t="s">
        <v>3130</v>
      </c>
      <c r="G450" s="2" t="s">
        <v>38</v>
      </c>
      <c r="H450" s="2" t="s">
        <v>2889</v>
      </c>
      <c r="I450" s="2"/>
      <c r="J450" s="1" t="s">
        <v>2424</v>
      </c>
      <c r="K450" s="1" t="s">
        <v>1797</v>
      </c>
      <c r="L450" s="2"/>
      <c r="M450" t="s">
        <v>1956</v>
      </c>
      <c r="N450" s="2"/>
      <c r="O450" s="2"/>
      <c r="P450" s="2"/>
      <c r="Q450" s="1"/>
      <c r="R450" s="2"/>
      <c r="S450" s="4">
        <v>27</v>
      </c>
      <c r="T450" s="4">
        <v>6</v>
      </c>
      <c r="U450" s="4" t="s">
        <v>56</v>
      </c>
      <c r="V450" s="4">
        <v>1955</v>
      </c>
      <c r="W450" s="4">
        <v>1955</v>
      </c>
      <c r="X450" s="4" t="s">
        <v>471</v>
      </c>
      <c r="Y450" s="4" t="s">
        <v>82</v>
      </c>
      <c r="Z450" s="13">
        <v>16000</v>
      </c>
      <c r="AA450" s="4">
        <f t="shared" si="27"/>
        <v>193840</v>
      </c>
      <c r="AB450" s="14">
        <f t="shared" si="26"/>
        <v>193.84</v>
      </c>
      <c r="AC450" s="16">
        <f t="shared" si="26"/>
        <v>0.19384000000000001</v>
      </c>
      <c r="AD450" s="4" t="s">
        <v>84</v>
      </c>
      <c r="AE450" s="13" t="s">
        <v>363</v>
      </c>
      <c r="AF450" s="8" t="s">
        <v>97</v>
      </c>
    </row>
    <row r="451" spans="1:32" ht="30" customHeight="1" x14ac:dyDescent="0.25">
      <c r="A451" s="1">
        <v>450</v>
      </c>
      <c r="B451" s="2"/>
      <c r="C451" s="2" t="s">
        <v>1910</v>
      </c>
      <c r="D451" s="1" t="s">
        <v>2234</v>
      </c>
      <c r="E451" s="1" t="s">
        <v>2235</v>
      </c>
      <c r="F451" s="2" t="s">
        <v>3131</v>
      </c>
      <c r="G451" s="2" t="s">
        <v>38</v>
      </c>
      <c r="H451" s="2" t="s">
        <v>2890</v>
      </c>
      <c r="I451" s="2"/>
      <c r="J451" s="1" t="s">
        <v>2585</v>
      </c>
      <c r="K451" s="1" t="s">
        <v>1797</v>
      </c>
      <c r="L451" s="2"/>
      <c r="M451" s="1" t="s">
        <v>21</v>
      </c>
      <c r="N451" s="2"/>
      <c r="O451" s="2"/>
      <c r="P451" s="2"/>
      <c r="Q451" s="1"/>
      <c r="R451" s="2"/>
      <c r="S451" s="4">
        <v>27</v>
      </c>
      <c r="T451" s="4">
        <v>6</v>
      </c>
      <c r="U451" s="4" t="s">
        <v>56</v>
      </c>
      <c r="V451" s="4">
        <v>1955</v>
      </c>
      <c r="W451" s="4">
        <v>1955</v>
      </c>
      <c r="X451" s="4" t="s">
        <v>471</v>
      </c>
      <c r="Y451" s="4" t="s">
        <v>82</v>
      </c>
      <c r="Z451" s="13">
        <v>6000</v>
      </c>
      <c r="AA451" s="4">
        <f t="shared" si="27"/>
        <v>72690</v>
      </c>
      <c r="AB451" s="14">
        <f t="shared" si="26"/>
        <v>72.69</v>
      </c>
      <c r="AC451" s="16">
        <f t="shared" si="26"/>
        <v>7.2690000000000005E-2</v>
      </c>
      <c r="AD451" s="4" t="s">
        <v>84</v>
      </c>
      <c r="AE451" s="13" t="s">
        <v>363</v>
      </c>
      <c r="AF451" s="8" t="s">
        <v>97</v>
      </c>
    </row>
    <row r="452" spans="1:32" ht="30" customHeight="1" x14ac:dyDescent="0.25">
      <c r="A452" s="1">
        <v>451</v>
      </c>
      <c r="B452" s="2" t="s">
        <v>1422</v>
      </c>
      <c r="C452" s="2" t="s">
        <v>1462</v>
      </c>
      <c r="D452" s="1" t="s">
        <v>3191</v>
      </c>
      <c r="E452" s="1" t="s">
        <v>2236</v>
      </c>
      <c r="F452" s="1" t="s">
        <v>1423</v>
      </c>
      <c r="G452" s="2" t="s">
        <v>38</v>
      </c>
      <c r="H452" s="2" t="s">
        <v>77</v>
      </c>
      <c r="I452" s="2" t="s">
        <v>367</v>
      </c>
      <c r="J452" s="1" t="s">
        <v>3256</v>
      </c>
      <c r="K452" s="1" t="s">
        <v>1797</v>
      </c>
      <c r="L452" s="24"/>
      <c r="M452" s="1" t="s">
        <v>42</v>
      </c>
      <c r="N452" s="2" t="s">
        <v>1424</v>
      </c>
      <c r="O452" s="2" t="s">
        <v>1425</v>
      </c>
      <c r="P452" s="2" t="s">
        <v>1426</v>
      </c>
      <c r="Q452" s="1">
        <v>0</v>
      </c>
      <c r="R452" s="2" t="s">
        <v>186</v>
      </c>
      <c r="S452" s="4">
        <v>27</v>
      </c>
      <c r="T452" s="4">
        <v>6</v>
      </c>
      <c r="U452" s="4" t="s">
        <v>56</v>
      </c>
      <c r="V452" s="4">
        <v>1955</v>
      </c>
      <c r="W452" s="4">
        <v>1955</v>
      </c>
      <c r="X452" s="4" t="s">
        <v>471</v>
      </c>
      <c r="Y452" s="4" t="s">
        <v>82</v>
      </c>
      <c r="Z452" s="13">
        <v>5000</v>
      </c>
      <c r="AA452" s="4">
        <f t="shared" si="27"/>
        <v>60575</v>
      </c>
      <c r="AB452" s="14">
        <f t="shared" si="26"/>
        <v>60.575000000000003</v>
      </c>
      <c r="AC452" s="16">
        <f t="shared" si="26"/>
        <v>6.0575000000000004E-2</v>
      </c>
      <c r="AD452" s="4" t="s">
        <v>15</v>
      </c>
      <c r="AE452" s="13" t="s">
        <v>363</v>
      </c>
      <c r="AF452" s="8" t="s">
        <v>97</v>
      </c>
    </row>
    <row r="453" spans="1:32" ht="30" customHeight="1" x14ac:dyDescent="0.25">
      <c r="A453" s="1">
        <v>452</v>
      </c>
      <c r="B453" s="2"/>
      <c r="C453" s="2" t="s">
        <v>2631</v>
      </c>
      <c r="D453" s="1" t="s">
        <v>1427</v>
      </c>
      <c r="E453" s="1" t="s">
        <v>2237</v>
      </c>
      <c r="F453" s="1"/>
      <c r="G453" s="2" t="s">
        <v>395</v>
      </c>
      <c r="H453" s="2" t="s">
        <v>2891</v>
      </c>
      <c r="I453" s="2"/>
      <c r="J453" s="1" t="s">
        <v>2424</v>
      </c>
      <c r="K453" s="1" t="s">
        <v>1797</v>
      </c>
      <c r="L453" s="2"/>
      <c r="M453" s="1" t="s">
        <v>21</v>
      </c>
      <c r="N453" s="2"/>
      <c r="O453" s="2"/>
      <c r="P453" s="2"/>
      <c r="Q453" s="1"/>
      <c r="R453" s="2"/>
      <c r="S453" s="4">
        <v>27</v>
      </c>
      <c r="T453" s="4">
        <v>6</v>
      </c>
      <c r="U453" s="4" t="s">
        <v>56</v>
      </c>
      <c r="V453" s="4">
        <v>1955</v>
      </c>
      <c r="W453" s="4">
        <v>1955</v>
      </c>
      <c r="X453" s="4" t="s">
        <v>471</v>
      </c>
      <c r="Y453" s="4" t="s">
        <v>82</v>
      </c>
      <c r="Z453" s="13">
        <v>3000</v>
      </c>
      <c r="AA453" s="4">
        <f t="shared" si="27"/>
        <v>36345</v>
      </c>
      <c r="AB453" s="14">
        <f t="shared" ref="AB453:AC472" si="28">AA453/1000</f>
        <v>36.344999999999999</v>
      </c>
      <c r="AC453" s="16">
        <f t="shared" si="28"/>
        <v>3.6345000000000002E-2</v>
      </c>
      <c r="AD453" s="4" t="s">
        <v>84</v>
      </c>
      <c r="AE453" s="13" t="s">
        <v>363</v>
      </c>
      <c r="AF453" s="8" t="s">
        <v>97</v>
      </c>
    </row>
    <row r="454" spans="1:32" ht="30" customHeight="1" x14ac:dyDescent="0.25">
      <c r="A454" s="1">
        <v>453</v>
      </c>
      <c r="B454" s="2"/>
      <c r="C454" s="2" t="s">
        <v>1856</v>
      </c>
      <c r="D454" s="1"/>
      <c r="E454" s="1" t="s">
        <v>2407</v>
      </c>
      <c r="F454" s="23">
        <v>19729</v>
      </c>
      <c r="G454" s="2" t="s">
        <v>3019</v>
      </c>
      <c r="H454" s="2" t="s">
        <v>2892</v>
      </c>
      <c r="I454" s="2"/>
      <c r="J454" s="1" t="s">
        <v>2424</v>
      </c>
      <c r="K454" s="1" t="s">
        <v>1797</v>
      </c>
      <c r="L454" s="2"/>
      <c r="M454" s="1" t="s">
        <v>21</v>
      </c>
      <c r="N454" s="2"/>
      <c r="O454" s="2"/>
      <c r="P454" s="2"/>
      <c r="Q454" s="1"/>
      <c r="R454" s="2"/>
      <c r="S454" s="4">
        <v>27</v>
      </c>
      <c r="T454" s="4">
        <v>6</v>
      </c>
      <c r="U454" s="4" t="s">
        <v>56</v>
      </c>
      <c r="V454" s="4">
        <v>1955</v>
      </c>
      <c r="W454" s="4">
        <v>1955</v>
      </c>
      <c r="X454" s="4" t="s">
        <v>471</v>
      </c>
      <c r="Y454" s="4" t="s">
        <v>82</v>
      </c>
      <c r="Z454" s="4" t="s">
        <v>33</v>
      </c>
      <c r="AA454" s="4">
        <v>12220</v>
      </c>
      <c r="AB454" s="14">
        <f t="shared" si="28"/>
        <v>12.22</v>
      </c>
      <c r="AC454" s="16">
        <f t="shared" si="28"/>
        <v>1.222E-2</v>
      </c>
      <c r="AD454" s="4" t="s">
        <v>15</v>
      </c>
      <c r="AE454" s="13" t="s">
        <v>363</v>
      </c>
      <c r="AF454" s="8" t="s">
        <v>97</v>
      </c>
    </row>
    <row r="455" spans="1:32" ht="30" customHeight="1" x14ac:dyDescent="0.25">
      <c r="A455" s="1">
        <v>454</v>
      </c>
      <c r="B455" s="2"/>
      <c r="C455" s="2" t="s">
        <v>1856</v>
      </c>
      <c r="D455" s="1"/>
      <c r="E455" s="1" t="s">
        <v>2408</v>
      </c>
      <c r="F455" s="23">
        <v>19750</v>
      </c>
      <c r="G455" s="2" t="s">
        <v>2652</v>
      </c>
      <c r="H455" s="2" t="s">
        <v>2893</v>
      </c>
      <c r="I455" s="2"/>
      <c r="J455" s="1" t="s">
        <v>2424</v>
      </c>
      <c r="K455" s="1" t="s">
        <v>1797</v>
      </c>
      <c r="L455" s="2"/>
      <c r="M455" s="1" t="s">
        <v>21</v>
      </c>
      <c r="N455" s="2"/>
      <c r="O455" s="2"/>
      <c r="P455" s="2"/>
      <c r="Q455" s="1"/>
      <c r="R455" s="2"/>
      <c r="S455" s="4">
        <v>27</v>
      </c>
      <c r="T455" s="4">
        <v>6</v>
      </c>
      <c r="U455" s="4" t="s">
        <v>56</v>
      </c>
      <c r="V455" s="4">
        <v>1955</v>
      </c>
      <c r="W455" s="4">
        <v>1955</v>
      </c>
      <c r="X455" s="4" t="s">
        <v>471</v>
      </c>
      <c r="Y455" s="4" t="s">
        <v>82</v>
      </c>
      <c r="Z455" s="4" t="s">
        <v>33</v>
      </c>
      <c r="AA455" s="4">
        <v>12220</v>
      </c>
      <c r="AB455" s="14">
        <f t="shared" si="28"/>
        <v>12.22</v>
      </c>
      <c r="AC455" s="16">
        <f t="shared" si="28"/>
        <v>1.222E-2</v>
      </c>
      <c r="AD455" s="4" t="s">
        <v>15</v>
      </c>
      <c r="AE455" s="13" t="s">
        <v>363</v>
      </c>
      <c r="AF455" s="8" t="s">
        <v>97</v>
      </c>
    </row>
    <row r="456" spans="1:32" ht="30" customHeight="1" x14ac:dyDescent="0.25">
      <c r="A456" s="1">
        <v>455</v>
      </c>
      <c r="B456" s="2"/>
      <c r="C456" s="2" t="s">
        <v>1856</v>
      </c>
      <c r="D456" s="1"/>
      <c r="E456" s="1" t="s">
        <v>2238</v>
      </c>
      <c r="F456" s="23">
        <v>19730</v>
      </c>
      <c r="G456" s="2" t="s">
        <v>3019</v>
      </c>
      <c r="H456" s="2" t="s">
        <v>2893</v>
      </c>
      <c r="I456" s="2"/>
      <c r="J456" s="1" t="s">
        <v>2424</v>
      </c>
      <c r="K456" s="1" t="s">
        <v>1797</v>
      </c>
      <c r="L456" s="2"/>
      <c r="M456" s="1" t="s">
        <v>21</v>
      </c>
      <c r="N456" s="2"/>
      <c r="O456" s="2"/>
      <c r="P456" s="2"/>
      <c r="Q456" s="1"/>
      <c r="R456" s="2"/>
      <c r="S456" s="4">
        <v>27</v>
      </c>
      <c r="T456" s="4">
        <v>6</v>
      </c>
      <c r="U456" s="4" t="s">
        <v>56</v>
      </c>
      <c r="V456" s="4">
        <v>1955</v>
      </c>
      <c r="W456" s="4">
        <v>1955</v>
      </c>
      <c r="X456" s="4" t="s">
        <v>471</v>
      </c>
      <c r="Y456" s="4" t="s">
        <v>82</v>
      </c>
      <c r="Z456" s="4" t="s">
        <v>33</v>
      </c>
      <c r="AA456" s="4">
        <v>12220</v>
      </c>
      <c r="AB456" s="14">
        <f t="shared" si="28"/>
        <v>12.22</v>
      </c>
      <c r="AC456" s="16">
        <f t="shared" si="28"/>
        <v>1.222E-2</v>
      </c>
      <c r="AD456" s="4" t="s">
        <v>15</v>
      </c>
      <c r="AE456" s="13" t="s">
        <v>363</v>
      </c>
      <c r="AF456" s="8" t="s">
        <v>97</v>
      </c>
    </row>
    <row r="457" spans="1:32" ht="30" customHeight="1" x14ac:dyDescent="0.25">
      <c r="A457" s="1">
        <v>456</v>
      </c>
      <c r="B457" s="2"/>
      <c r="C457" s="2" t="s">
        <v>1856</v>
      </c>
      <c r="D457" s="1"/>
      <c r="E457" s="1" t="s">
        <v>1428</v>
      </c>
      <c r="F457" s="23">
        <v>19734</v>
      </c>
      <c r="G457" s="2" t="s">
        <v>3019</v>
      </c>
      <c r="H457" s="2" t="s">
        <v>2893</v>
      </c>
      <c r="I457" s="2"/>
      <c r="J457" s="1" t="s">
        <v>2424</v>
      </c>
      <c r="K457" s="1" t="s">
        <v>1797</v>
      </c>
      <c r="L457" s="2"/>
      <c r="M457" s="1" t="s">
        <v>21</v>
      </c>
      <c r="N457" s="2"/>
      <c r="O457" s="2"/>
      <c r="P457" s="2"/>
      <c r="Q457" s="1"/>
      <c r="R457" s="2"/>
      <c r="S457" s="4">
        <v>27</v>
      </c>
      <c r="T457" s="4">
        <v>6</v>
      </c>
      <c r="U457" s="4" t="s">
        <v>56</v>
      </c>
      <c r="V457" s="4">
        <v>1955</v>
      </c>
      <c r="W457" s="4">
        <v>1955</v>
      </c>
      <c r="X457" s="4" t="s">
        <v>471</v>
      </c>
      <c r="Y457" s="4" t="s">
        <v>82</v>
      </c>
      <c r="Z457" s="13">
        <v>4000</v>
      </c>
      <c r="AA457" s="4">
        <v>12220</v>
      </c>
      <c r="AB457" s="14">
        <f t="shared" si="28"/>
        <v>12.22</v>
      </c>
      <c r="AC457" s="16">
        <f t="shared" si="28"/>
        <v>1.222E-2</v>
      </c>
      <c r="AD457" s="4" t="s">
        <v>15</v>
      </c>
      <c r="AE457" s="13" t="s">
        <v>363</v>
      </c>
      <c r="AF457" s="8" t="s">
        <v>97</v>
      </c>
    </row>
    <row r="458" spans="1:32" s="1" customFormat="1" ht="30" customHeight="1" x14ac:dyDescent="0.25">
      <c r="A458" s="1">
        <v>457</v>
      </c>
      <c r="B458" s="2"/>
      <c r="C458" s="2" t="s">
        <v>1878</v>
      </c>
      <c r="D458" s="1" t="s">
        <v>2239</v>
      </c>
      <c r="E458" s="1" t="s">
        <v>2240</v>
      </c>
      <c r="F458" s="1" t="s">
        <v>3132</v>
      </c>
      <c r="G458" s="2" t="s">
        <v>38</v>
      </c>
      <c r="H458" s="2" t="s">
        <v>2894</v>
      </c>
      <c r="I458" s="2"/>
      <c r="J458" s="1" t="s">
        <v>2586</v>
      </c>
      <c r="K458" s="1" t="s">
        <v>1797</v>
      </c>
      <c r="L458" s="2"/>
      <c r="M458" s="1" t="s">
        <v>21</v>
      </c>
      <c r="N458" s="2"/>
      <c r="O458" s="2"/>
      <c r="P458" s="2"/>
      <c r="R458" s="2"/>
      <c r="S458" s="4">
        <v>27</v>
      </c>
      <c r="T458" s="4">
        <v>6</v>
      </c>
      <c r="U458" s="4" t="s">
        <v>56</v>
      </c>
      <c r="V458" s="4">
        <v>1955</v>
      </c>
      <c r="W458" s="4">
        <v>1955</v>
      </c>
      <c r="X458" s="4" t="s">
        <v>471</v>
      </c>
      <c r="Y458" s="4" t="s">
        <v>82</v>
      </c>
      <c r="Z458" s="13">
        <v>750</v>
      </c>
      <c r="AA458" s="4">
        <v>9000</v>
      </c>
      <c r="AB458" s="14">
        <f t="shared" si="28"/>
        <v>9</v>
      </c>
      <c r="AC458" s="16">
        <f t="shared" si="28"/>
        <v>8.9999999999999993E-3</v>
      </c>
      <c r="AD458" s="4" t="s">
        <v>15</v>
      </c>
      <c r="AE458" s="13" t="s">
        <v>363</v>
      </c>
      <c r="AF458" s="8" t="s">
        <v>97</v>
      </c>
    </row>
    <row r="459" spans="1:32" s="1" customFormat="1" ht="30" customHeight="1" x14ac:dyDescent="0.25">
      <c r="A459" s="1">
        <v>458</v>
      </c>
      <c r="B459" s="2" t="s">
        <v>1430</v>
      </c>
      <c r="C459" s="2" t="s">
        <v>1906</v>
      </c>
      <c r="D459" s="1" t="s">
        <v>1429</v>
      </c>
      <c r="E459" s="1" t="s">
        <v>1431</v>
      </c>
      <c r="F459" s="1" t="s">
        <v>1432</v>
      </c>
      <c r="G459" s="2" t="s">
        <v>38</v>
      </c>
      <c r="H459" s="2" t="s">
        <v>1433</v>
      </c>
      <c r="I459" s="2"/>
      <c r="J459" s="2" t="s">
        <v>1434</v>
      </c>
      <c r="K459" s="1" t="s">
        <v>1797</v>
      </c>
      <c r="L459" s="1">
        <v>1</v>
      </c>
      <c r="M459" s="1" t="s">
        <v>42</v>
      </c>
      <c r="N459" s="2" t="s">
        <v>1435</v>
      </c>
      <c r="O459" s="2" t="s">
        <v>1436</v>
      </c>
      <c r="P459" s="2" t="s">
        <v>1437</v>
      </c>
      <c r="Q459" s="1">
        <v>0</v>
      </c>
      <c r="R459" s="2" t="s">
        <v>1438</v>
      </c>
      <c r="S459" s="4">
        <v>27</v>
      </c>
      <c r="T459" s="4">
        <v>6</v>
      </c>
      <c r="U459" s="4" t="s">
        <v>56</v>
      </c>
      <c r="V459" s="4">
        <v>1955</v>
      </c>
      <c r="W459" s="4">
        <v>1955</v>
      </c>
      <c r="X459" s="4" t="s">
        <v>471</v>
      </c>
      <c r="Y459" s="4" t="s">
        <v>82</v>
      </c>
      <c r="Z459" s="13">
        <v>55000</v>
      </c>
      <c r="AA459" s="4">
        <v>660000</v>
      </c>
      <c r="AB459" s="14">
        <f t="shared" si="28"/>
        <v>660</v>
      </c>
      <c r="AC459" s="16">
        <f t="shared" si="28"/>
        <v>0.66</v>
      </c>
      <c r="AD459" s="4" t="s">
        <v>84</v>
      </c>
      <c r="AE459" s="13" t="s">
        <v>363</v>
      </c>
      <c r="AF459" s="8" t="s">
        <v>97</v>
      </c>
    </row>
    <row r="460" spans="1:32" ht="30" customHeight="1" x14ac:dyDescent="0.25">
      <c r="A460" s="1">
        <v>459</v>
      </c>
      <c r="B460" s="2" t="s">
        <v>1439</v>
      </c>
      <c r="C460" s="2" t="s">
        <v>2627</v>
      </c>
      <c r="D460" s="1" t="s">
        <v>2241</v>
      </c>
      <c r="E460" s="1" t="s">
        <v>1086</v>
      </c>
      <c r="F460" s="1"/>
      <c r="G460" s="2" t="s">
        <v>395</v>
      </c>
      <c r="H460" s="2" t="s">
        <v>1440</v>
      </c>
      <c r="I460" s="2"/>
      <c r="J460" s="1" t="s">
        <v>2491</v>
      </c>
      <c r="K460" s="1" t="s">
        <v>3311</v>
      </c>
      <c r="L460" s="2"/>
      <c r="M460" s="1" t="s">
        <v>42</v>
      </c>
      <c r="N460" s="2" t="s">
        <v>1441</v>
      </c>
      <c r="O460" s="2" t="s">
        <v>1442</v>
      </c>
      <c r="P460" s="2" t="s">
        <v>1443</v>
      </c>
      <c r="Q460" s="1"/>
      <c r="R460" s="2" t="s">
        <v>136</v>
      </c>
      <c r="S460" s="4">
        <v>28</v>
      </c>
      <c r="T460" s="4">
        <v>6</v>
      </c>
      <c r="U460" s="4" t="s">
        <v>56</v>
      </c>
      <c r="V460" s="4">
        <v>1955</v>
      </c>
      <c r="W460" s="4">
        <v>1955</v>
      </c>
      <c r="X460" s="4" t="s">
        <v>471</v>
      </c>
      <c r="Y460" s="4" t="s">
        <v>82</v>
      </c>
      <c r="Z460" s="13">
        <v>3500</v>
      </c>
      <c r="AA460" s="17">
        <v>43000</v>
      </c>
      <c r="AB460" s="14">
        <f t="shared" si="28"/>
        <v>43</v>
      </c>
      <c r="AC460" s="16">
        <f t="shared" si="28"/>
        <v>4.2999999999999997E-2</v>
      </c>
      <c r="AD460" s="4" t="s">
        <v>84</v>
      </c>
      <c r="AE460" s="13" t="s">
        <v>363</v>
      </c>
      <c r="AF460" s="8" t="s">
        <v>97</v>
      </c>
    </row>
    <row r="461" spans="1:32" ht="30" customHeight="1" x14ac:dyDescent="0.25">
      <c r="A461" s="1">
        <v>460</v>
      </c>
      <c r="B461" s="2" t="s">
        <v>1444</v>
      </c>
      <c r="C461" s="2" t="s">
        <v>1839</v>
      </c>
      <c r="D461" s="1" t="s">
        <v>1445</v>
      </c>
      <c r="E461" s="2" t="s">
        <v>1446</v>
      </c>
      <c r="F461" s="1" t="s">
        <v>255</v>
      </c>
      <c r="G461" s="2" t="s">
        <v>87</v>
      </c>
      <c r="H461" s="2" t="s">
        <v>1447</v>
      </c>
      <c r="I461" s="2" t="s">
        <v>557</v>
      </c>
      <c r="J461" s="2" t="s">
        <v>1448</v>
      </c>
      <c r="K461" s="1" t="s">
        <v>3285</v>
      </c>
      <c r="L461" s="24"/>
      <c r="M461" s="1" t="s">
        <v>42</v>
      </c>
      <c r="N461" s="2" t="s">
        <v>1449</v>
      </c>
      <c r="O461" s="2" t="s">
        <v>1450</v>
      </c>
      <c r="P461" s="2" t="s">
        <v>1451</v>
      </c>
      <c r="Q461" s="1">
        <v>0</v>
      </c>
      <c r="R461" s="2" t="s">
        <v>279</v>
      </c>
      <c r="S461" s="4"/>
      <c r="T461" s="4">
        <v>6</v>
      </c>
      <c r="U461" s="4" t="s">
        <v>56</v>
      </c>
      <c r="V461" s="4">
        <v>1955</v>
      </c>
      <c r="W461" s="4">
        <v>1955</v>
      </c>
      <c r="X461" s="4" t="s">
        <v>471</v>
      </c>
      <c r="Y461" s="4" t="s">
        <v>19</v>
      </c>
      <c r="Z461" s="13"/>
      <c r="AA461" s="4">
        <v>40000</v>
      </c>
      <c r="AB461" s="14">
        <f t="shared" si="28"/>
        <v>40</v>
      </c>
      <c r="AC461" s="16">
        <f t="shared" si="28"/>
        <v>0.04</v>
      </c>
      <c r="AD461" s="4" t="s">
        <v>15</v>
      </c>
      <c r="AE461" s="13" t="s">
        <v>22</v>
      </c>
      <c r="AF461" s="8" t="s">
        <v>97</v>
      </c>
    </row>
    <row r="462" spans="1:32" s="1" customFormat="1" ht="30" customHeight="1" x14ac:dyDescent="0.25">
      <c r="A462" s="1">
        <v>461</v>
      </c>
      <c r="B462" s="2"/>
      <c r="C462" s="2" t="s">
        <v>2632</v>
      </c>
      <c r="D462" s="1" t="s">
        <v>950</v>
      </c>
      <c r="E462" s="1" t="s">
        <v>381</v>
      </c>
      <c r="G462" s="2" t="s">
        <v>395</v>
      </c>
      <c r="H462" s="2" t="s">
        <v>2895</v>
      </c>
      <c r="I462" s="2"/>
      <c r="J462" s="1" t="s">
        <v>2424</v>
      </c>
      <c r="K462" s="1" t="s">
        <v>3311</v>
      </c>
      <c r="L462" s="2"/>
      <c r="M462" s="1" t="s">
        <v>21</v>
      </c>
      <c r="N462" s="2"/>
      <c r="O462" s="2"/>
      <c r="P462" s="2"/>
      <c r="R462" s="2"/>
      <c r="S462" s="4">
        <v>5</v>
      </c>
      <c r="T462" s="4">
        <v>7</v>
      </c>
      <c r="U462" s="4" t="s">
        <v>72</v>
      </c>
      <c r="V462" s="4">
        <v>1955</v>
      </c>
      <c r="W462" s="4">
        <v>1955</v>
      </c>
      <c r="X462" s="4" t="s">
        <v>471</v>
      </c>
      <c r="Y462" s="4" t="s">
        <v>82</v>
      </c>
      <c r="Z462" s="13">
        <v>3300</v>
      </c>
      <c r="AA462" s="4">
        <v>40000</v>
      </c>
      <c r="AB462" s="14">
        <f t="shared" si="28"/>
        <v>40</v>
      </c>
      <c r="AC462" s="16">
        <f t="shared" si="28"/>
        <v>0.04</v>
      </c>
      <c r="AD462" s="4" t="s">
        <v>84</v>
      </c>
      <c r="AE462" s="13" t="s">
        <v>363</v>
      </c>
      <c r="AF462" s="8" t="s">
        <v>97</v>
      </c>
    </row>
    <row r="463" spans="1:32" s="1" customFormat="1" ht="30" customHeight="1" x14ac:dyDescent="0.25">
      <c r="A463" s="1">
        <v>462</v>
      </c>
      <c r="B463" s="2"/>
      <c r="C463" s="2" t="s">
        <v>1837</v>
      </c>
      <c r="E463" s="1" t="s">
        <v>2242</v>
      </c>
      <c r="F463" s="1">
        <v>1924</v>
      </c>
      <c r="G463" s="2" t="s">
        <v>38</v>
      </c>
      <c r="H463" s="2" t="s">
        <v>2896</v>
      </c>
      <c r="I463" s="2"/>
      <c r="J463" s="1" t="s">
        <v>2587</v>
      </c>
      <c r="K463" s="1" t="s">
        <v>3311</v>
      </c>
      <c r="L463" s="2"/>
      <c r="M463" s="1" t="s">
        <v>21</v>
      </c>
      <c r="N463" s="2"/>
      <c r="O463" s="2"/>
      <c r="P463" s="2"/>
      <c r="R463" s="2"/>
      <c r="S463" s="4">
        <v>5</v>
      </c>
      <c r="T463" s="4">
        <v>7</v>
      </c>
      <c r="U463" s="4" t="s">
        <v>72</v>
      </c>
      <c r="V463" s="4">
        <v>1955</v>
      </c>
      <c r="W463" s="4">
        <v>1955</v>
      </c>
      <c r="X463" s="4" t="s">
        <v>471</v>
      </c>
      <c r="Y463" s="4" t="s">
        <v>82</v>
      </c>
      <c r="Z463" s="13">
        <v>3100</v>
      </c>
      <c r="AA463" s="4">
        <v>38000</v>
      </c>
      <c r="AB463" s="14">
        <f t="shared" si="28"/>
        <v>38</v>
      </c>
      <c r="AC463" s="16">
        <f t="shared" si="28"/>
        <v>3.7999999999999999E-2</v>
      </c>
      <c r="AD463" s="4" t="s">
        <v>15</v>
      </c>
      <c r="AE463" s="13" t="s">
        <v>363</v>
      </c>
      <c r="AF463" s="8" t="s">
        <v>97</v>
      </c>
    </row>
    <row r="464" spans="1:32" ht="30" customHeight="1" x14ac:dyDescent="0.25">
      <c r="A464" s="1">
        <v>463</v>
      </c>
      <c r="B464" s="2"/>
      <c r="C464" s="25" t="s">
        <v>1862</v>
      </c>
      <c r="D464" s="1"/>
      <c r="E464" s="1" t="s">
        <v>2409</v>
      </c>
      <c r="F464" s="1" t="s">
        <v>3133</v>
      </c>
      <c r="G464" s="2" t="s">
        <v>38</v>
      </c>
      <c r="H464" s="2" t="s">
        <v>2772</v>
      </c>
      <c r="I464" s="2"/>
      <c r="J464" s="1" t="s">
        <v>2588</v>
      </c>
      <c r="K464" s="1" t="s">
        <v>3310</v>
      </c>
      <c r="L464" s="1"/>
      <c r="M464" s="1" t="s">
        <v>21</v>
      </c>
      <c r="N464" s="2"/>
      <c r="O464" s="2"/>
      <c r="P464" s="2"/>
      <c r="Q464" s="1"/>
      <c r="R464" s="2"/>
      <c r="S464" s="4">
        <v>7</v>
      </c>
      <c r="T464" s="4">
        <v>7</v>
      </c>
      <c r="U464" s="4" t="s">
        <v>72</v>
      </c>
      <c r="V464" s="4">
        <v>1955</v>
      </c>
      <c r="W464" s="4">
        <v>1955</v>
      </c>
      <c r="X464" s="4" t="s">
        <v>471</v>
      </c>
      <c r="Y464" s="4" t="s">
        <v>444</v>
      </c>
      <c r="Z464" s="13">
        <v>55000</v>
      </c>
      <c r="AA464" s="17">
        <v>235000</v>
      </c>
      <c r="AB464" s="14">
        <f t="shared" si="28"/>
        <v>235</v>
      </c>
      <c r="AC464" s="16">
        <f t="shared" si="28"/>
        <v>0.23499999999999999</v>
      </c>
      <c r="AD464" s="4" t="s">
        <v>15</v>
      </c>
      <c r="AE464" s="13" t="s">
        <v>408</v>
      </c>
      <c r="AF464" s="8" t="s">
        <v>97</v>
      </c>
    </row>
    <row r="465" spans="1:32" s="1" customFormat="1" ht="30" customHeight="1" x14ac:dyDescent="0.25">
      <c r="A465" s="1">
        <v>464</v>
      </c>
      <c r="B465" s="2" t="s">
        <v>1452</v>
      </c>
      <c r="C465" s="2" t="s">
        <v>1856</v>
      </c>
      <c r="D465" s="1" t="s">
        <v>1453</v>
      </c>
      <c r="E465" s="2" t="s">
        <v>1454</v>
      </c>
      <c r="F465" s="1">
        <v>1903</v>
      </c>
      <c r="G465" s="2" t="s">
        <v>38</v>
      </c>
      <c r="H465" s="2" t="s">
        <v>1455</v>
      </c>
      <c r="I465" s="2" t="s">
        <v>1002</v>
      </c>
      <c r="J465" s="1" t="s">
        <v>3257</v>
      </c>
      <c r="K465" s="1" t="s">
        <v>3337</v>
      </c>
      <c r="L465" s="24"/>
      <c r="M465" s="1" t="s">
        <v>42</v>
      </c>
      <c r="N465" s="2" t="s">
        <v>1456</v>
      </c>
      <c r="O465" s="2" t="s">
        <v>1457</v>
      </c>
      <c r="P465" s="2" t="s">
        <v>1458</v>
      </c>
      <c r="Q465" s="1">
        <v>0</v>
      </c>
      <c r="R465" s="2" t="s">
        <v>833</v>
      </c>
      <c r="S465" s="4">
        <v>10</v>
      </c>
      <c r="T465" s="4">
        <v>7</v>
      </c>
      <c r="U465" s="4" t="s">
        <v>72</v>
      </c>
      <c r="V465" s="4">
        <v>1955</v>
      </c>
      <c r="W465" s="4">
        <v>1955</v>
      </c>
      <c r="X465" s="4" t="s">
        <v>471</v>
      </c>
      <c r="Y465" s="4" t="s">
        <v>19</v>
      </c>
      <c r="Z465" s="13"/>
      <c r="AA465" s="4">
        <v>60000</v>
      </c>
      <c r="AB465" s="14">
        <f t="shared" si="28"/>
        <v>60</v>
      </c>
      <c r="AC465" s="16">
        <f t="shared" si="28"/>
        <v>0.06</v>
      </c>
      <c r="AD465" s="4" t="s">
        <v>15</v>
      </c>
      <c r="AE465" s="13" t="s">
        <v>408</v>
      </c>
      <c r="AF465" s="8" t="s">
        <v>97</v>
      </c>
    </row>
    <row r="466" spans="1:32" ht="30" customHeight="1" x14ac:dyDescent="0.25">
      <c r="A466" s="1">
        <v>465</v>
      </c>
      <c r="B466" s="2"/>
      <c r="C466" s="2" t="s">
        <v>1857</v>
      </c>
      <c r="D466" s="1"/>
      <c r="E466" s="1" t="s">
        <v>2410</v>
      </c>
      <c r="F466" s="1"/>
      <c r="G466" s="2" t="s">
        <v>318</v>
      </c>
      <c r="H466" s="2"/>
      <c r="I466" s="2"/>
      <c r="J466" s="1" t="s">
        <v>2424</v>
      </c>
      <c r="K466" s="1" t="s">
        <v>3315</v>
      </c>
      <c r="L466" s="1"/>
      <c r="M466" s="1" t="s">
        <v>21</v>
      </c>
      <c r="N466" s="2"/>
      <c r="O466" s="2"/>
      <c r="P466" s="2"/>
      <c r="Q466" s="1"/>
      <c r="R466" s="2"/>
      <c r="S466" s="4">
        <v>20</v>
      </c>
      <c r="T466" s="4">
        <v>7</v>
      </c>
      <c r="U466" s="4" t="s">
        <v>72</v>
      </c>
      <c r="V466" s="4">
        <v>1955</v>
      </c>
      <c r="W466" s="4">
        <v>1955</v>
      </c>
      <c r="X466" s="4" t="s">
        <v>471</v>
      </c>
      <c r="Y466" s="4" t="s">
        <v>710</v>
      </c>
      <c r="Z466" s="13">
        <v>900</v>
      </c>
      <c r="AA466" s="4">
        <v>1000</v>
      </c>
      <c r="AB466" s="14">
        <f t="shared" si="28"/>
        <v>1</v>
      </c>
      <c r="AC466" s="16">
        <f t="shared" si="28"/>
        <v>1E-3</v>
      </c>
      <c r="AD466" s="4" t="s">
        <v>15</v>
      </c>
      <c r="AE466" s="13" t="s">
        <v>1459</v>
      </c>
      <c r="AF466" s="8"/>
    </row>
    <row r="467" spans="1:32" ht="30" customHeight="1" x14ac:dyDescent="0.25">
      <c r="A467" s="1">
        <v>466</v>
      </c>
      <c r="B467" s="2"/>
      <c r="C467" s="2" t="s">
        <v>1889</v>
      </c>
      <c r="D467" s="1" t="s">
        <v>1460</v>
      </c>
      <c r="E467" s="1" t="s">
        <v>2243</v>
      </c>
      <c r="F467" s="1">
        <v>1649</v>
      </c>
      <c r="G467" s="2" t="s">
        <v>395</v>
      </c>
      <c r="H467" s="2" t="s">
        <v>2897</v>
      </c>
      <c r="I467" s="2"/>
      <c r="J467" s="1" t="s">
        <v>2424</v>
      </c>
      <c r="K467" s="1" t="s">
        <v>3316</v>
      </c>
      <c r="L467" s="1"/>
      <c r="M467" t="s">
        <v>1956</v>
      </c>
      <c r="N467" s="2"/>
      <c r="O467" s="2"/>
      <c r="P467" s="2"/>
      <c r="Q467" s="1"/>
      <c r="R467" s="2"/>
      <c r="S467" s="4">
        <v>26</v>
      </c>
      <c r="T467" s="4">
        <v>7</v>
      </c>
      <c r="U467" s="4" t="s">
        <v>72</v>
      </c>
      <c r="V467" s="4">
        <v>1955</v>
      </c>
      <c r="W467" s="4">
        <v>1955</v>
      </c>
      <c r="X467" s="4" t="s">
        <v>471</v>
      </c>
      <c r="Y467" s="4" t="s">
        <v>710</v>
      </c>
      <c r="Z467" s="13">
        <v>8900</v>
      </c>
      <c r="AA467" s="4">
        <v>10000</v>
      </c>
      <c r="AB467" s="14">
        <f t="shared" si="28"/>
        <v>10</v>
      </c>
      <c r="AC467" s="16">
        <f t="shared" si="28"/>
        <v>0.01</v>
      </c>
      <c r="AD467" s="4" t="s">
        <v>84</v>
      </c>
      <c r="AE467" s="13" t="s">
        <v>1369</v>
      </c>
      <c r="AF467" s="8"/>
    </row>
    <row r="468" spans="1:32" ht="30" customHeight="1" x14ac:dyDescent="0.25">
      <c r="A468" s="1">
        <v>467</v>
      </c>
      <c r="B468" s="2"/>
      <c r="C468" s="2" t="s">
        <v>1852</v>
      </c>
      <c r="D468" s="1"/>
      <c r="E468" s="1" t="s">
        <v>2244</v>
      </c>
      <c r="F468" s="1">
        <v>1909</v>
      </c>
      <c r="G468" s="2" t="s">
        <v>38</v>
      </c>
      <c r="H468" s="2" t="s">
        <v>2779</v>
      </c>
      <c r="I468" s="2"/>
      <c r="J468" s="1" t="s">
        <v>2589</v>
      </c>
      <c r="K468" s="1" t="s">
        <v>3297</v>
      </c>
      <c r="L468" s="24"/>
      <c r="M468" t="s">
        <v>1956</v>
      </c>
      <c r="N468" s="2"/>
      <c r="O468" s="2"/>
      <c r="P468" s="2"/>
      <c r="Q468" s="1"/>
      <c r="R468" s="2"/>
      <c r="S468" s="4">
        <v>28</v>
      </c>
      <c r="T468" s="4">
        <v>7</v>
      </c>
      <c r="U468" s="4" t="s">
        <v>72</v>
      </c>
      <c r="V468" s="4">
        <v>1955</v>
      </c>
      <c r="W468" s="4">
        <v>1955</v>
      </c>
      <c r="X468" s="4" t="s">
        <v>471</v>
      </c>
      <c r="Y468" s="4" t="s">
        <v>19</v>
      </c>
      <c r="Z468" s="13">
        <v>31200</v>
      </c>
      <c r="AA468" s="4">
        <v>31200</v>
      </c>
      <c r="AB468" s="14">
        <f t="shared" si="28"/>
        <v>31.2</v>
      </c>
      <c r="AC468" s="16">
        <f t="shared" si="28"/>
        <v>3.1199999999999999E-2</v>
      </c>
      <c r="AD468" s="4" t="s">
        <v>15</v>
      </c>
      <c r="AE468" s="13" t="s">
        <v>150</v>
      </c>
      <c r="AF468" s="8"/>
    </row>
    <row r="469" spans="1:32" ht="30" customHeight="1" x14ac:dyDescent="0.25">
      <c r="A469" s="1">
        <v>468</v>
      </c>
      <c r="B469" s="2"/>
      <c r="C469" s="2" t="s">
        <v>1856</v>
      </c>
      <c r="D469" s="1"/>
      <c r="E469" s="1" t="s">
        <v>2245</v>
      </c>
      <c r="F469" s="23">
        <v>19745</v>
      </c>
      <c r="G469" s="2" t="s">
        <v>3019</v>
      </c>
      <c r="H469" s="2" t="s">
        <v>2893</v>
      </c>
      <c r="I469" s="2"/>
      <c r="J469" s="1" t="s">
        <v>2424</v>
      </c>
      <c r="K469" s="1" t="s">
        <v>3341</v>
      </c>
      <c r="L469" s="2"/>
      <c r="M469" s="1" t="s">
        <v>21</v>
      </c>
      <c r="N469" s="2"/>
      <c r="O469" s="2"/>
      <c r="P469" s="2"/>
      <c r="Q469" s="1"/>
      <c r="R469" s="2"/>
      <c r="S469" s="4">
        <v>28</v>
      </c>
      <c r="T469" s="4">
        <v>7</v>
      </c>
      <c r="U469" s="4" t="s">
        <v>72</v>
      </c>
      <c r="V469" s="4">
        <v>1955</v>
      </c>
      <c r="W469" s="4">
        <v>1955</v>
      </c>
      <c r="X469" s="4" t="s">
        <v>471</v>
      </c>
      <c r="Y469" s="4" t="s">
        <v>19</v>
      </c>
      <c r="Z469" s="13">
        <v>12000</v>
      </c>
      <c r="AA469" s="4">
        <v>12000</v>
      </c>
      <c r="AB469" s="14">
        <f t="shared" si="28"/>
        <v>12</v>
      </c>
      <c r="AC469" s="16">
        <f t="shared" si="28"/>
        <v>1.2E-2</v>
      </c>
      <c r="AD469" s="4" t="s">
        <v>15</v>
      </c>
      <c r="AE469" s="13" t="s">
        <v>1298</v>
      </c>
      <c r="AF469" s="8"/>
    </row>
    <row r="470" spans="1:32" ht="30" customHeight="1" x14ac:dyDescent="0.25">
      <c r="A470" s="1">
        <v>469</v>
      </c>
      <c r="B470" s="2" t="s">
        <v>1461</v>
      </c>
      <c r="C470" s="2" t="s">
        <v>1808</v>
      </c>
      <c r="D470" s="1"/>
      <c r="E470" s="1" t="s">
        <v>1462</v>
      </c>
      <c r="F470" s="1">
        <v>1864</v>
      </c>
      <c r="G470" s="2" t="s">
        <v>38</v>
      </c>
      <c r="H470" s="2" t="s">
        <v>1308</v>
      </c>
      <c r="I470" s="2"/>
      <c r="J470" s="2" t="s">
        <v>1463</v>
      </c>
      <c r="K470" s="1" t="s">
        <v>3333</v>
      </c>
      <c r="L470" s="24"/>
      <c r="M470" s="1" t="s">
        <v>42</v>
      </c>
      <c r="N470" s="2" t="s">
        <v>1464</v>
      </c>
      <c r="O470" s="2" t="s">
        <v>1465</v>
      </c>
      <c r="P470" s="2" t="s">
        <v>1466</v>
      </c>
      <c r="Q470" s="1">
        <v>0</v>
      </c>
      <c r="R470" s="2" t="s">
        <v>146</v>
      </c>
      <c r="S470" s="4">
        <v>28</v>
      </c>
      <c r="T470" s="4">
        <v>7</v>
      </c>
      <c r="U470" s="4" t="s">
        <v>72</v>
      </c>
      <c r="V470" s="4">
        <v>1955</v>
      </c>
      <c r="W470" s="4">
        <v>1955</v>
      </c>
      <c r="X470" s="4" t="s">
        <v>471</v>
      </c>
      <c r="Y470" s="4" t="s">
        <v>19</v>
      </c>
      <c r="Z470" s="13">
        <v>330000</v>
      </c>
      <c r="AA470" s="4">
        <v>330000</v>
      </c>
      <c r="AB470" s="14">
        <f t="shared" si="28"/>
        <v>330</v>
      </c>
      <c r="AC470" s="16">
        <f t="shared" si="28"/>
        <v>0.33</v>
      </c>
      <c r="AD470" s="4" t="s">
        <v>15</v>
      </c>
      <c r="AE470" s="13" t="s">
        <v>130</v>
      </c>
      <c r="AF470" s="8"/>
    </row>
    <row r="471" spans="1:32" s="1" customFormat="1" ht="30" customHeight="1" x14ac:dyDescent="0.25">
      <c r="A471" s="1">
        <v>470</v>
      </c>
      <c r="B471" s="2"/>
      <c r="C471" s="2" t="s">
        <v>1810</v>
      </c>
      <c r="E471" s="1" t="s">
        <v>2411</v>
      </c>
      <c r="F471" s="1">
        <v>1914</v>
      </c>
      <c r="G471" s="2" t="s">
        <v>3024</v>
      </c>
      <c r="H471" s="2" t="s">
        <v>2898</v>
      </c>
      <c r="I471" s="2"/>
      <c r="J471" s="1" t="s">
        <v>2424</v>
      </c>
      <c r="K471" s="1" t="s">
        <v>3342</v>
      </c>
      <c r="M471" t="s">
        <v>1956</v>
      </c>
      <c r="N471" s="2"/>
      <c r="O471" s="2"/>
      <c r="P471" s="2"/>
      <c r="R471" s="2"/>
      <c r="S471" s="4">
        <v>29</v>
      </c>
      <c r="T471" s="4">
        <v>7</v>
      </c>
      <c r="U471" s="4" t="s">
        <v>72</v>
      </c>
      <c r="V471" s="4">
        <v>1955</v>
      </c>
      <c r="W471" s="4">
        <v>1955</v>
      </c>
      <c r="X471" s="4" t="s">
        <v>471</v>
      </c>
      <c r="Y471" s="4" t="s">
        <v>19</v>
      </c>
      <c r="Z471" s="13">
        <v>800</v>
      </c>
      <c r="AA471" s="4">
        <v>800</v>
      </c>
      <c r="AB471" s="14">
        <f t="shared" si="28"/>
        <v>0.8</v>
      </c>
      <c r="AC471" s="16">
        <f t="shared" si="28"/>
        <v>8.0000000000000004E-4</v>
      </c>
      <c r="AD471" s="4" t="s">
        <v>15</v>
      </c>
      <c r="AE471" s="13" t="s">
        <v>1369</v>
      </c>
      <c r="AF471" s="8"/>
    </row>
    <row r="472" spans="1:32" s="1" customFormat="1" ht="30" customHeight="1" x14ac:dyDescent="0.25">
      <c r="A472" s="1">
        <v>471</v>
      </c>
      <c r="B472" s="2"/>
      <c r="C472" s="2" t="s">
        <v>1810</v>
      </c>
      <c r="E472" s="1" t="s">
        <v>2412</v>
      </c>
      <c r="F472" s="1">
        <v>1919</v>
      </c>
      <c r="G472" s="2" t="s">
        <v>2652</v>
      </c>
      <c r="H472" s="2" t="s">
        <v>2899</v>
      </c>
      <c r="I472" s="2"/>
      <c r="J472" s="1" t="s">
        <v>2424</v>
      </c>
      <c r="K472" s="1" t="s">
        <v>3342</v>
      </c>
      <c r="M472" s="1" t="s">
        <v>21</v>
      </c>
      <c r="N472" s="2"/>
      <c r="O472" s="2"/>
      <c r="P472" s="2"/>
      <c r="R472" s="2"/>
      <c r="S472" s="4">
        <v>29</v>
      </c>
      <c r="T472" s="4">
        <v>7</v>
      </c>
      <c r="U472" s="4" t="s">
        <v>72</v>
      </c>
      <c r="V472" s="4">
        <v>1955</v>
      </c>
      <c r="W472" s="4">
        <v>1955</v>
      </c>
      <c r="X472" s="4" t="s">
        <v>471</v>
      </c>
      <c r="Y472" s="4" t="s">
        <v>19</v>
      </c>
      <c r="Z472" s="13">
        <v>800</v>
      </c>
      <c r="AA472" s="4">
        <v>800</v>
      </c>
      <c r="AB472" s="14">
        <f t="shared" si="28"/>
        <v>0.8</v>
      </c>
      <c r="AC472" s="16">
        <f t="shared" si="28"/>
        <v>8.0000000000000004E-4</v>
      </c>
      <c r="AD472" s="4" t="s">
        <v>15</v>
      </c>
      <c r="AE472" s="13" t="s">
        <v>1369</v>
      </c>
      <c r="AF472" s="8"/>
    </row>
    <row r="473" spans="1:32" s="1" customFormat="1" ht="30" customHeight="1" x14ac:dyDescent="0.25">
      <c r="A473" s="1">
        <v>472</v>
      </c>
      <c r="B473" s="2"/>
      <c r="C473" s="2" t="s">
        <v>1810</v>
      </c>
      <c r="E473" s="1" t="s">
        <v>2413</v>
      </c>
      <c r="F473" s="1">
        <v>1922</v>
      </c>
      <c r="G473" s="2" t="s">
        <v>3024</v>
      </c>
      <c r="H473" s="2" t="s">
        <v>2900</v>
      </c>
      <c r="I473" s="2"/>
      <c r="J473" s="1" t="s">
        <v>2424</v>
      </c>
      <c r="K473" s="1" t="s">
        <v>3342</v>
      </c>
      <c r="M473" s="1" t="s">
        <v>21</v>
      </c>
      <c r="N473" s="2"/>
      <c r="O473" s="2"/>
      <c r="P473" s="2"/>
      <c r="R473" s="2"/>
      <c r="S473" s="4">
        <v>29</v>
      </c>
      <c r="T473" s="4">
        <v>7</v>
      </c>
      <c r="U473" s="4" t="s">
        <v>72</v>
      </c>
      <c r="V473" s="4">
        <v>1955</v>
      </c>
      <c r="W473" s="4">
        <v>1955</v>
      </c>
      <c r="X473" s="4" t="s">
        <v>471</v>
      </c>
      <c r="Y473" s="4" t="s">
        <v>19</v>
      </c>
      <c r="Z473" s="13">
        <v>800</v>
      </c>
      <c r="AA473" s="4">
        <v>800</v>
      </c>
      <c r="AB473" s="14">
        <f t="shared" ref="AB473:AC492" si="29">AA473/1000</f>
        <v>0.8</v>
      </c>
      <c r="AC473" s="16">
        <f t="shared" si="29"/>
        <v>8.0000000000000004E-4</v>
      </c>
      <c r="AD473" s="4" t="s">
        <v>15</v>
      </c>
      <c r="AE473" s="13" t="s">
        <v>1369</v>
      </c>
      <c r="AF473" s="8"/>
    </row>
    <row r="474" spans="1:32" s="1" customFormat="1" ht="30" customHeight="1" x14ac:dyDescent="0.25">
      <c r="A474" s="1">
        <v>473</v>
      </c>
      <c r="B474" s="2"/>
      <c r="C474" s="2" t="s">
        <v>1911</v>
      </c>
      <c r="E474" s="1" t="s">
        <v>2414</v>
      </c>
      <c r="F474" s="1">
        <v>1929</v>
      </c>
      <c r="G474" s="2" t="s">
        <v>3034</v>
      </c>
      <c r="H474" s="2" t="s">
        <v>2901</v>
      </c>
      <c r="I474" s="2"/>
      <c r="J474" s="1" t="s">
        <v>2590</v>
      </c>
      <c r="K474" s="1" t="s">
        <v>3342</v>
      </c>
      <c r="M474" s="1" t="s">
        <v>21</v>
      </c>
      <c r="N474" s="2"/>
      <c r="O474" s="2"/>
      <c r="P474" s="2"/>
      <c r="R474" s="2"/>
      <c r="S474" s="4">
        <v>29</v>
      </c>
      <c r="T474" s="4">
        <v>7</v>
      </c>
      <c r="U474" s="4" t="s">
        <v>72</v>
      </c>
      <c r="V474" s="4">
        <v>1955</v>
      </c>
      <c r="W474" s="4">
        <v>1955</v>
      </c>
      <c r="X474" s="4" t="s">
        <v>471</v>
      </c>
      <c r="Y474" s="4" t="s">
        <v>19</v>
      </c>
      <c r="Z474" s="13">
        <v>4000</v>
      </c>
      <c r="AA474" s="4">
        <v>4000</v>
      </c>
      <c r="AB474" s="14">
        <f t="shared" si="29"/>
        <v>4</v>
      </c>
      <c r="AC474" s="16">
        <f t="shared" si="29"/>
        <v>4.0000000000000001E-3</v>
      </c>
      <c r="AD474" s="4" t="s">
        <v>15</v>
      </c>
      <c r="AE474" s="13" t="s">
        <v>1369</v>
      </c>
      <c r="AF474" s="8"/>
    </row>
    <row r="475" spans="1:32" s="1" customFormat="1" ht="30" customHeight="1" x14ac:dyDescent="0.25">
      <c r="A475" s="1">
        <v>474</v>
      </c>
      <c r="B475" s="2"/>
      <c r="C475" s="2" t="s">
        <v>1911</v>
      </c>
      <c r="E475" s="1" t="s">
        <v>2415</v>
      </c>
      <c r="F475" s="1">
        <v>1903</v>
      </c>
      <c r="G475" s="2" t="s">
        <v>38</v>
      </c>
      <c r="H475" s="2" t="s">
        <v>2740</v>
      </c>
      <c r="I475" s="2"/>
      <c r="J475" s="1" t="s">
        <v>2591</v>
      </c>
      <c r="K475" s="1" t="s">
        <v>3287</v>
      </c>
      <c r="M475" s="1" t="s">
        <v>21</v>
      </c>
      <c r="N475" s="2"/>
      <c r="O475" s="2"/>
      <c r="P475" s="2"/>
      <c r="R475" s="2"/>
      <c r="S475" s="4">
        <v>29</v>
      </c>
      <c r="T475" s="4">
        <v>7</v>
      </c>
      <c r="U475" s="4" t="s">
        <v>72</v>
      </c>
      <c r="V475" s="4">
        <v>1955</v>
      </c>
      <c r="W475" s="4">
        <v>1955</v>
      </c>
      <c r="X475" s="4" t="s">
        <v>471</v>
      </c>
      <c r="Y475" s="4" t="s">
        <v>710</v>
      </c>
      <c r="Z475" s="13">
        <v>11000</v>
      </c>
      <c r="AA475" s="4">
        <v>11473</v>
      </c>
      <c r="AB475" s="14">
        <f t="shared" si="29"/>
        <v>11.473000000000001</v>
      </c>
      <c r="AC475" s="16">
        <f t="shared" si="29"/>
        <v>1.1473000000000001E-2</v>
      </c>
      <c r="AD475" s="4" t="s">
        <v>15</v>
      </c>
      <c r="AE475" s="13" t="s">
        <v>1369</v>
      </c>
      <c r="AF475" s="8"/>
    </row>
    <row r="476" spans="1:32" ht="30" customHeight="1" x14ac:dyDescent="0.25">
      <c r="A476" s="1">
        <v>475</v>
      </c>
      <c r="B476" s="2"/>
      <c r="C476" s="2" t="s">
        <v>1911</v>
      </c>
      <c r="D476" s="1" t="s">
        <v>2246</v>
      </c>
      <c r="E476" s="1" t="s">
        <v>2247</v>
      </c>
      <c r="F476" s="1">
        <v>1937</v>
      </c>
      <c r="G476" s="2" t="s">
        <v>3024</v>
      </c>
      <c r="H476" s="2" t="s">
        <v>2902</v>
      </c>
      <c r="I476" s="2"/>
      <c r="J476" s="1" t="s">
        <v>2592</v>
      </c>
      <c r="K476" s="1" t="s">
        <v>3342</v>
      </c>
      <c r="L476" s="1"/>
      <c r="M476" s="1" t="s">
        <v>21</v>
      </c>
      <c r="N476" s="2"/>
      <c r="O476" s="2"/>
      <c r="P476" s="2"/>
      <c r="Q476" s="1"/>
      <c r="R476" s="2"/>
      <c r="S476" s="4">
        <v>29</v>
      </c>
      <c r="T476" s="4">
        <v>7</v>
      </c>
      <c r="U476" s="4" t="s">
        <v>72</v>
      </c>
      <c r="V476" s="4">
        <v>1955</v>
      </c>
      <c r="W476" s="4">
        <v>1955</v>
      </c>
      <c r="X476" s="4" t="s">
        <v>471</v>
      </c>
      <c r="Y476" s="4" t="s">
        <v>19</v>
      </c>
      <c r="Z476" s="13">
        <v>6500</v>
      </c>
      <c r="AA476" s="4">
        <v>6500</v>
      </c>
      <c r="AB476" s="14">
        <f t="shared" si="29"/>
        <v>6.5</v>
      </c>
      <c r="AC476" s="16">
        <f t="shared" si="29"/>
        <v>6.4999999999999997E-3</v>
      </c>
      <c r="AD476" s="4" t="s">
        <v>15</v>
      </c>
      <c r="AE476" s="13" t="s">
        <v>1369</v>
      </c>
      <c r="AF476" s="8"/>
    </row>
    <row r="477" spans="1:32" ht="30" customHeight="1" x14ac:dyDescent="0.25">
      <c r="A477" s="1">
        <v>476</v>
      </c>
      <c r="B477" s="2"/>
      <c r="C477" s="2" t="s">
        <v>2633</v>
      </c>
      <c r="D477" s="1" t="s">
        <v>2248</v>
      </c>
      <c r="E477" s="1" t="s">
        <v>2249</v>
      </c>
      <c r="F477" s="1"/>
      <c r="G477" s="2" t="s">
        <v>395</v>
      </c>
      <c r="H477" s="2" t="s">
        <v>2891</v>
      </c>
      <c r="I477" s="2"/>
      <c r="J477" s="1" t="s">
        <v>2593</v>
      </c>
      <c r="K477" s="1" t="s">
        <v>3311</v>
      </c>
      <c r="L477" s="2"/>
      <c r="M477" s="1" t="s">
        <v>21</v>
      </c>
      <c r="N477" s="2"/>
      <c r="O477" s="2"/>
      <c r="P477" s="2"/>
      <c r="Q477" s="1"/>
      <c r="R477" s="2"/>
      <c r="S477" s="4">
        <v>2</v>
      </c>
      <c r="T477" s="4">
        <v>8</v>
      </c>
      <c r="U477" s="4" t="s">
        <v>72</v>
      </c>
      <c r="V477" s="4">
        <v>1955</v>
      </c>
      <c r="W477" s="4">
        <v>1955</v>
      </c>
      <c r="X477" s="4" t="s">
        <v>471</v>
      </c>
      <c r="Y477" s="4" t="s">
        <v>82</v>
      </c>
      <c r="Z477" s="13">
        <v>4400</v>
      </c>
      <c r="AA477" s="4">
        <v>54000</v>
      </c>
      <c r="AB477" s="14">
        <f t="shared" si="29"/>
        <v>54</v>
      </c>
      <c r="AC477" s="16">
        <f t="shared" si="29"/>
        <v>5.3999999999999999E-2</v>
      </c>
      <c r="AD477" s="4" t="s">
        <v>84</v>
      </c>
      <c r="AE477" s="13" t="s">
        <v>363</v>
      </c>
      <c r="AF477" s="8" t="s">
        <v>97</v>
      </c>
    </row>
    <row r="478" spans="1:32" s="1" customFormat="1" ht="30" customHeight="1" x14ac:dyDescent="0.25">
      <c r="A478" s="1">
        <v>477</v>
      </c>
      <c r="B478" s="2"/>
      <c r="C478" s="2" t="s">
        <v>1912</v>
      </c>
      <c r="D478" s="1" t="s">
        <v>2250</v>
      </c>
      <c r="E478" s="1" t="s">
        <v>2251</v>
      </c>
      <c r="F478" s="1" t="s">
        <v>3134</v>
      </c>
      <c r="G478" s="2" t="s">
        <v>3035</v>
      </c>
      <c r="H478" s="2" t="s">
        <v>2903</v>
      </c>
      <c r="I478" s="2"/>
      <c r="J478" s="1" t="s">
        <v>2594</v>
      </c>
      <c r="K478" s="1" t="s">
        <v>3355</v>
      </c>
      <c r="M478" s="1" t="s">
        <v>21</v>
      </c>
      <c r="N478" s="2"/>
      <c r="O478" s="2"/>
      <c r="P478" s="2"/>
      <c r="R478" s="2"/>
      <c r="S478" s="4">
        <v>28</v>
      </c>
      <c r="T478" s="4">
        <v>8</v>
      </c>
      <c r="U478" s="4" t="s">
        <v>72</v>
      </c>
      <c r="V478" s="4">
        <v>1955</v>
      </c>
      <c r="W478" s="4">
        <v>1955</v>
      </c>
      <c r="X478" s="4" t="s">
        <v>471</v>
      </c>
      <c r="Y478" s="4" t="s">
        <v>19</v>
      </c>
      <c r="Z478" s="13"/>
      <c r="AA478" s="4">
        <v>40000</v>
      </c>
      <c r="AB478" s="14">
        <f t="shared" si="29"/>
        <v>40</v>
      </c>
      <c r="AC478" s="16">
        <f t="shared" si="29"/>
        <v>0.04</v>
      </c>
      <c r="AD478" s="4" t="s">
        <v>84</v>
      </c>
      <c r="AE478" s="13" t="s">
        <v>3268</v>
      </c>
      <c r="AF478" s="8"/>
    </row>
    <row r="479" spans="1:32" s="1" customFormat="1" ht="30" customHeight="1" x14ac:dyDescent="0.25">
      <c r="A479" s="1">
        <v>478</v>
      </c>
      <c r="B479" s="2" t="s">
        <v>1467</v>
      </c>
      <c r="C479" s="2" t="s">
        <v>1890</v>
      </c>
      <c r="D479" s="1" t="s">
        <v>1476</v>
      </c>
      <c r="E479" s="1" t="s">
        <v>1468</v>
      </c>
      <c r="F479" s="1" t="s">
        <v>1432</v>
      </c>
      <c r="G479" s="2" t="s">
        <v>38</v>
      </c>
      <c r="H479" s="2" t="s">
        <v>1469</v>
      </c>
      <c r="I479" s="2"/>
      <c r="J479" s="2" t="s">
        <v>1470</v>
      </c>
      <c r="K479" s="1" t="s">
        <v>3311</v>
      </c>
      <c r="L479" s="24"/>
      <c r="M479" s="1" t="s">
        <v>42</v>
      </c>
      <c r="N479" s="2" t="s">
        <v>1471</v>
      </c>
      <c r="O479" s="2" t="s">
        <v>1472</v>
      </c>
      <c r="P479" s="2" t="s">
        <v>1473</v>
      </c>
      <c r="Q479" s="1">
        <v>0</v>
      </c>
      <c r="R479" s="2" t="s">
        <v>1474</v>
      </c>
      <c r="S479" s="4">
        <v>28</v>
      </c>
      <c r="T479" s="4">
        <v>8</v>
      </c>
      <c r="U479" s="4" t="s">
        <v>72</v>
      </c>
      <c r="V479" s="4">
        <v>1955</v>
      </c>
      <c r="W479" s="4">
        <v>1955</v>
      </c>
      <c r="X479" s="4" t="s">
        <v>471</v>
      </c>
      <c r="Y479" s="4" t="s">
        <v>19</v>
      </c>
      <c r="Z479" s="13">
        <v>33000</v>
      </c>
      <c r="AA479" s="4">
        <v>33000</v>
      </c>
      <c r="AB479" s="14">
        <f t="shared" si="29"/>
        <v>33</v>
      </c>
      <c r="AC479" s="16">
        <f t="shared" si="29"/>
        <v>3.3000000000000002E-2</v>
      </c>
      <c r="AD479" s="4" t="s">
        <v>84</v>
      </c>
      <c r="AE479" s="13" t="s">
        <v>363</v>
      </c>
      <c r="AF479" s="8" t="s">
        <v>97</v>
      </c>
    </row>
    <row r="480" spans="1:32" s="1" customFormat="1" ht="30" customHeight="1" x14ac:dyDescent="0.25">
      <c r="A480" s="1">
        <v>479</v>
      </c>
      <c r="B480" s="2"/>
      <c r="C480" s="2" t="s">
        <v>2634</v>
      </c>
      <c r="D480" s="1" t="s">
        <v>1477</v>
      </c>
      <c r="E480" s="1" t="s">
        <v>2252</v>
      </c>
      <c r="G480" s="2" t="s">
        <v>38</v>
      </c>
      <c r="H480" s="2" t="s">
        <v>2904</v>
      </c>
      <c r="I480" s="2"/>
      <c r="J480" s="1" t="s">
        <v>2424</v>
      </c>
      <c r="K480" s="1" t="s">
        <v>3311</v>
      </c>
      <c r="L480" s="2"/>
      <c r="M480" s="1" t="s">
        <v>21</v>
      </c>
      <c r="N480" s="2"/>
      <c r="O480" s="2"/>
      <c r="P480" s="2"/>
      <c r="R480" s="2"/>
      <c r="S480" s="4">
        <v>28</v>
      </c>
      <c r="T480" s="4">
        <v>8</v>
      </c>
      <c r="U480" s="4" t="s">
        <v>72</v>
      </c>
      <c r="V480" s="4">
        <v>1955</v>
      </c>
      <c r="W480" s="4">
        <v>1955</v>
      </c>
      <c r="X480" s="4" t="s">
        <v>471</v>
      </c>
      <c r="Y480" s="4" t="s">
        <v>82</v>
      </c>
      <c r="Z480" s="13">
        <v>1400</v>
      </c>
      <c r="AA480" s="4">
        <v>17000</v>
      </c>
      <c r="AB480" s="14">
        <f t="shared" si="29"/>
        <v>17</v>
      </c>
      <c r="AC480" s="16">
        <f t="shared" si="29"/>
        <v>1.7000000000000001E-2</v>
      </c>
      <c r="AD480" s="4" t="s">
        <v>84</v>
      </c>
      <c r="AE480" s="13" t="s">
        <v>363</v>
      </c>
      <c r="AF480" s="8" t="s">
        <v>97</v>
      </c>
    </row>
    <row r="481" spans="1:32" ht="30" customHeight="1" x14ac:dyDescent="0.25">
      <c r="A481" s="1">
        <v>480</v>
      </c>
      <c r="B481" s="2"/>
      <c r="C481" s="2" t="s">
        <v>2635</v>
      </c>
      <c r="D481" s="1" t="s">
        <v>1475</v>
      </c>
      <c r="E481" s="1" t="s">
        <v>2253</v>
      </c>
      <c r="F481" s="1"/>
      <c r="G481" s="2" t="s">
        <v>395</v>
      </c>
      <c r="H481" s="2" t="s">
        <v>2905</v>
      </c>
      <c r="I481" s="2"/>
      <c r="J481" s="1" t="s">
        <v>2424</v>
      </c>
      <c r="K481" s="1" t="s">
        <v>3292</v>
      </c>
      <c r="L481" s="1"/>
      <c r="M481" s="1" t="s">
        <v>21</v>
      </c>
      <c r="N481" s="2"/>
      <c r="O481" s="2"/>
      <c r="P481" s="2"/>
      <c r="Q481" s="1"/>
      <c r="R481" s="2"/>
      <c r="S481" s="4">
        <v>28</v>
      </c>
      <c r="T481" s="4">
        <v>8</v>
      </c>
      <c r="U481" s="4" t="s">
        <v>72</v>
      </c>
      <c r="V481" s="4">
        <v>1955</v>
      </c>
      <c r="W481" s="4">
        <v>1955</v>
      </c>
      <c r="X481" s="4" t="s">
        <v>471</v>
      </c>
      <c r="Y481" s="4" t="s">
        <v>19</v>
      </c>
      <c r="Z481" s="13"/>
      <c r="AA481" s="4">
        <v>15000</v>
      </c>
      <c r="AB481" s="14">
        <f t="shared" si="29"/>
        <v>15</v>
      </c>
      <c r="AC481" s="16">
        <f t="shared" si="29"/>
        <v>1.4999999999999999E-2</v>
      </c>
      <c r="AD481" s="4" t="s">
        <v>84</v>
      </c>
      <c r="AE481" s="13" t="s">
        <v>2615</v>
      </c>
      <c r="AF481" s="38" t="s">
        <v>1207</v>
      </c>
    </row>
    <row r="482" spans="1:32" ht="30" customHeight="1" x14ac:dyDescent="0.25">
      <c r="A482" s="1">
        <v>481</v>
      </c>
      <c r="B482" s="2"/>
      <c r="C482" s="2" t="s">
        <v>1838</v>
      </c>
      <c r="D482" s="1" t="s">
        <v>915</v>
      </c>
      <c r="E482" s="1" t="s">
        <v>2254</v>
      </c>
      <c r="F482" s="1">
        <v>1922</v>
      </c>
      <c r="G482" s="2" t="s">
        <v>3009</v>
      </c>
      <c r="H482" s="2" t="s">
        <v>2906</v>
      </c>
      <c r="I482" s="2"/>
      <c r="J482" s="1" t="s">
        <v>2424</v>
      </c>
      <c r="K482" s="1" t="s">
        <v>3337</v>
      </c>
      <c r="L482" s="1"/>
      <c r="M482" s="1" t="s">
        <v>21</v>
      </c>
      <c r="N482" s="2"/>
      <c r="O482" s="2"/>
      <c r="P482" s="2"/>
      <c r="Q482" s="1"/>
      <c r="R482" s="2"/>
      <c r="S482" s="4">
        <v>31</v>
      </c>
      <c r="T482" s="4">
        <v>8</v>
      </c>
      <c r="U482" s="4" t="s">
        <v>72</v>
      </c>
      <c r="V482" s="4">
        <v>1955</v>
      </c>
      <c r="W482" s="4">
        <v>1955</v>
      </c>
      <c r="X482" s="4" t="s">
        <v>471</v>
      </c>
      <c r="Y482" s="4" t="s">
        <v>19</v>
      </c>
      <c r="Z482" s="13"/>
      <c r="AA482" s="4">
        <v>1000</v>
      </c>
      <c r="AB482" s="14">
        <f t="shared" si="29"/>
        <v>1</v>
      </c>
      <c r="AC482" s="16">
        <f t="shared" si="29"/>
        <v>1E-3</v>
      </c>
      <c r="AD482" s="4" t="s">
        <v>15</v>
      </c>
      <c r="AE482" s="13" t="s">
        <v>408</v>
      </c>
      <c r="AF482" s="8" t="s">
        <v>97</v>
      </c>
    </row>
    <row r="483" spans="1:32" ht="30" customHeight="1" x14ac:dyDescent="0.25">
      <c r="A483" s="1">
        <v>482</v>
      </c>
      <c r="B483" s="2" t="s">
        <v>1478</v>
      </c>
      <c r="C483" s="2" t="s">
        <v>1913</v>
      </c>
      <c r="D483" s="1"/>
      <c r="E483" s="1" t="s">
        <v>1479</v>
      </c>
      <c r="F483" s="1">
        <v>1636</v>
      </c>
      <c r="G483" s="2" t="s">
        <v>395</v>
      </c>
      <c r="H483" s="2" t="s">
        <v>1480</v>
      </c>
      <c r="I483" s="2" t="s">
        <v>1481</v>
      </c>
      <c r="J483" s="2" t="s">
        <v>1482</v>
      </c>
      <c r="K483" s="1" t="s">
        <v>3285</v>
      </c>
      <c r="L483" s="24" t="s">
        <v>3277</v>
      </c>
      <c r="M483" s="1" t="s">
        <v>42</v>
      </c>
      <c r="N483" s="2" t="s">
        <v>1483</v>
      </c>
      <c r="O483" s="2" t="s">
        <v>1484</v>
      </c>
      <c r="P483" s="2" t="s">
        <v>1485</v>
      </c>
      <c r="Q483" s="1">
        <v>0</v>
      </c>
      <c r="R483" s="2" t="s">
        <v>1486</v>
      </c>
      <c r="S483" s="4">
        <v>31</v>
      </c>
      <c r="T483" s="4">
        <v>8</v>
      </c>
      <c r="U483" s="4" t="s">
        <v>72</v>
      </c>
      <c r="V483" s="4">
        <v>1955</v>
      </c>
      <c r="W483" s="4">
        <v>1955</v>
      </c>
      <c r="X483" s="4" t="s">
        <v>471</v>
      </c>
      <c r="Y483" s="4" t="s">
        <v>19</v>
      </c>
      <c r="Z483" s="13">
        <v>150000</v>
      </c>
      <c r="AA483" s="17">
        <v>150000</v>
      </c>
      <c r="AB483" s="14">
        <f t="shared" si="29"/>
        <v>150</v>
      </c>
      <c r="AC483" s="16">
        <f t="shared" si="29"/>
        <v>0.15</v>
      </c>
      <c r="AD483" s="4" t="s">
        <v>84</v>
      </c>
      <c r="AE483" s="13" t="s">
        <v>22</v>
      </c>
      <c r="AF483" s="8" t="s">
        <v>97</v>
      </c>
    </row>
    <row r="484" spans="1:32" ht="30" customHeight="1" x14ac:dyDescent="0.25">
      <c r="A484" s="1">
        <v>483</v>
      </c>
      <c r="B484" s="2" t="s">
        <v>1487</v>
      </c>
      <c r="C484" s="2" t="s">
        <v>1826</v>
      </c>
      <c r="D484" s="1" t="s">
        <v>1488</v>
      </c>
      <c r="E484" s="1" t="s">
        <v>2255</v>
      </c>
      <c r="F484" s="1">
        <v>1881</v>
      </c>
      <c r="G484" s="2" t="s">
        <v>38</v>
      </c>
      <c r="H484" s="2" t="s">
        <v>1489</v>
      </c>
      <c r="I484" s="2" t="s">
        <v>422</v>
      </c>
      <c r="J484" s="2" t="s">
        <v>1490</v>
      </c>
      <c r="K484" s="1" t="s">
        <v>3288</v>
      </c>
      <c r="L484" s="24"/>
      <c r="M484" s="1" t="s">
        <v>42</v>
      </c>
      <c r="N484" s="2" t="s">
        <v>1491</v>
      </c>
      <c r="O484" s="2" t="s">
        <v>1492</v>
      </c>
      <c r="P484" s="2" t="s">
        <v>1493</v>
      </c>
      <c r="Q484" s="1">
        <v>0</v>
      </c>
      <c r="R484" s="2" t="s">
        <v>212</v>
      </c>
      <c r="S484" s="4">
        <v>7</v>
      </c>
      <c r="T484" s="4">
        <v>9</v>
      </c>
      <c r="U484" s="4" t="s">
        <v>72</v>
      </c>
      <c r="V484" s="4">
        <v>1955</v>
      </c>
      <c r="W484" s="4">
        <v>1955</v>
      </c>
      <c r="X484" s="4" t="s">
        <v>471</v>
      </c>
      <c r="Y484" s="4" t="s">
        <v>19</v>
      </c>
      <c r="Z484" s="13">
        <v>100000</v>
      </c>
      <c r="AA484" s="18">
        <v>100000</v>
      </c>
      <c r="AB484" s="14">
        <f t="shared" si="29"/>
        <v>100</v>
      </c>
      <c r="AC484" s="16">
        <f t="shared" si="29"/>
        <v>0.1</v>
      </c>
      <c r="AD484" s="4" t="s">
        <v>15</v>
      </c>
      <c r="AE484" s="13" t="s">
        <v>150</v>
      </c>
      <c r="AF484" s="8"/>
    </row>
    <row r="485" spans="1:32" ht="30" customHeight="1" x14ac:dyDescent="0.25">
      <c r="A485" s="1">
        <v>484</v>
      </c>
      <c r="B485" s="2"/>
      <c r="C485" s="2" t="s">
        <v>2643</v>
      </c>
      <c r="D485" s="1" t="s">
        <v>1494</v>
      </c>
      <c r="E485" s="1" t="s">
        <v>2256</v>
      </c>
      <c r="F485" s="1"/>
      <c r="G485" s="2" t="s">
        <v>395</v>
      </c>
      <c r="H485" s="2" t="s">
        <v>2907</v>
      </c>
      <c r="I485" s="2"/>
      <c r="J485" s="1" t="s">
        <v>2424</v>
      </c>
      <c r="K485" s="1" t="s">
        <v>3285</v>
      </c>
      <c r="L485" s="24"/>
      <c r="M485" s="1" t="s">
        <v>21</v>
      </c>
      <c r="N485" s="2"/>
      <c r="O485" s="2"/>
      <c r="P485" s="2"/>
      <c r="Q485" s="1"/>
      <c r="R485" s="2"/>
      <c r="S485" s="4">
        <v>8</v>
      </c>
      <c r="T485" s="4">
        <v>9</v>
      </c>
      <c r="U485" s="4" t="s">
        <v>72</v>
      </c>
      <c r="V485" s="4">
        <v>1955</v>
      </c>
      <c r="W485" s="4">
        <v>1955</v>
      </c>
      <c r="X485" s="4" t="s">
        <v>471</v>
      </c>
      <c r="Y485" s="4" t="s">
        <v>19</v>
      </c>
      <c r="Z485" s="13">
        <v>22000</v>
      </c>
      <c r="AA485" s="13">
        <v>22000</v>
      </c>
      <c r="AB485" s="14">
        <f t="shared" si="29"/>
        <v>22</v>
      </c>
      <c r="AC485" s="16">
        <f t="shared" si="29"/>
        <v>2.1999999999999999E-2</v>
      </c>
      <c r="AD485" s="4" t="s">
        <v>84</v>
      </c>
      <c r="AE485" s="13" t="s">
        <v>22</v>
      </c>
      <c r="AF485" s="8" t="s">
        <v>97</v>
      </c>
    </row>
    <row r="486" spans="1:32" ht="30" customHeight="1" x14ac:dyDescent="0.25">
      <c r="A486" s="1">
        <v>485</v>
      </c>
      <c r="B486" s="2"/>
      <c r="C486" s="2" t="s">
        <v>1889</v>
      </c>
      <c r="D486" s="1" t="s">
        <v>2178</v>
      </c>
      <c r="E486" s="1" t="s">
        <v>2257</v>
      </c>
      <c r="F486" s="1">
        <v>1665</v>
      </c>
      <c r="G486" s="2" t="s">
        <v>38</v>
      </c>
      <c r="H486" s="2" t="s">
        <v>2908</v>
      </c>
      <c r="I486" s="2"/>
      <c r="J486" s="1" t="s">
        <v>2595</v>
      </c>
      <c r="K486" s="1" t="s">
        <v>1797</v>
      </c>
      <c r="L486" s="2"/>
      <c r="M486" s="28" t="s">
        <v>1956</v>
      </c>
      <c r="N486" s="2"/>
      <c r="O486" s="2"/>
      <c r="P486" s="2"/>
      <c r="Q486" s="1"/>
      <c r="R486" s="2"/>
      <c r="S486" s="4">
        <v>8</v>
      </c>
      <c r="T486" s="4">
        <v>9</v>
      </c>
      <c r="U486" s="4" t="s">
        <v>72</v>
      </c>
      <c r="V486" s="4">
        <v>1955</v>
      </c>
      <c r="W486" s="4">
        <v>1955</v>
      </c>
      <c r="X486" s="4" t="s">
        <v>471</v>
      </c>
      <c r="Y486" s="4" t="s">
        <v>19</v>
      </c>
      <c r="Z486" s="13">
        <v>300000</v>
      </c>
      <c r="AA486" s="13">
        <v>300000</v>
      </c>
      <c r="AB486" s="14">
        <f t="shared" si="29"/>
        <v>300</v>
      </c>
      <c r="AC486" s="16">
        <f t="shared" si="29"/>
        <v>0.3</v>
      </c>
      <c r="AD486" s="4" t="s">
        <v>84</v>
      </c>
      <c r="AE486" s="13" t="s">
        <v>363</v>
      </c>
      <c r="AF486" s="8" t="s">
        <v>97</v>
      </c>
    </row>
    <row r="487" spans="1:32" ht="30" customHeight="1" x14ac:dyDescent="0.25">
      <c r="A487" s="1">
        <v>486</v>
      </c>
      <c r="B487" s="2"/>
      <c r="C487" s="2" t="s">
        <v>1914</v>
      </c>
      <c r="D487" s="1"/>
      <c r="E487" s="1" t="s">
        <v>2258</v>
      </c>
      <c r="F487" s="1" t="s">
        <v>3135</v>
      </c>
      <c r="G487" s="2" t="s">
        <v>38</v>
      </c>
      <c r="H487" s="2" t="s">
        <v>2909</v>
      </c>
      <c r="I487" s="2"/>
      <c r="J487" s="1" t="s">
        <v>2424</v>
      </c>
      <c r="K487" s="1" t="s">
        <v>3357</v>
      </c>
      <c r="L487" s="1"/>
      <c r="M487" s="1" t="s">
        <v>21</v>
      </c>
      <c r="N487" s="2"/>
      <c r="O487" s="2"/>
      <c r="P487" s="2"/>
      <c r="Q487" s="1"/>
      <c r="R487" s="2"/>
      <c r="S487" s="4">
        <v>26</v>
      </c>
      <c r="T487" s="4">
        <v>9</v>
      </c>
      <c r="U487" s="4" t="s">
        <v>72</v>
      </c>
      <c r="V487" s="4">
        <v>1955</v>
      </c>
      <c r="W487" s="4">
        <v>1955</v>
      </c>
      <c r="X487" s="4" t="s">
        <v>471</v>
      </c>
      <c r="Y487" s="4" t="s">
        <v>19</v>
      </c>
      <c r="Z487" s="13">
        <v>60000</v>
      </c>
      <c r="AA487" s="13">
        <v>60000</v>
      </c>
      <c r="AB487" s="14">
        <f t="shared" si="29"/>
        <v>60</v>
      </c>
      <c r="AC487" s="16">
        <f t="shared" si="29"/>
        <v>0.06</v>
      </c>
      <c r="AD487" s="4" t="s">
        <v>84</v>
      </c>
      <c r="AE487" s="13" t="s">
        <v>408</v>
      </c>
      <c r="AF487" s="8" t="s">
        <v>97</v>
      </c>
    </row>
    <row r="488" spans="1:32" ht="30" customHeight="1" x14ac:dyDescent="0.25">
      <c r="A488" s="1">
        <v>487</v>
      </c>
      <c r="B488" s="2"/>
      <c r="C488" s="2" t="s">
        <v>1915</v>
      </c>
      <c r="D488" s="1" t="s">
        <v>1179</v>
      </c>
      <c r="E488" s="1" t="s">
        <v>2259</v>
      </c>
      <c r="F488" s="1">
        <v>1676</v>
      </c>
      <c r="G488" s="2" t="s">
        <v>38</v>
      </c>
      <c r="H488" s="2" t="s">
        <v>2910</v>
      </c>
      <c r="I488" s="2"/>
      <c r="J488" s="1" t="s">
        <v>2424</v>
      </c>
      <c r="K488" s="1" t="s">
        <v>3285</v>
      </c>
      <c r="L488" s="24"/>
      <c r="M488" s="1" t="s">
        <v>21</v>
      </c>
      <c r="N488" s="2"/>
      <c r="O488" s="2"/>
      <c r="P488" s="2"/>
      <c r="Q488" s="1"/>
      <c r="R488" s="2"/>
      <c r="S488" s="4">
        <v>21</v>
      </c>
      <c r="T488" s="4">
        <v>10</v>
      </c>
      <c r="U488" s="4" t="s">
        <v>24</v>
      </c>
      <c r="V488" s="4">
        <v>1955</v>
      </c>
      <c r="W488" s="4">
        <v>1955</v>
      </c>
      <c r="X488" s="4" t="s">
        <v>471</v>
      </c>
      <c r="Y488" s="4" t="s">
        <v>19</v>
      </c>
      <c r="Z488" s="13">
        <v>20000</v>
      </c>
      <c r="AA488" s="13">
        <v>20000</v>
      </c>
      <c r="AB488" s="14">
        <f t="shared" si="29"/>
        <v>20</v>
      </c>
      <c r="AC488" s="16">
        <f t="shared" si="29"/>
        <v>0.02</v>
      </c>
      <c r="AD488" s="4" t="s">
        <v>84</v>
      </c>
      <c r="AE488" s="13" t="s">
        <v>22</v>
      </c>
      <c r="AF488" s="8" t="s">
        <v>97</v>
      </c>
    </row>
    <row r="489" spans="1:32" ht="30" customHeight="1" x14ac:dyDescent="0.25">
      <c r="A489" s="1">
        <v>488</v>
      </c>
      <c r="B489" s="2"/>
      <c r="C489" s="2" t="s">
        <v>1828</v>
      </c>
      <c r="D489" s="1"/>
      <c r="E489" s="1" t="s">
        <v>2260</v>
      </c>
      <c r="F489" s="1">
        <v>1913</v>
      </c>
      <c r="G489" s="2" t="s">
        <v>38</v>
      </c>
      <c r="H489" s="2" t="s">
        <v>2911</v>
      </c>
      <c r="I489" s="2"/>
      <c r="J489" s="1" t="s">
        <v>2596</v>
      </c>
      <c r="K489" s="1" t="s">
        <v>3352</v>
      </c>
      <c r="L489" s="1"/>
      <c r="M489" s="1" t="s">
        <v>21</v>
      </c>
      <c r="N489" s="2"/>
      <c r="O489" s="2"/>
      <c r="P489" s="2"/>
      <c r="Q489" s="1"/>
      <c r="R489" s="2"/>
      <c r="S489" s="4">
        <v>30</v>
      </c>
      <c r="T489" s="4">
        <v>11</v>
      </c>
      <c r="U489" s="4" t="s">
        <v>24</v>
      </c>
      <c r="V489" s="4">
        <v>1955</v>
      </c>
      <c r="W489" s="4">
        <v>1955</v>
      </c>
      <c r="X489" s="4" t="s">
        <v>471</v>
      </c>
      <c r="Y489" s="4" t="s">
        <v>710</v>
      </c>
      <c r="Z489" s="13">
        <v>31000</v>
      </c>
      <c r="AA489" s="4">
        <v>32000</v>
      </c>
      <c r="AB489" s="14">
        <f t="shared" si="29"/>
        <v>32</v>
      </c>
      <c r="AC489" s="16">
        <f t="shared" si="29"/>
        <v>3.2000000000000001E-2</v>
      </c>
      <c r="AD489" s="4" t="s">
        <v>15</v>
      </c>
      <c r="AE489" s="13" t="s">
        <v>1495</v>
      </c>
      <c r="AF489" s="8"/>
    </row>
    <row r="490" spans="1:32" ht="30" customHeight="1" x14ac:dyDescent="0.25">
      <c r="A490" s="1">
        <v>489</v>
      </c>
      <c r="B490" s="2"/>
      <c r="C490" s="2" t="s">
        <v>1831</v>
      </c>
      <c r="D490" s="1" t="s">
        <v>2261</v>
      </c>
      <c r="E490" s="1" t="s">
        <v>2262</v>
      </c>
      <c r="F490" s="1" t="s">
        <v>3128</v>
      </c>
      <c r="G490" s="2" t="s">
        <v>3036</v>
      </c>
      <c r="H490" s="2" t="s">
        <v>2912</v>
      </c>
      <c r="I490" s="2"/>
      <c r="J490" s="1" t="s">
        <v>1496</v>
      </c>
      <c r="K490" s="1" t="s">
        <v>3352</v>
      </c>
      <c r="L490" s="1"/>
      <c r="M490" s="1" t="s">
        <v>21</v>
      </c>
      <c r="N490" s="2"/>
      <c r="O490" s="2"/>
      <c r="P490" s="2"/>
      <c r="Q490" s="1"/>
      <c r="R490" s="2"/>
      <c r="S490" s="4">
        <v>30</v>
      </c>
      <c r="T490" s="4">
        <v>11</v>
      </c>
      <c r="U490" s="4" t="s">
        <v>24</v>
      </c>
      <c r="V490" s="4">
        <v>1955</v>
      </c>
      <c r="W490" s="4">
        <v>1955</v>
      </c>
      <c r="X490" s="4" t="s">
        <v>471</v>
      </c>
      <c r="Y490" s="4" t="s">
        <v>710</v>
      </c>
      <c r="Z490" s="13">
        <v>21000</v>
      </c>
      <c r="AA490" s="4">
        <v>22000</v>
      </c>
      <c r="AB490" s="14">
        <f t="shared" si="29"/>
        <v>22</v>
      </c>
      <c r="AC490" s="16">
        <f t="shared" si="29"/>
        <v>2.1999999999999999E-2</v>
      </c>
      <c r="AD490" s="4" t="s">
        <v>15</v>
      </c>
      <c r="AE490" s="13" t="s">
        <v>1495</v>
      </c>
      <c r="AF490" s="8"/>
    </row>
    <row r="491" spans="1:32" ht="30" customHeight="1" x14ac:dyDescent="0.25">
      <c r="A491" s="1">
        <v>490</v>
      </c>
      <c r="B491" s="2"/>
      <c r="C491" s="2" t="s">
        <v>3259</v>
      </c>
      <c r="D491" s="1" t="s">
        <v>1497</v>
      </c>
      <c r="E491" s="1" t="s">
        <v>2263</v>
      </c>
      <c r="F491" s="1"/>
      <c r="G491" s="2" t="s">
        <v>38</v>
      </c>
      <c r="H491" s="2" t="s">
        <v>2913</v>
      </c>
      <c r="I491" s="2"/>
      <c r="J491" s="1" t="s">
        <v>2424</v>
      </c>
      <c r="K491" s="1" t="s">
        <v>1797</v>
      </c>
      <c r="L491" s="2"/>
      <c r="M491" s="1" t="s">
        <v>21</v>
      </c>
      <c r="N491" s="2"/>
      <c r="O491" s="2"/>
      <c r="P491" s="2"/>
      <c r="Q491" s="1">
        <v>1</v>
      </c>
      <c r="R491" s="2"/>
      <c r="S491" s="4">
        <v>27</v>
      </c>
      <c r="T491" s="4">
        <v>12</v>
      </c>
      <c r="U491" s="4" t="s">
        <v>24</v>
      </c>
      <c r="V491" s="4">
        <v>1955</v>
      </c>
      <c r="W491" s="4">
        <v>1955</v>
      </c>
      <c r="X491" s="4" t="s">
        <v>471</v>
      </c>
      <c r="Y491" s="4" t="s">
        <v>82</v>
      </c>
      <c r="Z491" s="13">
        <v>16500</v>
      </c>
      <c r="AA491" s="4">
        <v>201000</v>
      </c>
      <c r="AB491" s="14">
        <f t="shared" si="29"/>
        <v>201</v>
      </c>
      <c r="AC491" s="16">
        <f t="shared" si="29"/>
        <v>0.20100000000000001</v>
      </c>
      <c r="AD491" s="4" t="s">
        <v>84</v>
      </c>
      <c r="AE491" s="13" t="s">
        <v>363</v>
      </c>
      <c r="AF491" s="8" t="s">
        <v>97</v>
      </c>
    </row>
    <row r="492" spans="1:32" s="1" customFormat="1" ht="30" customHeight="1" x14ac:dyDescent="0.25">
      <c r="A492" s="1">
        <v>491</v>
      </c>
      <c r="B492" s="2"/>
      <c r="C492" s="2" t="s">
        <v>3154</v>
      </c>
      <c r="D492" s="1" t="s">
        <v>1499</v>
      </c>
      <c r="E492" s="1" t="s">
        <v>2264</v>
      </c>
      <c r="F492" s="1" t="s">
        <v>1087</v>
      </c>
      <c r="G492" s="2" t="s">
        <v>1154</v>
      </c>
      <c r="H492" s="2" t="s">
        <v>2914</v>
      </c>
      <c r="I492" s="2"/>
      <c r="J492" s="1" t="s">
        <v>2424</v>
      </c>
      <c r="K492" s="1" t="s">
        <v>57</v>
      </c>
      <c r="M492" s="28" t="s">
        <v>1956</v>
      </c>
      <c r="N492" s="2"/>
      <c r="O492" s="2"/>
      <c r="P492" s="2"/>
      <c r="R492" s="2"/>
      <c r="S492" s="8"/>
      <c r="T492" s="8"/>
      <c r="U492" s="8"/>
      <c r="V492" s="8">
        <v>1955</v>
      </c>
      <c r="W492" s="8">
        <v>1955</v>
      </c>
      <c r="X492" s="4" t="s">
        <v>471</v>
      </c>
      <c r="Y492" s="4" t="s">
        <v>19</v>
      </c>
      <c r="Z492" s="13"/>
      <c r="AA492" s="8">
        <v>25000</v>
      </c>
      <c r="AB492" s="14">
        <f t="shared" si="29"/>
        <v>25</v>
      </c>
      <c r="AC492" s="16">
        <f t="shared" si="29"/>
        <v>2.5000000000000001E-2</v>
      </c>
      <c r="AD492" s="4" t="s">
        <v>3274</v>
      </c>
      <c r="AE492" s="4" t="s">
        <v>57</v>
      </c>
      <c r="AF492" s="8"/>
    </row>
    <row r="493" spans="1:32" s="1" customFormat="1" ht="30" customHeight="1" x14ac:dyDescent="0.25">
      <c r="A493" s="1">
        <v>492</v>
      </c>
      <c r="B493" s="2"/>
      <c r="C493" s="2" t="s">
        <v>3154</v>
      </c>
      <c r="D493" s="1" t="s">
        <v>1498</v>
      </c>
      <c r="E493" s="1" t="s">
        <v>2265</v>
      </c>
      <c r="F493" s="1" t="s">
        <v>1087</v>
      </c>
      <c r="G493" s="2" t="s">
        <v>1154</v>
      </c>
      <c r="H493" s="2" t="s">
        <v>2915</v>
      </c>
      <c r="I493" s="2"/>
      <c r="J493" s="1" t="s">
        <v>2424</v>
      </c>
      <c r="K493" s="1" t="s">
        <v>57</v>
      </c>
      <c r="M493" s="28" t="s">
        <v>1956</v>
      </c>
      <c r="N493" s="2"/>
      <c r="O493" s="2"/>
      <c r="P493" s="2"/>
      <c r="R493" s="2"/>
      <c r="S493" s="8"/>
      <c r="T493" s="8"/>
      <c r="U493" s="8"/>
      <c r="V493" s="8">
        <v>1955</v>
      </c>
      <c r="W493" s="8">
        <v>1955</v>
      </c>
      <c r="X493" s="4" t="s">
        <v>471</v>
      </c>
      <c r="Y493" s="4" t="s">
        <v>19</v>
      </c>
      <c r="Z493" s="13"/>
      <c r="AA493" s="8">
        <v>25000</v>
      </c>
      <c r="AB493" s="14">
        <f t="shared" ref="AB493:AC512" si="30">AA493/1000</f>
        <v>25</v>
      </c>
      <c r="AC493" s="16">
        <f t="shared" si="30"/>
        <v>2.5000000000000001E-2</v>
      </c>
      <c r="AD493" s="4" t="s">
        <v>3274</v>
      </c>
      <c r="AE493" s="4" t="s">
        <v>57</v>
      </c>
      <c r="AF493" s="8"/>
    </row>
    <row r="494" spans="1:32" ht="30" customHeight="1" x14ac:dyDescent="0.25">
      <c r="A494" s="1">
        <v>493</v>
      </c>
      <c r="B494" s="2"/>
      <c r="C494" s="2" t="s">
        <v>2632</v>
      </c>
      <c r="D494" s="1" t="s">
        <v>970</v>
      </c>
      <c r="E494" s="1" t="s">
        <v>2266</v>
      </c>
      <c r="F494" s="1"/>
      <c r="G494" s="2" t="s">
        <v>38</v>
      </c>
      <c r="H494" s="2" t="s">
        <v>2916</v>
      </c>
      <c r="I494" s="2"/>
      <c r="J494" s="1" t="s">
        <v>2424</v>
      </c>
      <c r="K494" s="1" t="s">
        <v>3285</v>
      </c>
      <c r="L494" s="24"/>
      <c r="M494" s="1" t="s">
        <v>21</v>
      </c>
      <c r="O494" s="2"/>
      <c r="P494" s="2"/>
      <c r="Q494" s="1"/>
      <c r="R494" s="2"/>
      <c r="S494" s="4">
        <v>18</v>
      </c>
      <c r="T494" s="4">
        <v>1</v>
      </c>
      <c r="U494" s="4" t="s">
        <v>31</v>
      </c>
      <c r="V494" s="4">
        <v>1956</v>
      </c>
      <c r="W494" s="4">
        <v>1956</v>
      </c>
      <c r="X494" s="4" t="s">
        <v>471</v>
      </c>
      <c r="Y494" s="4" t="s">
        <v>19</v>
      </c>
      <c r="Z494" s="13">
        <v>47000</v>
      </c>
      <c r="AA494" s="13">
        <v>47000</v>
      </c>
      <c r="AB494" s="14">
        <f t="shared" si="30"/>
        <v>47</v>
      </c>
      <c r="AC494" s="16">
        <f t="shared" si="30"/>
        <v>4.7E-2</v>
      </c>
      <c r="AD494" s="4" t="s">
        <v>84</v>
      </c>
      <c r="AE494" s="13" t="s">
        <v>22</v>
      </c>
      <c r="AF494" s="8" t="s">
        <v>97</v>
      </c>
    </row>
    <row r="495" spans="1:32" ht="30" customHeight="1" x14ac:dyDescent="0.25">
      <c r="A495" s="1">
        <v>494</v>
      </c>
      <c r="B495" s="2"/>
      <c r="C495" s="2" t="s">
        <v>1839</v>
      </c>
      <c r="D495" s="1"/>
      <c r="E495" s="1" t="s">
        <v>2416</v>
      </c>
      <c r="F495" s="1">
        <v>1922</v>
      </c>
      <c r="G495" s="2" t="s">
        <v>38</v>
      </c>
      <c r="H495" s="2" t="s">
        <v>2917</v>
      </c>
      <c r="I495" s="2"/>
      <c r="J495" s="1" t="s">
        <v>2597</v>
      </c>
      <c r="K495" s="1" t="s">
        <v>1797</v>
      </c>
      <c r="L495" s="2"/>
      <c r="M495" s="1" t="s">
        <v>21</v>
      </c>
      <c r="N495" s="2"/>
      <c r="O495" s="2"/>
      <c r="P495" s="2"/>
      <c r="Q495" s="1"/>
      <c r="R495" s="2"/>
      <c r="S495" s="4">
        <v>25</v>
      </c>
      <c r="T495" s="4">
        <v>1</v>
      </c>
      <c r="U495" s="4" t="s">
        <v>31</v>
      </c>
      <c r="V495" s="4">
        <v>1956</v>
      </c>
      <c r="W495" s="4">
        <v>1956</v>
      </c>
      <c r="X495" s="4" t="s">
        <v>471</v>
      </c>
      <c r="Y495" s="4" t="s">
        <v>19</v>
      </c>
      <c r="Z495" s="4" t="s">
        <v>33</v>
      </c>
      <c r="AA495" s="4">
        <v>56666</v>
      </c>
      <c r="AB495" s="14">
        <f t="shared" si="30"/>
        <v>56.665999999999997</v>
      </c>
      <c r="AC495" s="16">
        <f t="shared" si="30"/>
        <v>5.6665999999999994E-2</v>
      </c>
      <c r="AD495" s="4" t="s">
        <v>15</v>
      </c>
      <c r="AE495" s="13" t="s">
        <v>363</v>
      </c>
      <c r="AF495" s="8" t="s">
        <v>97</v>
      </c>
    </row>
    <row r="496" spans="1:32" ht="30" customHeight="1" x14ac:dyDescent="0.25">
      <c r="A496" s="1">
        <v>495</v>
      </c>
      <c r="B496" s="2"/>
      <c r="C496" s="2" t="s">
        <v>1916</v>
      </c>
      <c r="D496" s="1"/>
      <c r="E496" s="1" t="s">
        <v>2267</v>
      </c>
      <c r="F496" s="1"/>
      <c r="G496" s="2" t="s">
        <v>38</v>
      </c>
      <c r="H496" s="2" t="s">
        <v>2918</v>
      </c>
      <c r="I496" s="2"/>
      <c r="J496" s="1" t="s">
        <v>2424</v>
      </c>
      <c r="K496" s="1" t="s">
        <v>1797</v>
      </c>
      <c r="L496" s="2"/>
      <c r="M496" t="s">
        <v>1956</v>
      </c>
      <c r="N496" s="2"/>
      <c r="O496" s="2"/>
      <c r="P496" s="2"/>
      <c r="Q496" s="1"/>
      <c r="R496" s="2"/>
      <c r="S496" s="4">
        <v>25</v>
      </c>
      <c r="T496" s="4">
        <v>1</v>
      </c>
      <c r="U496" s="4" t="s">
        <v>31</v>
      </c>
      <c r="V496" s="4">
        <v>1956</v>
      </c>
      <c r="W496" s="4">
        <v>1956</v>
      </c>
      <c r="X496" s="4" t="s">
        <v>471</v>
      </c>
      <c r="Y496" s="4" t="s">
        <v>19</v>
      </c>
      <c r="Z496" s="4" t="s">
        <v>33</v>
      </c>
      <c r="AA496" s="4">
        <v>56667</v>
      </c>
      <c r="AB496" s="14">
        <f t="shared" si="30"/>
        <v>56.667000000000002</v>
      </c>
      <c r="AC496" s="16">
        <f t="shared" si="30"/>
        <v>5.6667000000000002E-2</v>
      </c>
      <c r="AD496" s="4" t="s">
        <v>15</v>
      </c>
      <c r="AE496" s="13" t="s">
        <v>363</v>
      </c>
      <c r="AF496" s="8" t="s">
        <v>97</v>
      </c>
    </row>
    <row r="497" spans="1:32" ht="30" customHeight="1" x14ac:dyDescent="0.25">
      <c r="A497" s="1">
        <v>496</v>
      </c>
      <c r="B497" s="2"/>
      <c r="C497" s="2" t="s">
        <v>1854</v>
      </c>
      <c r="D497" s="1"/>
      <c r="E497" s="1" t="s">
        <v>2417</v>
      </c>
      <c r="F497" s="1">
        <v>1890</v>
      </c>
      <c r="G497" s="2" t="s">
        <v>38</v>
      </c>
      <c r="H497" s="2" t="s">
        <v>2655</v>
      </c>
      <c r="I497" s="2"/>
      <c r="J497" s="1" t="s">
        <v>2598</v>
      </c>
      <c r="K497" s="1" t="s">
        <v>1797</v>
      </c>
      <c r="L497" s="2"/>
      <c r="M497" t="s">
        <v>1956</v>
      </c>
      <c r="N497" s="2"/>
      <c r="O497" s="2"/>
      <c r="P497" s="2"/>
      <c r="Q497" s="1"/>
      <c r="R497" s="2"/>
      <c r="S497" s="4">
        <v>25</v>
      </c>
      <c r="T497" s="4">
        <v>1</v>
      </c>
      <c r="U497" s="4" t="s">
        <v>31</v>
      </c>
      <c r="V497" s="4">
        <v>1956</v>
      </c>
      <c r="W497" s="4">
        <v>1956</v>
      </c>
      <c r="X497" s="4" t="s">
        <v>471</v>
      </c>
      <c r="Y497" s="4" t="s">
        <v>19</v>
      </c>
      <c r="Z497" s="4">
        <v>170000</v>
      </c>
      <c r="AA497" s="4">
        <v>56667</v>
      </c>
      <c r="AB497" s="14">
        <f t="shared" si="30"/>
        <v>56.667000000000002</v>
      </c>
      <c r="AC497" s="16">
        <f t="shared" si="30"/>
        <v>5.6667000000000002E-2</v>
      </c>
      <c r="AD497" s="4" t="s">
        <v>15</v>
      </c>
      <c r="AE497" s="13" t="s">
        <v>363</v>
      </c>
      <c r="AF497" s="8" t="s">
        <v>97</v>
      </c>
    </row>
    <row r="498" spans="1:32" ht="30" customHeight="1" x14ac:dyDescent="0.25">
      <c r="A498" s="1">
        <v>497</v>
      </c>
      <c r="B498" s="2"/>
      <c r="C498" s="2" t="s">
        <v>1856</v>
      </c>
      <c r="D498" s="1"/>
      <c r="E498" s="1" t="s">
        <v>2268</v>
      </c>
      <c r="F498" s="1">
        <v>1903</v>
      </c>
      <c r="G498" s="2" t="s">
        <v>3037</v>
      </c>
      <c r="H498" s="2" t="s">
        <v>2919</v>
      </c>
      <c r="I498" s="2"/>
      <c r="J498" s="1" t="s">
        <v>2424</v>
      </c>
      <c r="K498" s="1" t="s">
        <v>3285</v>
      </c>
      <c r="L498" s="24"/>
      <c r="M498" s="1" t="s">
        <v>21</v>
      </c>
      <c r="N498" s="2"/>
      <c r="O498" s="2"/>
      <c r="P498" s="2"/>
      <c r="Q498" s="1"/>
      <c r="R498" s="2"/>
      <c r="S498" s="4">
        <v>25</v>
      </c>
      <c r="T498" s="4">
        <v>1</v>
      </c>
      <c r="U498" s="4" t="s">
        <v>31</v>
      </c>
      <c r="V498" s="4">
        <v>1956</v>
      </c>
      <c r="W498" s="4">
        <v>1956</v>
      </c>
      <c r="X498" s="4" t="s">
        <v>471</v>
      </c>
      <c r="Y498" s="4" t="s">
        <v>19</v>
      </c>
      <c r="Z498" s="13">
        <v>22000</v>
      </c>
      <c r="AA498" s="4">
        <v>22000</v>
      </c>
      <c r="AB498" s="14">
        <f t="shared" si="30"/>
        <v>22</v>
      </c>
      <c r="AC498" s="16">
        <f t="shared" si="30"/>
        <v>2.1999999999999999E-2</v>
      </c>
      <c r="AD498" s="4" t="s">
        <v>15</v>
      </c>
      <c r="AE498" s="13" t="s">
        <v>22</v>
      </c>
      <c r="AF498" s="8" t="s">
        <v>97</v>
      </c>
    </row>
    <row r="499" spans="1:32" ht="30" customHeight="1" x14ac:dyDescent="0.25">
      <c r="A499" s="1">
        <v>498</v>
      </c>
      <c r="B499" s="2"/>
      <c r="C499" s="2" t="s">
        <v>1917</v>
      </c>
      <c r="D499" s="1" t="s">
        <v>1500</v>
      </c>
      <c r="E499" s="1" t="s">
        <v>2269</v>
      </c>
      <c r="F499" s="1" t="s">
        <v>3136</v>
      </c>
      <c r="G499" s="2" t="s">
        <v>38</v>
      </c>
      <c r="H499" s="2" t="s">
        <v>2920</v>
      </c>
      <c r="I499" s="2"/>
      <c r="J499" s="1" t="s">
        <v>2424</v>
      </c>
      <c r="K499" s="1" t="s">
        <v>3316</v>
      </c>
      <c r="L499" s="1"/>
      <c r="M499" s="1" t="s">
        <v>21</v>
      </c>
      <c r="N499" s="2"/>
      <c r="O499" s="2"/>
      <c r="P499" s="2"/>
      <c r="Q499" s="1"/>
      <c r="R499" s="2"/>
      <c r="S499" s="4">
        <v>27</v>
      </c>
      <c r="T499" s="4">
        <v>2</v>
      </c>
      <c r="U499" s="4" t="s">
        <v>31</v>
      </c>
      <c r="V499" s="4">
        <v>1956</v>
      </c>
      <c r="W499" s="4">
        <v>1956</v>
      </c>
      <c r="X499" s="4" t="s">
        <v>471</v>
      </c>
      <c r="Y499" s="4" t="s">
        <v>710</v>
      </c>
      <c r="Z499" s="13">
        <v>17500</v>
      </c>
      <c r="AA499" s="4">
        <v>18000</v>
      </c>
      <c r="AB499" s="14">
        <f t="shared" si="30"/>
        <v>18</v>
      </c>
      <c r="AC499" s="16">
        <f t="shared" si="30"/>
        <v>1.7999999999999999E-2</v>
      </c>
      <c r="AD499" s="4" t="s">
        <v>84</v>
      </c>
      <c r="AE499" s="13" t="s">
        <v>1369</v>
      </c>
      <c r="AF499" s="8"/>
    </row>
    <row r="500" spans="1:32" ht="30" customHeight="1" x14ac:dyDescent="0.25">
      <c r="A500" s="1">
        <v>499</v>
      </c>
      <c r="B500" s="2"/>
      <c r="C500" s="2" t="s">
        <v>1910</v>
      </c>
      <c r="D500" s="1"/>
      <c r="E500" s="1" t="s">
        <v>2270</v>
      </c>
      <c r="F500" s="1" t="s">
        <v>3137</v>
      </c>
      <c r="G500" s="2" t="s">
        <v>38</v>
      </c>
      <c r="H500" s="2" t="s">
        <v>2921</v>
      </c>
      <c r="I500" s="2"/>
      <c r="J500" s="1" t="s">
        <v>2599</v>
      </c>
      <c r="K500" s="1" t="s">
        <v>3311</v>
      </c>
      <c r="L500" s="1"/>
      <c r="M500" s="1" t="s">
        <v>21</v>
      </c>
      <c r="N500" s="2"/>
      <c r="O500" s="2"/>
      <c r="P500" s="2"/>
      <c r="Q500" s="1"/>
      <c r="R500" s="2"/>
      <c r="S500" s="4">
        <v>28</v>
      </c>
      <c r="T500" s="4">
        <v>2</v>
      </c>
      <c r="U500" s="4">
        <v>1956</v>
      </c>
      <c r="V500" s="4">
        <v>1956</v>
      </c>
      <c r="W500" s="4">
        <v>1956</v>
      </c>
      <c r="X500" s="4" t="s">
        <v>471</v>
      </c>
      <c r="Y500" s="4" t="s">
        <v>82</v>
      </c>
      <c r="Z500" s="13">
        <v>10000</v>
      </c>
      <c r="AA500" s="4">
        <v>122000</v>
      </c>
      <c r="AB500" s="14">
        <f t="shared" si="30"/>
        <v>122</v>
      </c>
      <c r="AC500" s="16">
        <f t="shared" si="30"/>
        <v>0.122</v>
      </c>
      <c r="AD500" s="17" t="s">
        <v>84</v>
      </c>
      <c r="AE500" s="13" t="s">
        <v>363</v>
      </c>
      <c r="AF500" s="8" t="s">
        <v>97</v>
      </c>
    </row>
    <row r="501" spans="1:32" ht="30" customHeight="1" x14ac:dyDescent="0.25">
      <c r="A501" s="1">
        <v>500</v>
      </c>
      <c r="B501" s="2"/>
      <c r="C501" s="2" t="s">
        <v>1892</v>
      </c>
      <c r="D501" s="1"/>
      <c r="E501" s="1" t="s">
        <v>2271</v>
      </c>
      <c r="F501" s="1">
        <v>1923</v>
      </c>
      <c r="G501" s="2" t="s">
        <v>38</v>
      </c>
      <c r="H501" s="2" t="s">
        <v>2922</v>
      </c>
      <c r="I501" s="2"/>
      <c r="J501" s="1" t="s">
        <v>2600</v>
      </c>
      <c r="K501" s="1" t="s">
        <v>1797</v>
      </c>
      <c r="L501" s="2"/>
      <c r="M501" t="s">
        <v>1956</v>
      </c>
      <c r="N501" s="2"/>
      <c r="O501" s="2"/>
      <c r="P501" s="2"/>
      <c r="Q501" s="1"/>
      <c r="R501" s="2"/>
      <c r="S501" s="4">
        <v>3</v>
      </c>
      <c r="T501" s="4">
        <v>3</v>
      </c>
      <c r="U501" s="4" t="s">
        <v>31</v>
      </c>
      <c r="V501" s="4">
        <v>1956</v>
      </c>
      <c r="W501" s="4">
        <v>1956</v>
      </c>
      <c r="X501" s="4" t="s">
        <v>471</v>
      </c>
      <c r="Y501" s="4" t="s">
        <v>19</v>
      </c>
      <c r="Z501" s="13">
        <v>60000</v>
      </c>
      <c r="AA501" s="13">
        <v>60000</v>
      </c>
      <c r="AB501" s="14">
        <f t="shared" si="30"/>
        <v>60</v>
      </c>
      <c r="AC501" s="16">
        <f t="shared" si="30"/>
        <v>0.06</v>
      </c>
      <c r="AD501" s="4" t="s">
        <v>15</v>
      </c>
      <c r="AE501" s="13" t="s">
        <v>363</v>
      </c>
      <c r="AF501" s="8" t="s">
        <v>97</v>
      </c>
    </row>
    <row r="502" spans="1:32" ht="30" customHeight="1" x14ac:dyDescent="0.25">
      <c r="A502" s="1">
        <v>501</v>
      </c>
      <c r="B502" s="2" t="s">
        <v>1501</v>
      </c>
      <c r="C502" s="2" t="s">
        <v>1842</v>
      </c>
      <c r="D502" s="1" t="s">
        <v>1502</v>
      </c>
      <c r="E502" s="2" t="s">
        <v>1503</v>
      </c>
      <c r="F502" s="1" t="s">
        <v>3227</v>
      </c>
      <c r="G502" s="2" t="s">
        <v>395</v>
      </c>
      <c r="H502" s="2" t="s">
        <v>1504</v>
      </c>
      <c r="I502" s="2" t="s">
        <v>1505</v>
      </c>
      <c r="J502" s="2" t="s">
        <v>1506</v>
      </c>
      <c r="K502" s="1" t="s">
        <v>3293</v>
      </c>
      <c r="L502" s="24"/>
      <c r="M502" s="1" t="s">
        <v>42</v>
      </c>
      <c r="N502" s="2" t="s">
        <v>1507</v>
      </c>
      <c r="O502" s="2" t="s">
        <v>1508</v>
      </c>
      <c r="P502" s="2" t="s">
        <v>1509</v>
      </c>
      <c r="Q502" s="1">
        <v>0</v>
      </c>
      <c r="R502" s="2" t="s">
        <v>1349</v>
      </c>
      <c r="S502" s="4">
        <v>5</v>
      </c>
      <c r="T502" s="4">
        <v>3</v>
      </c>
      <c r="U502" s="4" t="s">
        <v>31</v>
      </c>
      <c r="V502" s="4">
        <v>1956</v>
      </c>
      <c r="W502" s="4">
        <v>1956</v>
      </c>
      <c r="X502" s="4" t="s">
        <v>471</v>
      </c>
      <c r="Y502" s="4" t="s">
        <v>149</v>
      </c>
      <c r="Z502" s="13">
        <v>1100000</v>
      </c>
      <c r="AA502" s="4">
        <v>14000</v>
      </c>
      <c r="AB502" s="14">
        <f t="shared" si="30"/>
        <v>14</v>
      </c>
      <c r="AC502" s="16">
        <f t="shared" si="30"/>
        <v>1.4E-2</v>
      </c>
      <c r="AD502" s="4" t="s">
        <v>15</v>
      </c>
      <c r="AE502" s="13" t="s">
        <v>130</v>
      </c>
      <c r="AF502" s="8" t="s">
        <v>97</v>
      </c>
    </row>
    <row r="503" spans="1:32" ht="30" customHeight="1" x14ac:dyDescent="0.25">
      <c r="A503" s="1">
        <v>502</v>
      </c>
      <c r="B503" s="2"/>
      <c r="C503" s="2" t="s">
        <v>1918</v>
      </c>
      <c r="D503" s="1"/>
      <c r="E503" s="1" t="s">
        <v>2272</v>
      </c>
      <c r="F503" s="1"/>
      <c r="G503" s="2" t="s">
        <v>38</v>
      </c>
      <c r="H503" s="2" t="s">
        <v>2923</v>
      </c>
      <c r="I503" s="2"/>
      <c r="J503" s="1" t="s">
        <v>2424</v>
      </c>
      <c r="K503" s="1" t="s">
        <v>3293</v>
      </c>
      <c r="L503" s="24"/>
      <c r="M503" t="s">
        <v>1956</v>
      </c>
      <c r="N503" s="2"/>
      <c r="O503" s="2"/>
      <c r="P503" s="2"/>
      <c r="Q503" s="1"/>
      <c r="R503" s="2"/>
      <c r="S503" s="4">
        <v>5</v>
      </c>
      <c r="T503" s="4">
        <v>3</v>
      </c>
      <c r="U503" s="4" t="s">
        <v>31</v>
      </c>
      <c r="V503" s="4">
        <v>1956</v>
      </c>
      <c r="W503" s="4">
        <v>1956</v>
      </c>
      <c r="X503" s="4" t="s">
        <v>471</v>
      </c>
      <c r="Y503" s="4" t="s">
        <v>149</v>
      </c>
      <c r="Z503" s="13">
        <v>900000</v>
      </c>
      <c r="AA503" s="4">
        <v>11000</v>
      </c>
      <c r="AB503" s="14">
        <f t="shared" si="30"/>
        <v>11</v>
      </c>
      <c r="AC503" s="16">
        <f t="shared" si="30"/>
        <v>1.0999999999999999E-2</v>
      </c>
      <c r="AD503" s="4" t="s">
        <v>15</v>
      </c>
      <c r="AE503" s="13" t="s">
        <v>130</v>
      </c>
      <c r="AF503" s="8" t="s">
        <v>97</v>
      </c>
    </row>
    <row r="504" spans="1:32" s="1" customFormat="1" ht="30" customHeight="1" x14ac:dyDescent="0.25">
      <c r="A504" s="1">
        <v>503</v>
      </c>
      <c r="B504" s="2" t="s">
        <v>1510</v>
      </c>
      <c r="C504" s="2" t="s">
        <v>1892</v>
      </c>
      <c r="D504" s="1" t="s">
        <v>1511</v>
      </c>
      <c r="E504" s="2" t="s">
        <v>1512</v>
      </c>
      <c r="F504" s="1">
        <v>1919</v>
      </c>
      <c r="G504" s="2" t="s">
        <v>38</v>
      </c>
      <c r="H504" s="2" t="s">
        <v>1513</v>
      </c>
      <c r="I504" s="2" t="s">
        <v>1514</v>
      </c>
      <c r="J504" s="2" t="s">
        <v>1515</v>
      </c>
      <c r="K504" s="1" t="s">
        <v>3293</v>
      </c>
      <c r="L504" s="24"/>
      <c r="M504" s="1" t="s">
        <v>42</v>
      </c>
      <c r="N504" s="2" t="s">
        <v>1516</v>
      </c>
      <c r="O504" s="2" t="s">
        <v>1517</v>
      </c>
      <c r="P504" s="2" t="s">
        <v>1518</v>
      </c>
      <c r="Q504" s="1">
        <v>0</v>
      </c>
      <c r="R504" s="2" t="s">
        <v>1519</v>
      </c>
      <c r="S504" s="4">
        <v>5</v>
      </c>
      <c r="T504" s="4">
        <v>3</v>
      </c>
      <c r="U504" s="4" t="s">
        <v>31</v>
      </c>
      <c r="V504" s="4">
        <v>1956</v>
      </c>
      <c r="W504" s="4">
        <v>1956</v>
      </c>
      <c r="X504" s="4" t="s">
        <v>471</v>
      </c>
      <c r="Y504" s="4" t="s">
        <v>149</v>
      </c>
      <c r="Z504" s="13">
        <v>1500000</v>
      </c>
      <c r="AA504" s="4">
        <v>19000</v>
      </c>
      <c r="AB504" s="14">
        <f t="shared" si="30"/>
        <v>19</v>
      </c>
      <c r="AC504" s="16">
        <f t="shared" si="30"/>
        <v>1.9E-2</v>
      </c>
      <c r="AD504" s="4" t="s">
        <v>15</v>
      </c>
      <c r="AE504" s="13" t="s">
        <v>130</v>
      </c>
      <c r="AF504" s="8" t="s">
        <v>97</v>
      </c>
    </row>
    <row r="505" spans="1:32" s="1" customFormat="1" ht="30" customHeight="1" x14ac:dyDescent="0.25">
      <c r="A505" s="1">
        <v>504</v>
      </c>
      <c r="B505" s="2" t="s">
        <v>1520</v>
      </c>
      <c r="C505" s="2" t="s">
        <v>1892</v>
      </c>
      <c r="D505" s="1" t="s">
        <v>3192</v>
      </c>
      <c r="E505" s="2" t="s">
        <v>1521</v>
      </c>
      <c r="F505" s="1">
        <v>1919</v>
      </c>
      <c r="G505" s="2" t="s">
        <v>38</v>
      </c>
      <c r="H505" s="2" t="s">
        <v>1513</v>
      </c>
      <c r="I505" s="2" t="s">
        <v>1522</v>
      </c>
      <c r="J505" s="2" t="s">
        <v>1523</v>
      </c>
      <c r="K505" s="1" t="s">
        <v>3293</v>
      </c>
      <c r="L505" s="24"/>
      <c r="M505" s="1" t="s">
        <v>42</v>
      </c>
      <c r="N505" s="2" t="s">
        <v>1524</v>
      </c>
      <c r="O505" s="2" t="s">
        <v>1525</v>
      </c>
      <c r="P505" s="2" t="s">
        <v>1526</v>
      </c>
      <c r="Q505" s="1">
        <v>0</v>
      </c>
      <c r="R505" s="2" t="s">
        <v>1519</v>
      </c>
      <c r="S505" s="4">
        <v>5</v>
      </c>
      <c r="T505" s="4">
        <v>3</v>
      </c>
      <c r="U505" s="4" t="s">
        <v>31</v>
      </c>
      <c r="V505" s="4">
        <v>1956</v>
      </c>
      <c r="W505" s="4">
        <v>1956</v>
      </c>
      <c r="X505" s="4" t="s">
        <v>471</v>
      </c>
      <c r="Y505" s="4" t="s">
        <v>149</v>
      </c>
      <c r="Z505" s="13">
        <v>1500000</v>
      </c>
      <c r="AA505" s="4">
        <v>19000</v>
      </c>
      <c r="AB505" s="14">
        <f t="shared" si="30"/>
        <v>19</v>
      </c>
      <c r="AC505" s="16">
        <f t="shared" si="30"/>
        <v>1.9E-2</v>
      </c>
      <c r="AD505" s="4" t="s">
        <v>15</v>
      </c>
      <c r="AE505" s="13" t="s">
        <v>130</v>
      </c>
      <c r="AF505" s="8" t="s">
        <v>97</v>
      </c>
    </row>
    <row r="506" spans="1:32" ht="30" customHeight="1" x14ac:dyDescent="0.25">
      <c r="A506" s="1">
        <v>505</v>
      </c>
      <c r="B506" s="2" t="s">
        <v>1527</v>
      </c>
      <c r="C506" s="2" t="s">
        <v>1838</v>
      </c>
      <c r="D506" s="1" t="s">
        <v>1528</v>
      </c>
      <c r="E506" s="2" t="s">
        <v>1529</v>
      </c>
      <c r="F506" s="1" t="s">
        <v>1054</v>
      </c>
      <c r="G506" s="2" t="s">
        <v>38</v>
      </c>
      <c r="H506" s="2" t="s">
        <v>256</v>
      </c>
      <c r="I506" s="2"/>
      <c r="J506" s="1" t="s">
        <v>2424</v>
      </c>
      <c r="K506" s="1" t="s">
        <v>3322</v>
      </c>
      <c r="L506" s="24"/>
      <c r="M506" s="1" t="s">
        <v>42</v>
      </c>
      <c r="N506" s="2" t="s">
        <v>1530</v>
      </c>
      <c r="O506" s="2" t="s">
        <v>1531</v>
      </c>
      <c r="P506" s="2" t="s">
        <v>1532</v>
      </c>
      <c r="Q506" s="1">
        <v>0</v>
      </c>
      <c r="R506" s="2" t="s">
        <v>1036</v>
      </c>
      <c r="S506" s="4">
        <v>27</v>
      </c>
      <c r="T506" s="4">
        <v>3</v>
      </c>
      <c r="U506" s="4" t="s">
        <v>31</v>
      </c>
      <c r="V506" s="4">
        <v>1956</v>
      </c>
      <c r="W506" s="4">
        <v>1956</v>
      </c>
      <c r="X506" s="4" t="s">
        <v>471</v>
      </c>
      <c r="Y506" s="4" t="s">
        <v>444</v>
      </c>
      <c r="Z506" s="13">
        <v>13000</v>
      </c>
      <c r="AA506" s="4">
        <v>56000</v>
      </c>
      <c r="AB506" s="14">
        <f t="shared" si="30"/>
        <v>56</v>
      </c>
      <c r="AC506" s="16">
        <f t="shared" si="30"/>
        <v>5.6000000000000001E-2</v>
      </c>
      <c r="AD506" s="4" t="s">
        <v>15</v>
      </c>
      <c r="AE506" s="13" t="s">
        <v>408</v>
      </c>
      <c r="AF506" s="8" t="s">
        <v>26</v>
      </c>
    </row>
    <row r="507" spans="1:32" ht="30" customHeight="1" x14ac:dyDescent="0.25">
      <c r="A507" s="1">
        <v>506</v>
      </c>
      <c r="B507" s="2" t="s">
        <v>1533</v>
      </c>
      <c r="C507" s="2" t="s">
        <v>1815</v>
      </c>
      <c r="D507" s="1" t="s">
        <v>1534</v>
      </c>
      <c r="E507" s="2" t="s">
        <v>1535</v>
      </c>
      <c r="F507" s="1" t="s">
        <v>1536</v>
      </c>
      <c r="G507" s="2" t="s">
        <v>38</v>
      </c>
      <c r="H507" s="2" t="s">
        <v>1537</v>
      </c>
      <c r="I507" s="2"/>
      <c r="J507" s="2" t="s">
        <v>1538</v>
      </c>
      <c r="K507" s="1" t="s">
        <v>3322</v>
      </c>
      <c r="L507" s="24"/>
      <c r="M507" s="1" t="s">
        <v>42</v>
      </c>
      <c r="N507" s="2" t="s">
        <v>1539</v>
      </c>
      <c r="O507" s="2" t="s">
        <v>1540</v>
      </c>
      <c r="P507" s="2" t="s">
        <v>1541</v>
      </c>
      <c r="Q507" s="1">
        <v>0</v>
      </c>
      <c r="R507" s="2" t="s">
        <v>387</v>
      </c>
      <c r="S507" s="4">
        <v>27</v>
      </c>
      <c r="T507" s="4">
        <v>3</v>
      </c>
      <c r="U507" s="4" t="s">
        <v>31</v>
      </c>
      <c r="V507" s="4">
        <v>1956</v>
      </c>
      <c r="W507" s="4">
        <v>1956</v>
      </c>
      <c r="X507" s="4" t="s">
        <v>471</v>
      </c>
      <c r="Y507" s="4" t="s">
        <v>444</v>
      </c>
      <c r="Z507" s="13">
        <v>75000</v>
      </c>
      <c r="AA507" s="4">
        <v>320000</v>
      </c>
      <c r="AB507" s="14">
        <f t="shared" si="30"/>
        <v>320</v>
      </c>
      <c r="AC507" s="16">
        <f t="shared" si="30"/>
        <v>0.32</v>
      </c>
      <c r="AD507" s="4" t="s">
        <v>15</v>
      </c>
      <c r="AE507" s="13" t="s">
        <v>408</v>
      </c>
      <c r="AF507" s="8" t="s">
        <v>26</v>
      </c>
    </row>
    <row r="508" spans="1:32" ht="30" customHeight="1" x14ac:dyDescent="0.25">
      <c r="A508" s="1">
        <v>507</v>
      </c>
      <c r="B508" s="2"/>
      <c r="C508" s="2" t="s">
        <v>2636</v>
      </c>
      <c r="D508" s="1"/>
      <c r="E508" s="1" t="s">
        <v>2418</v>
      </c>
      <c r="F508" s="1"/>
      <c r="G508" s="2" t="s">
        <v>2652</v>
      </c>
      <c r="H508" s="2" t="s">
        <v>2924</v>
      </c>
      <c r="I508" s="2"/>
      <c r="J508" s="1" t="s">
        <v>2601</v>
      </c>
      <c r="K508" s="1" t="s">
        <v>3285</v>
      </c>
      <c r="L508" s="24"/>
      <c r="M508" s="1" t="s">
        <v>21</v>
      </c>
      <c r="N508" s="2"/>
      <c r="O508" s="2"/>
      <c r="P508" s="2"/>
      <c r="Q508" s="1"/>
      <c r="R508" s="2"/>
      <c r="S508" s="4">
        <v>25</v>
      </c>
      <c r="T508" s="4">
        <v>4</v>
      </c>
      <c r="U508" s="4" t="s">
        <v>56</v>
      </c>
      <c r="V508" s="4">
        <v>1956</v>
      </c>
      <c r="W508" s="4">
        <v>1956</v>
      </c>
      <c r="X508" s="4" t="s">
        <v>471</v>
      </c>
      <c r="Y508" s="4" t="s">
        <v>19</v>
      </c>
      <c r="Z508" s="13">
        <v>22000</v>
      </c>
      <c r="AA508" s="13">
        <v>22000</v>
      </c>
      <c r="AB508" s="14">
        <f t="shared" si="30"/>
        <v>22</v>
      </c>
      <c r="AC508" s="16">
        <f t="shared" si="30"/>
        <v>2.1999999999999999E-2</v>
      </c>
      <c r="AD508" s="4" t="s">
        <v>15</v>
      </c>
      <c r="AE508" s="13" t="s">
        <v>22</v>
      </c>
      <c r="AF508" s="8" t="s">
        <v>97</v>
      </c>
    </row>
    <row r="509" spans="1:32" ht="30" customHeight="1" x14ac:dyDescent="0.25">
      <c r="A509" s="1">
        <v>508</v>
      </c>
      <c r="B509" s="2"/>
      <c r="C509" s="2" t="s">
        <v>1919</v>
      </c>
      <c r="D509" s="1" t="s">
        <v>1542</v>
      </c>
      <c r="E509" s="1" t="s">
        <v>2273</v>
      </c>
      <c r="F509" s="1"/>
      <c r="G509" s="2" t="s">
        <v>38</v>
      </c>
      <c r="H509" s="2" t="s">
        <v>2925</v>
      </c>
      <c r="I509" s="2"/>
      <c r="J509" s="1" t="s">
        <v>2424</v>
      </c>
      <c r="K509" s="1" t="s">
        <v>3316</v>
      </c>
      <c r="L509" s="1"/>
      <c r="M509" s="1" t="s">
        <v>21</v>
      </c>
      <c r="N509" s="2"/>
      <c r="O509" s="2"/>
      <c r="P509" s="2"/>
      <c r="Q509" s="1"/>
      <c r="R509" s="2"/>
      <c r="S509" s="4">
        <v>26</v>
      </c>
      <c r="T509" s="4">
        <v>4</v>
      </c>
      <c r="U509" s="4" t="s">
        <v>56</v>
      </c>
      <c r="V509" s="4">
        <v>1956</v>
      </c>
      <c r="W509" s="4">
        <v>1956</v>
      </c>
      <c r="X509" s="4" t="s">
        <v>471</v>
      </c>
      <c r="Y509" s="4" t="s">
        <v>19</v>
      </c>
      <c r="Z509" s="13"/>
      <c r="AA509" s="4">
        <v>5000</v>
      </c>
      <c r="AB509" s="14">
        <f t="shared" si="30"/>
        <v>5</v>
      </c>
      <c r="AC509" s="16">
        <f t="shared" si="30"/>
        <v>5.0000000000000001E-3</v>
      </c>
      <c r="AD509" s="4" t="s">
        <v>84</v>
      </c>
      <c r="AE509" s="13" t="s">
        <v>1369</v>
      </c>
      <c r="AF509" s="8"/>
    </row>
    <row r="510" spans="1:32" ht="30" customHeight="1" x14ac:dyDescent="0.25">
      <c r="A510" s="1">
        <v>509</v>
      </c>
      <c r="B510" s="2"/>
      <c r="C510" s="2" t="s">
        <v>1812</v>
      </c>
      <c r="D510" s="1"/>
      <c r="E510" s="1" t="s">
        <v>1543</v>
      </c>
      <c r="F510" s="1"/>
      <c r="G510" s="2" t="s">
        <v>38</v>
      </c>
      <c r="H510" s="2"/>
      <c r="I510" s="2"/>
      <c r="J510" s="1" t="s">
        <v>2424</v>
      </c>
      <c r="K510" s="1" t="s">
        <v>3293</v>
      </c>
      <c r="L510" s="24"/>
      <c r="M510" t="s">
        <v>1956</v>
      </c>
      <c r="N510" s="2"/>
      <c r="O510" s="2"/>
      <c r="P510" s="2"/>
      <c r="Q510" s="1"/>
      <c r="R510" s="2"/>
      <c r="S510" s="4">
        <v>31</v>
      </c>
      <c r="T510" s="4">
        <v>5</v>
      </c>
      <c r="U510" s="4" t="s">
        <v>56</v>
      </c>
      <c r="V510" s="4">
        <v>1956</v>
      </c>
      <c r="W510" s="4">
        <v>1956</v>
      </c>
      <c r="X510" s="4" t="s">
        <v>471</v>
      </c>
      <c r="Y510" s="4" t="s">
        <v>149</v>
      </c>
      <c r="Z510" s="13">
        <v>5500000</v>
      </c>
      <c r="AA510" s="17">
        <v>60000</v>
      </c>
      <c r="AB510" s="14">
        <f t="shared" si="30"/>
        <v>60</v>
      </c>
      <c r="AC510" s="16">
        <f t="shared" si="30"/>
        <v>0.06</v>
      </c>
      <c r="AD510" s="4" t="s">
        <v>15</v>
      </c>
      <c r="AE510" s="13" t="s">
        <v>130</v>
      </c>
      <c r="AF510" s="8" t="s">
        <v>97</v>
      </c>
    </row>
    <row r="511" spans="1:32" ht="30" customHeight="1" x14ac:dyDescent="0.25">
      <c r="A511" s="1">
        <v>510</v>
      </c>
      <c r="B511" s="2"/>
      <c r="C511" s="2" t="s">
        <v>1907</v>
      </c>
      <c r="D511" s="1"/>
      <c r="E511" s="1" t="s">
        <v>2419</v>
      </c>
      <c r="F511" s="1">
        <v>1914</v>
      </c>
      <c r="G511" s="2" t="s">
        <v>2652</v>
      </c>
      <c r="H511" s="2" t="s">
        <v>2926</v>
      </c>
      <c r="I511" s="2"/>
      <c r="J511" s="1" t="s">
        <v>2424</v>
      </c>
      <c r="K511" s="1" t="s">
        <v>3325</v>
      </c>
      <c r="L511" s="1"/>
      <c r="M511" s="1" t="s">
        <v>21</v>
      </c>
      <c r="N511" s="2"/>
      <c r="O511" s="2"/>
      <c r="P511" s="2"/>
      <c r="Q511" s="1"/>
      <c r="R511" s="2"/>
      <c r="S511" s="4">
        <v>6</v>
      </c>
      <c r="T511" s="4">
        <v>6</v>
      </c>
      <c r="U511" s="4" t="s">
        <v>56</v>
      </c>
      <c r="V511" s="4">
        <v>1956</v>
      </c>
      <c r="W511" s="4">
        <v>1956</v>
      </c>
      <c r="X511" s="4" t="s">
        <v>471</v>
      </c>
      <c r="Y511" s="4" t="s">
        <v>19</v>
      </c>
      <c r="Z511" s="13"/>
      <c r="AA511" s="4">
        <v>1000</v>
      </c>
      <c r="AB511" s="14">
        <f t="shared" si="30"/>
        <v>1</v>
      </c>
      <c r="AC511" s="16">
        <f t="shared" si="30"/>
        <v>1E-3</v>
      </c>
      <c r="AD511" s="4" t="s">
        <v>15</v>
      </c>
      <c r="AE511" s="13" t="s">
        <v>1495</v>
      </c>
      <c r="AF511" s="8"/>
    </row>
    <row r="512" spans="1:32" ht="30" customHeight="1" x14ac:dyDescent="0.25">
      <c r="A512" s="1">
        <v>511</v>
      </c>
      <c r="B512" s="2" t="s">
        <v>1544</v>
      </c>
      <c r="C512" s="2" t="s">
        <v>1893</v>
      </c>
      <c r="D512" s="1" t="s">
        <v>1546</v>
      </c>
      <c r="E512" s="1" t="s">
        <v>1545</v>
      </c>
      <c r="F512" s="1" t="s">
        <v>3228</v>
      </c>
      <c r="G512" s="2" t="s">
        <v>38</v>
      </c>
      <c r="H512" s="2" t="s">
        <v>1547</v>
      </c>
      <c r="I512" s="2"/>
      <c r="J512" s="2" t="s">
        <v>1548</v>
      </c>
      <c r="K512" s="1" t="s">
        <v>3311</v>
      </c>
      <c r="L512" s="24"/>
      <c r="M512" s="1" t="s">
        <v>42</v>
      </c>
      <c r="N512" s="2" t="s">
        <v>1549</v>
      </c>
      <c r="O512" s="2" t="s">
        <v>1550</v>
      </c>
      <c r="P512" s="2" t="s">
        <v>1551</v>
      </c>
      <c r="Q512" s="1">
        <v>0</v>
      </c>
      <c r="R512" s="2" t="s">
        <v>1552</v>
      </c>
      <c r="S512" s="4">
        <v>18</v>
      </c>
      <c r="T512" s="4">
        <v>6</v>
      </c>
      <c r="U512" s="4" t="s">
        <v>56</v>
      </c>
      <c r="V512" s="4">
        <v>1956</v>
      </c>
      <c r="W512" s="4">
        <v>1956</v>
      </c>
      <c r="X512" s="4" t="s">
        <v>471</v>
      </c>
      <c r="Y512" s="4" t="s">
        <v>19</v>
      </c>
      <c r="Z512" s="13">
        <v>100000</v>
      </c>
      <c r="AA512" s="4">
        <v>100000</v>
      </c>
      <c r="AB512" s="14">
        <f t="shared" si="30"/>
        <v>100</v>
      </c>
      <c r="AC512" s="16">
        <f t="shared" si="30"/>
        <v>0.1</v>
      </c>
      <c r="AD512" s="4" t="s">
        <v>84</v>
      </c>
      <c r="AE512" s="13" t="s">
        <v>363</v>
      </c>
      <c r="AF512" s="8" t="s">
        <v>97</v>
      </c>
    </row>
    <row r="513" spans="1:32" ht="30" customHeight="1" x14ac:dyDescent="0.25">
      <c r="A513" s="1">
        <v>512</v>
      </c>
      <c r="B513" s="2"/>
      <c r="C513" s="2" t="s">
        <v>1870</v>
      </c>
      <c r="D513" s="1" t="s">
        <v>2274</v>
      </c>
      <c r="E513" s="1" t="s">
        <v>2275</v>
      </c>
      <c r="F513" s="1"/>
      <c r="G513" s="2" t="s">
        <v>3022</v>
      </c>
      <c r="H513" s="2" t="s">
        <v>2927</v>
      </c>
      <c r="I513" s="2"/>
      <c r="J513" s="1" t="s">
        <v>2602</v>
      </c>
      <c r="K513" s="1" t="s">
        <v>3318</v>
      </c>
      <c r="L513" s="24"/>
      <c r="M513" s="1" t="s">
        <v>21</v>
      </c>
      <c r="N513" s="2"/>
      <c r="O513" s="2"/>
      <c r="P513" s="2"/>
      <c r="Q513" s="1"/>
      <c r="R513" s="2"/>
      <c r="S513" s="4">
        <v>19</v>
      </c>
      <c r="T513" s="4">
        <v>6</v>
      </c>
      <c r="U513" s="4" t="s">
        <v>56</v>
      </c>
      <c r="V513" s="4">
        <v>1956</v>
      </c>
      <c r="W513" s="4">
        <v>1956</v>
      </c>
      <c r="X513" s="4" t="s">
        <v>471</v>
      </c>
      <c r="Y513" s="4" t="s">
        <v>149</v>
      </c>
      <c r="Z513" s="13">
        <v>1500000</v>
      </c>
      <c r="AA513" s="4">
        <v>19000</v>
      </c>
      <c r="AB513" s="14">
        <f t="shared" ref="AB513:AC532" si="31">AA513/1000</f>
        <v>19</v>
      </c>
      <c r="AC513" s="16">
        <f t="shared" si="31"/>
        <v>1.9E-2</v>
      </c>
      <c r="AD513" s="4" t="s">
        <v>84</v>
      </c>
      <c r="AE513" s="13" t="s">
        <v>130</v>
      </c>
      <c r="AF513" s="8"/>
    </row>
    <row r="514" spans="1:32" ht="30" customHeight="1" x14ac:dyDescent="0.25">
      <c r="A514" s="1">
        <v>513</v>
      </c>
      <c r="B514" s="2"/>
      <c r="C514" s="2" t="s">
        <v>2644</v>
      </c>
      <c r="D514" s="1" t="s">
        <v>1476</v>
      </c>
      <c r="E514" s="1" t="s">
        <v>1301</v>
      </c>
      <c r="F514" s="1"/>
      <c r="G514" s="2" t="s">
        <v>395</v>
      </c>
      <c r="H514" s="2" t="s">
        <v>2928</v>
      </c>
      <c r="I514" s="2"/>
      <c r="J514" s="1" t="s">
        <v>2424</v>
      </c>
      <c r="K514" s="1" t="s">
        <v>3318</v>
      </c>
      <c r="L514" s="24"/>
      <c r="M514" s="1" t="s">
        <v>21</v>
      </c>
      <c r="N514" s="2"/>
      <c r="O514" s="2"/>
      <c r="P514" s="2"/>
      <c r="Q514" s="1"/>
      <c r="R514" s="2"/>
      <c r="S514" s="4">
        <v>19</v>
      </c>
      <c r="T514" s="4">
        <v>6</v>
      </c>
      <c r="U514" s="4" t="s">
        <v>56</v>
      </c>
      <c r="V514" s="4">
        <v>1956</v>
      </c>
      <c r="W514" s="4">
        <v>1956</v>
      </c>
      <c r="X514" s="4" t="s">
        <v>471</v>
      </c>
      <c r="Y514" s="4" t="s">
        <v>149</v>
      </c>
      <c r="Z514" s="13">
        <v>3000000</v>
      </c>
      <c r="AA514" s="4">
        <v>37000</v>
      </c>
      <c r="AB514" s="14">
        <f t="shared" si="31"/>
        <v>37</v>
      </c>
      <c r="AC514" s="16">
        <f t="shared" si="31"/>
        <v>3.6999999999999998E-2</v>
      </c>
      <c r="AD514" s="4" t="s">
        <v>84</v>
      </c>
      <c r="AE514" s="13" t="s">
        <v>130</v>
      </c>
      <c r="AF514" s="8"/>
    </row>
    <row r="515" spans="1:32" ht="30" customHeight="1" x14ac:dyDescent="0.25">
      <c r="A515" s="1">
        <v>514</v>
      </c>
      <c r="B515" s="2"/>
      <c r="C515" s="2" t="s">
        <v>2637</v>
      </c>
      <c r="D515" s="1" t="s">
        <v>1553</v>
      </c>
      <c r="E515" s="1" t="s">
        <v>2276</v>
      </c>
      <c r="F515" s="1"/>
      <c r="G515" s="2" t="s">
        <v>395</v>
      </c>
      <c r="H515" s="2" t="s">
        <v>2929</v>
      </c>
      <c r="I515" s="2"/>
      <c r="J515" s="1" t="s">
        <v>2424</v>
      </c>
      <c r="K515" s="1" t="s">
        <v>3318</v>
      </c>
      <c r="L515" s="24"/>
      <c r="M515" s="1" t="s">
        <v>21</v>
      </c>
      <c r="N515" s="2"/>
      <c r="O515" s="2"/>
      <c r="P515" s="2"/>
      <c r="Q515" s="1"/>
      <c r="R515" s="2"/>
      <c r="S515" s="4">
        <v>3</v>
      </c>
      <c r="T515" s="4">
        <v>7</v>
      </c>
      <c r="U515" s="4" t="s">
        <v>72</v>
      </c>
      <c r="V515" s="4">
        <v>1956</v>
      </c>
      <c r="W515" s="4">
        <v>1956</v>
      </c>
      <c r="X515" s="4" t="s">
        <v>471</v>
      </c>
      <c r="Y515" s="4" t="s">
        <v>149</v>
      </c>
      <c r="Z515" s="13">
        <v>600000</v>
      </c>
      <c r="AA515" s="4">
        <v>7400</v>
      </c>
      <c r="AB515" s="14">
        <f t="shared" si="31"/>
        <v>7.4</v>
      </c>
      <c r="AC515" s="16">
        <f t="shared" si="31"/>
        <v>7.4000000000000003E-3</v>
      </c>
      <c r="AD515" s="4" t="s">
        <v>84</v>
      </c>
      <c r="AE515" s="13" t="s">
        <v>130</v>
      </c>
      <c r="AF515" s="8"/>
    </row>
    <row r="516" spans="1:32" ht="30" customHeight="1" x14ac:dyDescent="0.25">
      <c r="A516" s="1">
        <v>515</v>
      </c>
      <c r="B516" s="2" t="s">
        <v>1554</v>
      </c>
      <c r="C516" s="2" t="s">
        <v>1839</v>
      </c>
      <c r="D516" s="1"/>
      <c r="E516" s="1" t="s">
        <v>2420</v>
      </c>
      <c r="F516" s="1" t="s">
        <v>628</v>
      </c>
      <c r="G516" s="2" t="s">
        <v>38</v>
      </c>
      <c r="H516" s="2" t="s">
        <v>62</v>
      </c>
      <c r="I516" s="2" t="s">
        <v>274</v>
      </c>
      <c r="J516" s="2" t="s">
        <v>1555</v>
      </c>
      <c r="K516" s="1" t="s">
        <v>3285</v>
      </c>
      <c r="L516" s="24"/>
      <c r="M516" s="1" t="s">
        <v>42</v>
      </c>
      <c r="N516" s="2" t="s">
        <v>1556</v>
      </c>
      <c r="O516" s="2" t="s">
        <v>1557</v>
      </c>
      <c r="P516" s="2" t="s">
        <v>1558</v>
      </c>
      <c r="Q516" s="1">
        <v>0</v>
      </c>
      <c r="R516" s="2" t="s">
        <v>279</v>
      </c>
      <c r="S516" s="4">
        <v>5</v>
      </c>
      <c r="T516" s="4">
        <v>7</v>
      </c>
      <c r="U516" s="4" t="s">
        <v>72</v>
      </c>
      <c r="V516" s="4">
        <v>1956</v>
      </c>
      <c r="W516" s="4">
        <v>1956</v>
      </c>
      <c r="X516" s="4" t="s">
        <v>471</v>
      </c>
      <c r="Y516" s="4" t="s">
        <v>444</v>
      </c>
      <c r="Z516" s="13">
        <v>12000</v>
      </c>
      <c r="AA516" s="4">
        <v>50000</v>
      </c>
      <c r="AB516" s="14">
        <f t="shared" si="31"/>
        <v>50</v>
      </c>
      <c r="AC516" s="16">
        <f t="shared" si="31"/>
        <v>0.05</v>
      </c>
      <c r="AD516" s="4" t="s">
        <v>15</v>
      </c>
      <c r="AE516" s="13" t="s">
        <v>22</v>
      </c>
      <c r="AF516" s="8" t="s">
        <v>97</v>
      </c>
    </row>
    <row r="517" spans="1:32" s="1" customFormat="1" ht="30" customHeight="1" x14ac:dyDescent="0.25">
      <c r="A517" s="1">
        <v>516</v>
      </c>
      <c r="B517" s="2"/>
      <c r="C517" s="2" t="s">
        <v>1920</v>
      </c>
      <c r="E517" s="1" t="s">
        <v>2277</v>
      </c>
      <c r="F517" s="1">
        <v>1911</v>
      </c>
      <c r="G517" s="2" t="s">
        <v>38</v>
      </c>
      <c r="H517" s="2" t="s">
        <v>2930</v>
      </c>
      <c r="I517" s="2"/>
      <c r="J517" s="1" t="s">
        <v>2603</v>
      </c>
      <c r="K517" s="1" t="s">
        <v>3359</v>
      </c>
      <c r="M517" s="1" t="s">
        <v>21</v>
      </c>
      <c r="N517" s="2"/>
      <c r="O517" s="2"/>
      <c r="P517" s="2"/>
      <c r="R517" s="2"/>
      <c r="S517" s="4">
        <v>11</v>
      </c>
      <c r="T517" s="4">
        <v>7</v>
      </c>
      <c r="U517" s="4" t="s">
        <v>72</v>
      </c>
      <c r="V517" s="4">
        <v>1956</v>
      </c>
      <c r="W517" s="4">
        <v>1956</v>
      </c>
      <c r="X517" s="4" t="s">
        <v>471</v>
      </c>
      <c r="Y517" s="4" t="s">
        <v>710</v>
      </c>
      <c r="Z517" s="13">
        <v>22500</v>
      </c>
      <c r="AA517" s="4">
        <v>22500</v>
      </c>
      <c r="AB517" s="14">
        <f t="shared" si="31"/>
        <v>22.5</v>
      </c>
      <c r="AC517" s="16">
        <f t="shared" si="31"/>
        <v>2.2499999999999999E-2</v>
      </c>
      <c r="AD517" s="4" t="s">
        <v>15</v>
      </c>
      <c r="AE517" s="13" t="s">
        <v>1559</v>
      </c>
      <c r="AF517" s="8"/>
    </row>
    <row r="518" spans="1:32" s="1" customFormat="1" ht="30" customHeight="1" x14ac:dyDescent="0.25">
      <c r="A518" s="1">
        <v>517</v>
      </c>
      <c r="B518" s="2"/>
      <c r="C518" s="2" t="s">
        <v>1907</v>
      </c>
      <c r="D518" s="1" t="s">
        <v>2278</v>
      </c>
      <c r="E518" s="1" t="s">
        <v>2279</v>
      </c>
      <c r="F518" s="1">
        <v>1912</v>
      </c>
      <c r="G518" s="2" t="s">
        <v>87</v>
      </c>
      <c r="H518" s="2" t="s">
        <v>2931</v>
      </c>
      <c r="I518" s="2"/>
      <c r="J518" s="1" t="s">
        <v>2604</v>
      </c>
      <c r="K518" s="1" t="s">
        <v>3359</v>
      </c>
      <c r="M518" s="1" t="s">
        <v>21</v>
      </c>
      <c r="N518" s="2"/>
      <c r="O518" s="2"/>
      <c r="P518" s="2"/>
      <c r="R518" s="2"/>
      <c r="S518" s="4">
        <v>11</v>
      </c>
      <c r="T518" s="4">
        <v>7</v>
      </c>
      <c r="U518" s="4" t="s">
        <v>72</v>
      </c>
      <c r="V518" s="4">
        <v>1956</v>
      </c>
      <c r="W518" s="4">
        <v>1956</v>
      </c>
      <c r="X518" s="4" t="s">
        <v>471</v>
      </c>
      <c r="Y518" s="4" t="s">
        <v>710</v>
      </c>
      <c r="Z518" s="13">
        <v>20000</v>
      </c>
      <c r="AA518" s="4">
        <v>20000</v>
      </c>
      <c r="AB518" s="14">
        <f t="shared" si="31"/>
        <v>20</v>
      </c>
      <c r="AC518" s="16">
        <f t="shared" si="31"/>
        <v>0.02</v>
      </c>
      <c r="AD518" s="4" t="s">
        <v>15</v>
      </c>
      <c r="AE518" s="13" t="s">
        <v>1559</v>
      </c>
      <c r="AF518" s="8"/>
    </row>
    <row r="519" spans="1:32" ht="30" customHeight="1" x14ac:dyDescent="0.25">
      <c r="A519" s="1">
        <v>518</v>
      </c>
      <c r="B519" s="2"/>
      <c r="C519" s="2" t="s">
        <v>1959</v>
      </c>
      <c r="D519" s="1" t="s">
        <v>2280</v>
      </c>
      <c r="E519" s="1" t="s">
        <v>2281</v>
      </c>
      <c r="F519" s="1"/>
      <c r="G519" s="2" t="s">
        <v>38</v>
      </c>
      <c r="H519" s="2" t="s">
        <v>2932</v>
      </c>
      <c r="I519" s="2"/>
      <c r="J519" s="1" t="s">
        <v>2605</v>
      </c>
      <c r="K519" s="1" t="s">
        <v>3311</v>
      </c>
      <c r="L519" s="2"/>
      <c r="M519" s="1" t="s">
        <v>21</v>
      </c>
      <c r="N519" s="2"/>
      <c r="O519" s="2"/>
      <c r="P519" s="2"/>
      <c r="Q519" s="1">
        <v>1</v>
      </c>
      <c r="R519" s="2"/>
      <c r="S519" s="4">
        <v>24</v>
      </c>
      <c r="T519" s="4">
        <v>7</v>
      </c>
      <c r="U519" s="4" t="s">
        <v>72</v>
      </c>
      <c r="V519" s="4">
        <v>1956</v>
      </c>
      <c r="W519" s="4">
        <v>1956</v>
      </c>
      <c r="X519" s="4" t="s">
        <v>471</v>
      </c>
      <c r="Y519" s="4" t="s">
        <v>19</v>
      </c>
      <c r="Z519" s="13">
        <v>48000</v>
      </c>
      <c r="AA519" s="4">
        <v>48000</v>
      </c>
      <c r="AB519" s="14">
        <f t="shared" si="31"/>
        <v>48</v>
      </c>
      <c r="AC519" s="16">
        <f t="shared" si="31"/>
        <v>4.8000000000000001E-2</v>
      </c>
      <c r="AD519" s="4" t="s">
        <v>15</v>
      </c>
      <c r="AE519" s="13" t="s">
        <v>363</v>
      </c>
      <c r="AF519" s="8" t="s">
        <v>97</v>
      </c>
    </row>
    <row r="520" spans="1:32" s="1" customFormat="1" ht="30" customHeight="1" x14ac:dyDescent="0.25">
      <c r="A520" s="1">
        <v>519</v>
      </c>
      <c r="B520" s="2"/>
      <c r="C520" s="2" t="s">
        <v>1844</v>
      </c>
      <c r="D520" s="1" t="s">
        <v>1476</v>
      </c>
      <c r="E520" s="1" t="s">
        <v>2282</v>
      </c>
      <c r="F520" s="1" t="s">
        <v>3138</v>
      </c>
      <c r="G520" s="2" t="s">
        <v>38</v>
      </c>
      <c r="H520" s="2" t="s">
        <v>2933</v>
      </c>
      <c r="I520" s="2"/>
      <c r="J520" s="1" t="s">
        <v>2606</v>
      </c>
      <c r="K520" s="1" t="s">
        <v>3337</v>
      </c>
      <c r="M520" s="1" t="s">
        <v>21</v>
      </c>
      <c r="N520" s="2"/>
      <c r="O520" s="2"/>
      <c r="P520" s="2"/>
      <c r="R520" s="2"/>
      <c r="S520" s="4">
        <v>25</v>
      </c>
      <c r="T520" s="4">
        <v>7</v>
      </c>
      <c r="U520" s="4" t="s">
        <v>72</v>
      </c>
      <c r="V520" s="4">
        <v>1956</v>
      </c>
      <c r="W520" s="4">
        <v>1956</v>
      </c>
      <c r="X520" s="4" t="s">
        <v>471</v>
      </c>
      <c r="Y520" s="4" t="s">
        <v>444</v>
      </c>
      <c r="Z520" s="13">
        <v>35000</v>
      </c>
      <c r="AA520" s="4">
        <v>150000</v>
      </c>
      <c r="AB520" s="14">
        <f t="shared" si="31"/>
        <v>150</v>
      </c>
      <c r="AC520" s="16">
        <f t="shared" si="31"/>
        <v>0.15</v>
      </c>
      <c r="AD520" s="4" t="s">
        <v>15</v>
      </c>
      <c r="AE520" s="13" t="s">
        <v>408</v>
      </c>
      <c r="AF520" s="8" t="s">
        <v>97</v>
      </c>
    </row>
    <row r="521" spans="1:32" s="1" customFormat="1" ht="30" customHeight="1" x14ac:dyDescent="0.25">
      <c r="A521" s="1">
        <v>520</v>
      </c>
      <c r="B521" s="2"/>
      <c r="C521" s="2" t="s">
        <v>1922</v>
      </c>
      <c r="E521" s="1" t="s">
        <v>1560</v>
      </c>
      <c r="F521" s="1">
        <v>1917</v>
      </c>
      <c r="G521" s="2" t="s">
        <v>38</v>
      </c>
      <c r="H521" s="2" t="s">
        <v>2934</v>
      </c>
      <c r="I521" s="2"/>
      <c r="J521" s="1" t="s">
        <v>2424</v>
      </c>
      <c r="K521" s="1" t="s">
        <v>3337</v>
      </c>
      <c r="M521" t="s">
        <v>1956</v>
      </c>
      <c r="N521" s="2"/>
      <c r="O521" s="2"/>
      <c r="P521" s="2"/>
      <c r="R521" s="2"/>
      <c r="S521" s="4">
        <v>25</v>
      </c>
      <c r="T521" s="4">
        <v>7</v>
      </c>
      <c r="U521" s="4" t="s">
        <v>72</v>
      </c>
      <c r="V521" s="4">
        <v>1956</v>
      </c>
      <c r="W521" s="4">
        <v>1956</v>
      </c>
      <c r="X521" s="4" t="s">
        <v>471</v>
      </c>
      <c r="Y521" s="4" t="s">
        <v>19</v>
      </c>
      <c r="Z521" s="13" t="s">
        <v>20</v>
      </c>
      <c r="AA521" s="4">
        <v>0</v>
      </c>
      <c r="AB521" s="14">
        <f t="shared" si="31"/>
        <v>0</v>
      </c>
      <c r="AC521" s="16">
        <f t="shared" si="31"/>
        <v>0</v>
      </c>
      <c r="AD521" s="4" t="s">
        <v>15</v>
      </c>
      <c r="AE521" s="13" t="s">
        <v>408</v>
      </c>
      <c r="AF521" s="8" t="s">
        <v>97</v>
      </c>
    </row>
    <row r="522" spans="1:32" ht="30" customHeight="1" x14ac:dyDescent="0.25">
      <c r="A522" s="1">
        <v>521</v>
      </c>
      <c r="B522" s="2"/>
      <c r="C522" s="2" t="s">
        <v>1880</v>
      </c>
      <c r="D522" s="1"/>
      <c r="E522" s="1" t="s">
        <v>2283</v>
      </c>
      <c r="F522" s="1"/>
      <c r="G522" s="2" t="s">
        <v>3022</v>
      </c>
      <c r="H522" s="2" t="s">
        <v>2935</v>
      </c>
      <c r="I522" s="2"/>
      <c r="J522" s="1" t="s">
        <v>2424</v>
      </c>
      <c r="K522" s="1" t="s">
        <v>1797</v>
      </c>
      <c r="L522" s="2"/>
      <c r="M522" s="1" t="s">
        <v>21</v>
      </c>
      <c r="N522" s="2"/>
      <c r="O522" s="2"/>
      <c r="P522" s="2"/>
      <c r="Q522" s="1"/>
      <c r="R522" s="2"/>
      <c r="S522" s="4"/>
      <c r="T522" s="4">
        <v>7</v>
      </c>
      <c r="U522" s="4" t="s">
        <v>72</v>
      </c>
      <c r="V522" s="4">
        <v>1956</v>
      </c>
      <c r="W522" s="4">
        <v>1956</v>
      </c>
      <c r="X522" s="4" t="s">
        <v>471</v>
      </c>
      <c r="Y522" s="17" t="s">
        <v>19</v>
      </c>
      <c r="Z522" s="13" t="s">
        <v>20</v>
      </c>
      <c r="AA522" s="4">
        <v>0</v>
      </c>
      <c r="AB522" s="14">
        <f t="shared" si="31"/>
        <v>0</v>
      </c>
      <c r="AC522" s="16">
        <f t="shared" si="31"/>
        <v>0</v>
      </c>
      <c r="AD522" s="4" t="s">
        <v>15</v>
      </c>
      <c r="AE522" s="13" t="s">
        <v>363</v>
      </c>
      <c r="AF522" s="8" t="s">
        <v>97</v>
      </c>
    </row>
    <row r="523" spans="1:32" ht="30" customHeight="1" x14ac:dyDescent="0.25">
      <c r="A523" s="1">
        <v>522</v>
      </c>
      <c r="B523" s="2"/>
      <c r="C523" s="2" t="s">
        <v>3155</v>
      </c>
      <c r="D523" s="1" t="s">
        <v>1561</v>
      </c>
      <c r="E523" s="1" t="s">
        <v>2284</v>
      </c>
      <c r="F523" s="1" t="s">
        <v>1934</v>
      </c>
      <c r="G523" s="2" t="s">
        <v>38</v>
      </c>
      <c r="H523" s="2" t="s">
        <v>2936</v>
      </c>
      <c r="I523" s="2"/>
      <c r="J523" s="1" t="s">
        <v>2424</v>
      </c>
      <c r="K523" s="1" t="s">
        <v>3292</v>
      </c>
      <c r="L523" s="1"/>
      <c r="M523" s="1" t="s">
        <v>21</v>
      </c>
      <c r="N523" s="2"/>
      <c r="O523" s="2"/>
      <c r="P523" s="2"/>
      <c r="Q523" s="1"/>
      <c r="R523" s="2"/>
      <c r="S523" s="4">
        <v>15</v>
      </c>
      <c r="T523" s="4">
        <v>8</v>
      </c>
      <c r="U523" s="4" t="s">
        <v>72</v>
      </c>
      <c r="V523" s="4">
        <v>1956</v>
      </c>
      <c r="W523" s="4">
        <v>1956</v>
      </c>
      <c r="X523" s="4" t="s">
        <v>471</v>
      </c>
      <c r="Y523" s="4" t="s">
        <v>19</v>
      </c>
      <c r="Z523" s="13"/>
      <c r="AA523" s="4">
        <v>5000</v>
      </c>
      <c r="AB523" s="14">
        <f t="shared" si="31"/>
        <v>5</v>
      </c>
      <c r="AC523" s="16">
        <f t="shared" si="31"/>
        <v>5.0000000000000001E-3</v>
      </c>
      <c r="AD523" s="4" t="s">
        <v>3274</v>
      </c>
      <c r="AE523" s="13" t="s">
        <v>2615</v>
      </c>
      <c r="AF523" s="38" t="s">
        <v>1207</v>
      </c>
    </row>
    <row r="524" spans="1:32" ht="30" customHeight="1" x14ac:dyDescent="0.25">
      <c r="A524" s="1">
        <v>523</v>
      </c>
      <c r="B524" s="2"/>
      <c r="C524" s="2" t="s">
        <v>1896</v>
      </c>
      <c r="D524" s="1" t="s">
        <v>1562</v>
      </c>
      <c r="E524" s="1" t="s">
        <v>2285</v>
      </c>
      <c r="F524" s="1" t="s">
        <v>3139</v>
      </c>
      <c r="G524" s="2" t="s">
        <v>38</v>
      </c>
      <c r="H524" s="2" t="s">
        <v>2937</v>
      </c>
      <c r="I524" s="2"/>
      <c r="J524" s="1" t="s">
        <v>2424</v>
      </c>
      <c r="K524" s="1" t="s">
        <v>1797</v>
      </c>
      <c r="L524" s="2"/>
      <c r="M524" s="1" t="s">
        <v>21</v>
      </c>
      <c r="N524" s="2"/>
      <c r="O524" s="2"/>
      <c r="P524" s="2"/>
      <c r="Q524" s="1"/>
      <c r="R524" s="2"/>
      <c r="S524" s="4">
        <v>23</v>
      </c>
      <c r="T524" s="4">
        <v>8</v>
      </c>
      <c r="U524" s="4" t="s">
        <v>72</v>
      </c>
      <c r="V524" s="4">
        <v>1956</v>
      </c>
      <c r="W524" s="4">
        <v>1956</v>
      </c>
      <c r="X524" s="4" t="s">
        <v>471</v>
      </c>
      <c r="Y524" s="4" t="s">
        <v>82</v>
      </c>
      <c r="Z524" s="4" t="s">
        <v>33</v>
      </c>
      <c r="AA524" s="4">
        <v>121500</v>
      </c>
      <c r="AB524" s="14">
        <f t="shared" si="31"/>
        <v>121.5</v>
      </c>
      <c r="AC524" s="16">
        <f t="shared" si="31"/>
        <v>0.1215</v>
      </c>
      <c r="AD524" s="4" t="s">
        <v>84</v>
      </c>
      <c r="AE524" s="4" t="s">
        <v>363</v>
      </c>
      <c r="AF524" s="8" t="s">
        <v>97</v>
      </c>
    </row>
    <row r="525" spans="1:32" ht="30" customHeight="1" x14ac:dyDescent="0.25">
      <c r="A525" s="1">
        <v>524</v>
      </c>
      <c r="B525" s="2"/>
      <c r="C525" s="2" t="s">
        <v>1896</v>
      </c>
      <c r="D525" s="1" t="s">
        <v>1563</v>
      </c>
      <c r="E525" s="1" t="s">
        <v>2286</v>
      </c>
      <c r="F525" s="1" t="s">
        <v>3139</v>
      </c>
      <c r="G525" s="2" t="s">
        <v>38</v>
      </c>
      <c r="H525" s="2" t="s">
        <v>2938</v>
      </c>
      <c r="I525" s="2"/>
      <c r="J525" s="1" t="s">
        <v>2424</v>
      </c>
      <c r="K525" s="1" t="s">
        <v>1797</v>
      </c>
      <c r="L525" s="2"/>
      <c r="M525" s="1" t="s">
        <v>21</v>
      </c>
      <c r="N525" s="2"/>
      <c r="O525" s="2"/>
      <c r="P525" s="2"/>
      <c r="Q525" s="1"/>
      <c r="R525" s="2"/>
      <c r="S525" s="4">
        <v>23</v>
      </c>
      <c r="T525" s="4">
        <v>8</v>
      </c>
      <c r="U525" s="4" t="s">
        <v>72</v>
      </c>
      <c r="V525" s="4">
        <v>1956</v>
      </c>
      <c r="W525" s="4">
        <v>1956</v>
      </c>
      <c r="X525" s="4" t="s">
        <v>471</v>
      </c>
      <c r="Y525" s="4" t="s">
        <v>82</v>
      </c>
      <c r="Z525" s="13">
        <v>20000</v>
      </c>
      <c r="AA525" s="4">
        <v>121500</v>
      </c>
      <c r="AB525" s="14">
        <f t="shared" si="31"/>
        <v>121.5</v>
      </c>
      <c r="AC525" s="16">
        <f t="shared" si="31"/>
        <v>0.1215</v>
      </c>
      <c r="AD525" s="4" t="s">
        <v>84</v>
      </c>
      <c r="AE525" s="4" t="s">
        <v>363</v>
      </c>
      <c r="AF525" s="8" t="s">
        <v>97</v>
      </c>
    </row>
    <row r="526" spans="1:32" ht="30" customHeight="1" x14ac:dyDescent="0.25">
      <c r="A526" s="1">
        <v>525</v>
      </c>
      <c r="B526" s="2" t="s">
        <v>1564</v>
      </c>
      <c r="C526" s="2" t="s">
        <v>1921</v>
      </c>
      <c r="D526" s="1" t="s">
        <v>1565</v>
      </c>
      <c r="E526" s="1" t="s">
        <v>2287</v>
      </c>
      <c r="F526" s="1" t="s">
        <v>3229</v>
      </c>
      <c r="G526" s="2" t="s">
        <v>38</v>
      </c>
      <c r="H526" s="2" t="s">
        <v>1566</v>
      </c>
      <c r="I526" s="2"/>
      <c r="J526" s="2" t="s">
        <v>1567</v>
      </c>
      <c r="K526" s="1" t="s">
        <v>3324</v>
      </c>
      <c r="L526" s="24"/>
      <c r="M526" s="1" t="s">
        <v>42</v>
      </c>
      <c r="N526" s="2" t="s">
        <v>1568</v>
      </c>
      <c r="O526" s="2" t="s">
        <v>1569</v>
      </c>
      <c r="P526" s="2" t="s">
        <v>1570</v>
      </c>
      <c r="Q526" s="1">
        <v>0</v>
      </c>
      <c r="R526" s="2" t="s">
        <v>1571</v>
      </c>
      <c r="S526" s="4">
        <v>28</v>
      </c>
      <c r="T526" s="4">
        <v>8</v>
      </c>
      <c r="U526" s="4" t="s">
        <v>72</v>
      </c>
      <c r="V526" s="4">
        <v>1956</v>
      </c>
      <c r="W526" s="4">
        <v>1956</v>
      </c>
      <c r="X526" s="4" t="s">
        <v>471</v>
      </c>
      <c r="Y526" s="17" t="s">
        <v>444</v>
      </c>
      <c r="Z526" s="13">
        <v>25000</v>
      </c>
      <c r="AA526" s="17">
        <v>107000</v>
      </c>
      <c r="AB526" s="14">
        <f t="shared" si="31"/>
        <v>107</v>
      </c>
      <c r="AC526" s="16">
        <f t="shared" si="31"/>
        <v>0.107</v>
      </c>
      <c r="AD526" s="4" t="s">
        <v>84</v>
      </c>
      <c r="AE526" s="4" t="s">
        <v>1572</v>
      </c>
      <c r="AF526" s="8"/>
    </row>
    <row r="527" spans="1:32" s="1" customFormat="1" ht="30" customHeight="1" x14ac:dyDescent="0.25">
      <c r="A527" s="1">
        <v>526</v>
      </c>
      <c r="B527" s="2"/>
      <c r="C527" s="2" t="s">
        <v>1923</v>
      </c>
      <c r="E527" s="1" t="s">
        <v>2421</v>
      </c>
      <c r="F527" s="1">
        <v>1912</v>
      </c>
      <c r="G527" s="2" t="s">
        <v>38</v>
      </c>
      <c r="H527" s="2" t="s">
        <v>2939</v>
      </c>
      <c r="I527" s="2"/>
      <c r="J527" s="1" t="s">
        <v>2607</v>
      </c>
      <c r="K527" s="1" t="s">
        <v>3323</v>
      </c>
      <c r="M527" t="s">
        <v>1956</v>
      </c>
      <c r="N527" s="2"/>
      <c r="O527" s="2"/>
      <c r="P527" s="2"/>
      <c r="R527" s="2"/>
      <c r="S527" s="4">
        <v>6</v>
      </c>
      <c r="T527" s="4">
        <v>9</v>
      </c>
      <c r="U527" s="4" t="s">
        <v>72</v>
      </c>
      <c r="V527" s="4">
        <v>1956</v>
      </c>
      <c r="W527" s="4">
        <v>1956</v>
      </c>
      <c r="X527" s="4" t="s">
        <v>471</v>
      </c>
      <c r="Y527" s="4" t="s">
        <v>19</v>
      </c>
      <c r="Z527" s="13"/>
      <c r="AA527" s="4">
        <v>25000</v>
      </c>
      <c r="AB527" s="14">
        <f t="shared" si="31"/>
        <v>25</v>
      </c>
      <c r="AC527" s="16">
        <f t="shared" si="31"/>
        <v>2.5000000000000001E-2</v>
      </c>
      <c r="AD527" s="4" t="s">
        <v>15</v>
      </c>
      <c r="AE527" s="4" t="s">
        <v>1369</v>
      </c>
      <c r="AF527" s="8"/>
    </row>
    <row r="528" spans="1:32" s="1" customFormat="1" ht="30" customHeight="1" x14ac:dyDescent="0.25">
      <c r="A528" s="1">
        <v>527</v>
      </c>
      <c r="B528" s="2"/>
      <c r="C528" s="2" t="s">
        <v>1923</v>
      </c>
      <c r="E528" s="1" t="s">
        <v>2422</v>
      </c>
      <c r="F528" s="1">
        <v>1914</v>
      </c>
      <c r="G528" s="2" t="s">
        <v>38</v>
      </c>
      <c r="H528" s="2" t="s">
        <v>2940</v>
      </c>
      <c r="I528" s="2"/>
      <c r="J528" s="1" t="s">
        <v>2608</v>
      </c>
      <c r="K528" s="1" t="s">
        <v>3323</v>
      </c>
      <c r="M528" t="s">
        <v>1956</v>
      </c>
      <c r="N528" s="2"/>
      <c r="O528" s="2"/>
      <c r="P528" s="2"/>
      <c r="R528" s="2"/>
      <c r="S528" s="4">
        <v>6</v>
      </c>
      <c r="T528" s="4">
        <v>9</v>
      </c>
      <c r="U528" s="4" t="s">
        <v>72</v>
      </c>
      <c r="V528" s="4">
        <v>1956</v>
      </c>
      <c r="W528" s="4">
        <v>1956</v>
      </c>
      <c r="X528" s="4" t="s">
        <v>471</v>
      </c>
      <c r="Y528" s="4" t="s">
        <v>19</v>
      </c>
      <c r="Z528" s="13"/>
      <c r="AA528" s="4">
        <v>25000</v>
      </c>
      <c r="AB528" s="14">
        <f t="shared" si="31"/>
        <v>25</v>
      </c>
      <c r="AC528" s="16">
        <f t="shared" si="31"/>
        <v>2.5000000000000001E-2</v>
      </c>
      <c r="AD528" s="4" t="s">
        <v>15</v>
      </c>
      <c r="AE528" s="4" t="s">
        <v>1369</v>
      </c>
      <c r="AF528" s="8"/>
    </row>
    <row r="529" spans="1:32" ht="30" customHeight="1" x14ac:dyDescent="0.25">
      <c r="A529" s="1">
        <v>528</v>
      </c>
      <c r="B529" s="2"/>
      <c r="C529" s="2" t="s">
        <v>1838</v>
      </c>
      <c r="D529" s="1"/>
      <c r="E529" s="1" t="s">
        <v>1573</v>
      </c>
      <c r="F529" s="1">
        <v>1924</v>
      </c>
      <c r="G529" s="2" t="s">
        <v>38</v>
      </c>
      <c r="H529" s="2" t="s">
        <v>2941</v>
      </c>
      <c r="I529" s="2"/>
      <c r="J529" s="1" t="s">
        <v>1574</v>
      </c>
      <c r="K529" s="1" t="s">
        <v>3341</v>
      </c>
      <c r="L529" s="2"/>
      <c r="M529" s="1" t="s">
        <v>21</v>
      </c>
      <c r="N529" s="2"/>
      <c r="O529" s="2"/>
      <c r="P529" s="2"/>
      <c r="Q529" s="1"/>
      <c r="R529" s="2"/>
      <c r="S529" s="4">
        <v>14</v>
      </c>
      <c r="T529" s="4">
        <v>9</v>
      </c>
      <c r="U529" s="4" t="s">
        <v>72</v>
      </c>
      <c r="V529" s="4">
        <v>1956</v>
      </c>
      <c r="W529" s="4">
        <v>1956</v>
      </c>
      <c r="X529" s="4" t="s">
        <v>471</v>
      </c>
      <c r="Y529" s="4" t="s">
        <v>19</v>
      </c>
      <c r="Z529" s="13">
        <v>120000</v>
      </c>
      <c r="AA529" s="4">
        <v>120000</v>
      </c>
      <c r="AB529" s="14">
        <f t="shared" si="31"/>
        <v>120</v>
      </c>
      <c r="AC529" s="16">
        <f t="shared" si="31"/>
        <v>0.12</v>
      </c>
      <c r="AD529" s="4" t="s">
        <v>15</v>
      </c>
      <c r="AE529" s="4" t="s">
        <v>1298</v>
      </c>
      <c r="AF529" s="8"/>
    </row>
    <row r="530" spans="1:32" ht="30" customHeight="1" x14ac:dyDescent="0.25">
      <c r="A530" s="1">
        <v>529</v>
      </c>
      <c r="B530" s="2" t="s">
        <v>1575</v>
      </c>
      <c r="C530" s="2" t="s">
        <v>3260</v>
      </c>
      <c r="D530" s="1" t="s">
        <v>2288</v>
      </c>
      <c r="E530" s="1" t="s">
        <v>1576</v>
      </c>
      <c r="F530" s="1" t="s">
        <v>3230</v>
      </c>
      <c r="G530" s="2" t="s">
        <v>38</v>
      </c>
      <c r="H530" s="2" t="s">
        <v>1577</v>
      </c>
      <c r="I530" s="2"/>
      <c r="J530" s="2" t="s">
        <v>1578</v>
      </c>
      <c r="K530" s="1" t="s">
        <v>3322</v>
      </c>
      <c r="L530" s="2"/>
      <c r="M530" s="1" t="s">
        <v>42</v>
      </c>
      <c r="N530" s="2" t="s">
        <v>1579</v>
      </c>
      <c r="O530" s="2" t="s">
        <v>1580</v>
      </c>
      <c r="P530" s="2" t="s">
        <v>1581</v>
      </c>
      <c r="Q530" s="1">
        <v>1</v>
      </c>
      <c r="R530" s="2" t="s">
        <v>1582</v>
      </c>
      <c r="S530" s="4">
        <v>25</v>
      </c>
      <c r="T530" s="4">
        <v>9</v>
      </c>
      <c r="U530" s="4" t="s">
        <v>72</v>
      </c>
      <c r="V530" s="4">
        <v>1956</v>
      </c>
      <c r="W530" s="4">
        <v>1956</v>
      </c>
      <c r="X530" s="4" t="s">
        <v>471</v>
      </c>
      <c r="Y530" s="4" t="s">
        <v>444</v>
      </c>
      <c r="Z530" s="13">
        <v>135000</v>
      </c>
      <c r="AA530" s="4">
        <v>580000</v>
      </c>
      <c r="AB530" s="14">
        <f t="shared" si="31"/>
        <v>580</v>
      </c>
      <c r="AC530" s="16">
        <f t="shared" si="31"/>
        <v>0.57999999999999996</v>
      </c>
      <c r="AD530" s="4" t="s">
        <v>84</v>
      </c>
      <c r="AE530" s="4" t="s">
        <v>408</v>
      </c>
      <c r="AF530" s="8" t="s">
        <v>26</v>
      </c>
    </row>
    <row r="531" spans="1:32" s="1" customFormat="1" ht="30" customHeight="1" x14ac:dyDescent="0.25">
      <c r="A531" s="1">
        <v>530</v>
      </c>
      <c r="B531" s="2"/>
      <c r="C531" s="2" t="s">
        <v>1880</v>
      </c>
      <c r="E531" s="1" t="s">
        <v>2289</v>
      </c>
      <c r="G531" s="2" t="s">
        <v>3038</v>
      </c>
      <c r="H531" s="2" t="s">
        <v>2715</v>
      </c>
      <c r="I531" s="2"/>
      <c r="J531" s="1" t="s">
        <v>2424</v>
      </c>
      <c r="K531" s="1" t="s">
        <v>1797</v>
      </c>
      <c r="L531" s="2"/>
      <c r="M531" s="1" t="s">
        <v>21</v>
      </c>
      <c r="N531" s="2"/>
      <c r="O531" s="2"/>
      <c r="P531" s="2"/>
      <c r="R531" s="2"/>
      <c r="S531" s="4">
        <v>2</v>
      </c>
      <c r="T531" s="4">
        <v>10</v>
      </c>
      <c r="U531" s="4" t="s">
        <v>24</v>
      </c>
      <c r="V531" s="4">
        <v>1956</v>
      </c>
      <c r="W531" s="4">
        <v>1956</v>
      </c>
      <c r="X531" s="4" t="s">
        <v>471</v>
      </c>
      <c r="Y531" s="4" t="s">
        <v>82</v>
      </c>
      <c r="Z531" s="13">
        <v>320</v>
      </c>
      <c r="AA531" s="4">
        <v>3800</v>
      </c>
      <c r="AB531" s="14">
        <f t="shared" si="31"/>
        <v>3.8</v>
      </c>
      <c r="AC531" s="16">
        <f t="shared" si="31"/>
        <v>3.8E-3</v>
      </c>
      <c r="AD531" s="4" t="s">
        <v>15</v>
      </c>
      <c r="AE531" s="4" t="s">
        <v>363</v>
      </c>
      <c r="AF531" s="8" t="s">
        <v>97</v>
      </c>
    </row>
    <row r="532" spans="1:32" s="1" customFormat="1" ht="30" customHeight="1" x14ac:dyDescent="0.25">
      <c r="A532" s="1">
        <v>531</v>
      </c>
      <c r="B532" s="2"/>
      <c r="C532" s="2" t="s">
        <v>1880</v>
      </c>
      <c r="D532" s="1" t="s">
        <v>2290</v>
      </c>
      <c r="E532" s="1" t="s">
        <v>2291</v>
      </c>
      <c r="G532" s="2" t="s">
        <v>3039</v>
      </c>
      <c r="H532" s="2" t="s">
        <v>2810</v>
      </c>
      <c r="I532" s="2"/>
      <c r="J532" s="1" t="s">
        <v>2424</v>
      </c>
      <c r="K532" s="1" t="s">
        <v>1797</v>
      </c>
      <c r="L532" s="2"/>
      <c r="M532" s="1" t="s">
        <v>21</v>
      </c>
      <c r="N532" s="2"/>
      <c r="O532" s="2"/>
      <c r="P532" s="2"/>
      <c r="R532" s="2"/>
      <c r="S532" s="4">
        <v>2</v>
      </c>
      <c r="T532" s="4">
        <v>10</v>
      </c>
      <c r="U532" s="4" t="s">
        <v>24</v>
      </c>
      <c r="V532" s="4">
        <v>1956</v>
      </c>
      <c r="W532" s="4">
        <v>1956</v>
      </c>
      <c r="X532" s="4" t="s">
        <v>471</v>
      </c>
      <c r="Y532" s="4" t="s">
        <v>82</v>
      </c>
      <c r="Z532" s="13">
        <v>400</v>
      </c>
      <c r="AA532" s="4">
        <v>4800</v>
      </c>
      <c r="AB532" s="14">
        <f t="shared" si="31"/>
        <v>4.8</v>
      </c>
      <c r="AC532" s="16">
        <f t="shared" si="31"/>
        <v>4.7999999999999996E-3</v>
      </c>
      <c r="AD532" s="4" t="s">
        <v>15</v>
      </c>
      <c r="AE532" s="4" t="s">
        <v>363</v>
      </c>
      <c r="AF532" s="8" t="s">
        <v>97</v>
      </c>
    </row>
    <row r="533" spans="1:32" s="1" customFormat="1" ht="30" customHeight="1" x14ac:dyDescent="0.25">
      <c r="A533" s="1">
        <v>532</v>
      </c>
      <c r="B533" s="2"/>
      <c r="C533" s="2" t="s">
        <v>1880</v>
      </c>
      <c r="D533" s="1" t="s">
        <v>2292</v>
      </c>
      <c r="E533" s="1" t="s">
        <v>2293</v>
      </c>
      <c r="G533" s="2" t="s">
        <v>3039</v>
      </c>
      <c r="H533" s="2" t="s">
        <v>2942</v>
      </c>
      <c r="I533" s="2"/>
      <c r="J533" s="1" t="s">
        <v>2424</v>
      </c>
      <c r="K533" s="1" t="s">
        <v>1797</v>
      </c>
      <c r="L533" s="2"/>
      <c r="M533" s="1" t="s">
        <v>21</v>
      </c>
      <c r="N533" s="2"/>
      <c r="O533" s="2"/>
      <c r="P533" s="2"/>
      <c r="R533" s="2"/>
      <c r="S533" s="4">
        <v>2</v>
      </c>
      <c r="T533" s="4">
        <v>10</v>
      </c>
      <c r="U533" s="4" t="s">
        <v>24</v>
      </c>
      <c r="V533" s="4">
        <v>1956</v>
      </c>
      <c r="W533" s="4">
        <v>1956</v>
      </c>
      <c r="X533" s="4" t="s">
        <v>471</v>
      </c>
      <c r="Y533" s="4" t="s">
        <v>82</v>
      </c>
      <c r="Z533" s="13">
        <v>275</v>
      </c>
      <c r="AA533" s="4">
        <v>3300</v>
      </c>
      <c r="AB533" s="14">
        <f t="shared" ref="AB533:AC552" si="32">AA533/1000</f>
        <v>3.3</v>
      </c>
      <c r="AC533" s="16">
        <f t="shared" si="32"/>
        <v>3.3E-3</v>
      </c>
      <c r="AD533" s="4" t="s">
        <v>15</v>
      </c>
      <c r="AE533" s="4" t="s">
        <v>363</v>
      </c>
      <c r="AF533" s="8" t="s">
        <v>97</v>
      </c>
    </row>
    <row r="534" spans="1:32" s="1" customFormat="1" ht="30" customHeight="1" x14ac:dyDescent="0.25">
      <c r="A534" s="1">
        <v>533</v>
      </c>
      <c r="B534" s="2"/>
      <c r="C534" s="2" t="s">
        <v>1880</v>
      </c>
      <c r="E534" s="1" t="s">
        <v>2423</v>
      </c>
      <c r="G534" s="2" t="s">
        <v>3039</v>
      </c>
      <c r="H534" s="2" t="s">
        <v>2943</v>
      </c>
      <c r="I534" s="2"/>
      <c r="J534" s="1" t="s">
        <v>2424</v>
      </c>
      <c r="K534" s="1" t="s">
        <v>1797</v>
      </c>
      <c r="L534" s="2"/>
      <c r="M534" s="1" t="s">
        <v>21</v>
      </c>
      <c r="N534" s="2"/>
      <c r="O534" s="2"/>
      <c r="P534" s="2"/>
      <c r="R534" s="2"/>
      <c r="S534" s="4">
        <v>2</v>
      </c>
      <c r="T534" s="4">
        <v>10</v>
      </c>
      <c r="U534" s="4" t="s">
        <v>24</v>
      </c>
      <c r="V534" s="4">
        <v>1956</v>
      </c>
      <c r="W534" s="4">
        <v>1956</v>
      </c>
      <c r="X534" s="4" t="s">
        <v>471</v>
      </c>
      <c r="Y534" s="4" t="s">
        <v>82</v>
      </c>
      <c r="Z534" s="13">
        <v>575</v>
      </c>
      <c r="AA534" s="4">
        <v>6900</v>
      </c>
      <c r="AB534" s="14">
        <f t="shared" si="32"/>
        <v>6.9</v>
      </c>
      <c r="AC534" s="16">
        <f t="shared" si="32"/>
        <v>6.9000000000000008E-3</v>
      </c>
      <c r="AD534" s="4" t="s">
        <v>15</v>
      </c>
      <c r="AE534" s="4" t="s">
        <v>363</v>
      </c>
      <c r="AF534" s="8" t="s">
        <v>97</v>
      </c>
    </row>
    <row r="535" spans="1:32" ht="30" customHeight="1" x14ac:dyDescent="0.25">
      <c r="A535" s="1">
        <v>534</v>
      </c>
      <c r="B535" s="2" t="s">
        <v>1583</v>
      </c>
      <c r="C535" s="2" t="s">
        <v>1870</v>
      </c>
      <c r="D535" s="1" t="s">
        <v>1584</v>
      </c>
      <c r="E535" s="1" t="s">
        <v>2294</v>
      </c>
      <c r="F535" s="1" t="s">
        <v>3231</v>
      </c>
      <c r="G535" s="2" t="s">
        <v>38</v>
      </c>
      <c r="H535" s="2" t="s">
        <v>1585</v>
      </c>
      <c r="I535" s="2"/>
      <c r="J535" s="2" t="s">
        <v>1586</v>
      </c>
      <c r="K535" s="1" t="s">
        <v>3294</v>
      </c>
      <c r="L535" s="24"/>
      <c r="M535" s="1" t="s">
        <v>42</v>
      </c>
      <c r="N535" s="2" t="s">
        <v>1587</v>
      </c>
      <c r="O535" s="2" t="s">
        <v>1588</v>
      </c>
      <c r="P535" s="2" t="s">
        <v>1589</v>
      </c>
      <c r="Q535" s="1">
        <v>0</v>
      </c>
      <c r="R535" s="2" t="s">
        <v>1223</v>
      </c>
      <c r="S535" s="4">
        <v>10</v>
      </c>
      <c r="T535" s="4">
        <v>10</v>
      </c>
      <c r="U535" s="4" t="s">
        <v>24</v>
      </c>
      <c r="V535" s="4">
        <v>1956</v>
      </c>
      <c r="W535" s="4">
        <v>1956</v>
      </c>
      <c r="X535" s="4" t="s">
        <v>471</v>
      </c>
      <c r="Y535" s="4" t="s">
        <v>19</v>
      </c>
      <c r="Z535" s="13">
        <v>62000</v>
      </c>
      <c r="AA535" s="4">
        <v>62000</v>
      </c>
      <c r="AB535" s="14">
        <f t="shared" si="32"/>
        <v>62</v>
      </c>
      <c r="AC535" s="16">
        <f t="shared" si="32"/>
        <v>6.2E-2</v>
      </c>
      <c r="AD535" s="4" t="s">
        <v>84</v>
      </c>
      <c r="AE535" s="4" t="s">
        <v>130</v>
      </c>
      <c r="AF535" s="8"/>
    </row>
    <row r="536" spans="1:32" ht="30" customHeight="1" x14ac:dyDescent="0.25">
      <c r="A536" s="1">
        <v>535</v>
      </c>
      <c r="B536" s="2" t="s">
        <v>1590</v>
      </c>
      <c r="C536" s="2" t="s">
        <v>1878</v>
      </c>
      <c r="D536" s="1"/>
      <c r="E536" s="1" t="s">
        <v>1591</v>
      </c>
      <c r="F536" s="1" t="s">
        <v>3232</v>
      </c>
      <c r="G536" s="2" t="s">
        <v>38</v>
      </c>
      <c r="H536" s="2" t="s">
        <v>1592</v>
      </c>
      <c r="I536" s="2" t="s">
        <v>1593</v>
      </c>
      <c r="J536" s="2" t="s">
        <v>1594</v>
      </c>
      <c r="K536" s="1" t="s">
        <v>3311</v>
      </c>
      <c r="L536" s="24"/>
      <c r="M536" s="1" t="s">
        <v>42</v>
      </c>
      <c r="N536" s="2" t="s">
        <v>1595</v>
      </c>
      <c r="O536" s="2" t="s">
        <v>1596</v>
      </c>
      <c r="P536" s="2" t="s">
        <v>1597</v>
      </c>
      <c r="Q536" s="1">
        <v>0</v>
      </c>
      <c r="R536" s="2" t="s">
        <v>843</v>
      </c>
      <c r="S536" s="4">
        <v>1</v>
      </c>
      <c r="T536" s="4">
        <v>11</v>
      </c>
      <c r="U536" s="4" t="s">
        <v>24</v>
      </c>
      <c r="V536" s="4">
        <v>1956</v>
      </c>
      <c r="W536" s="4">
        <v>1956</v>
      </c>
      <c r="X536" s="4" t="s">
        <v>471</v>
      </c>
      <c r="Y536" s="4" t="s">
        <v>82</v>
      </c>
      <c r="Z536" s="13">
        <v>3000</v>
      </c>
      <c r="AA536" s="4">
        <v>37000</v>
      </c>
      <c r="AB536" s="14">
        <f t="shared" si="32"/>
        <v>37</v>
      </c>
      <c r="AC536" s="16">
        <f t="shared" si="32"/>
        <v>3.6999999999999998E-2</v>
      </c>
      <c r="AD536" s="4" t="s">
        <v>15</v>
      </c>
      <c r="AE536" s="4" t="s">
        <v>363</v>
      </c>
      <c r="AF536" s="8" t="s">
        <v>97</v>
      </c>
    </row>
    <row r="537" spans="1:32" ht="30" customHeight="1" x14ac:dyDescent="0.25">
      <c r="A537" s="1">
        <v>536</v>
      </c>
      <c r="B537" s="2"/>
      <c r="C537" s="2" t="s">
        <v>1815</v>
      </c>
      <c r="D537" s="1"/>
      <c r="E537" s="1" t="s">
        <v>2295</v>
      </c>
      <c r="F537" s="1" t="s">
        <v>3140</v>
      </c>
      <c r="G537" s="2" t="s">
        <v>38</v>
      </c>
      <c r="H537" s="2" t="s">
        <v>2944</v>
      </c>
      <c r="I537" s="2"/>
      <c r="J537" s="1" t="s">
        <v>2609</v>
      </c>
      <c r="K537" s="1" t="s">
        <v>3360</v>
      </c>
      <c r="L537" s="1"/>
      <c r="M537" s="1" t="s">
        <v>21</v>
      </c>
      <c r="N537" s="2"/>
      <c r="O537" s="2"/>
      <c r="P537" s="2"/>
      <c r="Q537" s="1"/>
      <c r="R537" s="2"/>
      <c r="S537" s="4">
        <v>9</v>
      </c>
      <c r="T537" s="4">
        <v>11</v>
      </c>
      <c r="U537" s="4" t="s">
        <v>24</v>
      </c>
      <c r="V537" s="4">
        <v>1956</v>
      </c>
      <c r="W537" s="4">
        <v>1956</v>
      </c>
      <c r="X537" s="4" t="s">
        <v>471</v>
      </c>
      <c r="Y537" s="4" t="s">
        <v>444</v>
      </c>
      <c r="Z537" s="13">
        <v>135000</v>
      </c>
      <c r="AA537" s="4">
        <v>580000</v>
      </c>
      <c r="AB537" s="14">
        <f t="shared" si="32"/>
        <v>580</v>
      </c>
      <c r="AC537" s="16">
        <f t="shared" si="32"/>
        <v>0.57999999999999996</v>
      </c>
      <c r="AD537" s="4" t="s">
        <v>15</v>
      </c>
      <c r="AE537" s="4" t="s">
        <v>408</v>
      </c>
      <c r="AF537" s="8" t="s">
        <v>97</v>
      </c>
    </row>
    <row r="538" spans="1:32" ht="30" customHeight="1" x14ac:dyDescent="0.25">
      <c r="A538" s="1">
        <v>537</v>
      </c>
      <c r="B538" s="2"/>
      <c r="C538" s="2" t="s">
        <v>2633</v>
      </c>
      <c r="D538" s="1" t="s">
        <v>1598</v>
      </c>
      <c r="E538" s="1" t="s">
        <v>2296</v>
      </c>
      <c r="F538" s="1"/>
      <c r="G538" s="2" t="s">
        <v>395</v>
      </c>
      <c r="H538" s="2" t="s">
        <v>2945</v>
      </c>
      <c r="I538" s="2"/>
      <c r="J538" s="1" t="s">
        <v>2424</v>
      </c>
      <c r="K538" s="1" t="s">
        <v>3316</v>
      </c>
      <c r="L538" s="1"/>
      <c r="M538" t="s">
        <v>1956</v>
      </c>
      <c r="N538" s="2"/>
      <c r="O538" s="2"/>
      <c r="P538" s="2"/>
      <c r="Q538" s="1"/>
      <c r="R538" s="2"/>
      <c r="S538" s="4">
        <v>16</v>
      </c>
      <c r="T538" s="4">
        <v>11</v>
      </c>
      <c r="U538" s="4" t="s">
        <v>24</v>
      </c>
      <c r="V538" s="4">
        <v>1956</v>
      </c>
      <c r="W538" s="4">
        <v>1956</v>
      </c>
      <c r="X538" s="4" t="s">
        <v>471</v>
      </c>
      <c r="Y538" s="4" t="s">
        <v>710</v>
      </c>
      <c r="Z538" s="13">
        <v>95000</v>
      </c>
      <c r="AA538" s="4">
        <v>99000</v>
      </c>
      <c r="AB538" s="14">
        <f t="shared" si="32"/>
        <v>99</v>
      </c>
      <c r="AC538" s="16">
        <f t="shared" si="32"/>
        <v>9.9000000000000005E-2</v>
      </c>
      <c r="AD538" s="4" t="s">
        <v>84</v>
      </c>
      <c r="AE538" s="4" t="s">
        <v>1369</v>
      </c>
      <c r="AF538" s="8"/>
    </row>
    <row r="539" spans="1:32" ht="30" customHeight="1" x14ac:dyDescent="0.25">
      <c r="A539" s="1">
        <v>538</v>
      </c>
      <c r="B539" s="2"/>
      <c r="C539" s="2" t="s">
        <v>1845</v>
      </c>
      <c r="D539" s="1"/>
      <c r="E539" s="1" t="s">
        <v>2297</v>
      </c>
      <c r="F539" s="1">
        <v>1885</v>
      </c>
      <c r="G539" s="2" t="s">
        <v>395</v>
      </c>
      <c r="H539" s="2" t="s">
        <v>2946</v>
      </c>
      <c r="I539" s="2"/>
      <c r="J539" s="1" t="s">
        <v>2610</v>
      </c>
      <c r="K539" s="1" t="s">
        <v>3321</v>
      </c>
      <c r="L539" s="24"/>
      <c r="M539" s="1" t="s">
        <v>21</v>
      </c>
      <c r="N539" s="2"/>
      <c r="O539" s="2"/>
      <c r="P539" s="2"/>
      <c r="Q539" s="1"/>
      <c r="R539" s="2"/>
      <c r="S539" s="4">
        <v>20</v>
      </c>
      <c r="T539" s="4">
        <v>11</v>
      </c>
      <c r="U539" s="4" t="s">
        <v>24</v>
      </c>
      <c r="V539" s="4">
        <v>1956</v>
      </c>
      <c r="W539" s="4">
        <v>1956</v>
      </c>
      <c r="X539" s="4" t="s">
        <v>471</v>
      </c>
      <c r="Y539" s="4" t="s">
        <v>19</v>
      </c>
      <c r="Z539" s="13">
        <v>125000</v>
      </c>
      <c r="AA539" s="13">
        <v>125000</v>
      </c>
      <c r="AB539" s="14">
        <f t="shared" si="32"/>
        <v>125</v>
      </c>
      <c r="AC539" s="16">
        <f t="shared" si="32"/>
        <v>0.125</v>
      </c>
      <c r="AD539" s="4" t="s">
        <v>15</v>
      </c>
      <c r="AE539" s="4" t="s">
        <v>22</v>
      </c>
      <c r="AF539" s="8"/>
    </row>
    <row r="540" spans="1:32" ht="30" customHeight="1" x14ac:dyDescent="0.25">
      <c r="A540" s="1">
        <v>539</v>
      </c>
      <c r="B540" s="2" t="s">
        <v>1599</v>
      </c>
      <c r="C540" s="2" t="s">
        <v>1811</v>
      </c>
      <c r="D540" s="1" t="s">
        <v>1600</v>
      </c>
      <c r="E540" s="2" t="s">
        <v>1601</v>
      </c>
      <c r="F540" s="1">
        <v>1902</v>
      </c>
      <c r="G540" s="2" t="s">
        <v>38</v>
      </c>
      <c r="H540" s="2" t="s">
        <v>1602</v>
      </c>
      <c r="I540" s="2" t="s">
        <v>1603</v>
      </c>
      <c r="J540" s="2" t="s">
        <v>1604</v>
      </c>
      <c r="K540" s="1" t="s">
        <v>3293</v>
      </c>
      <c r="L540" s="24"/>
      <c r="M540" s="1" t="s">
        <v>42</v>
      </c>
      <c r="N540" s="2" t="s">
        <v>1605</v>
      </c>
      <c r="O540" s="2" t="s">
        <v>1606</v>
      </c>
      <c r="P540" s="2" t="s">
        <v>1607</v>
      </c>
      <c r="Q540" s="1">
        <v>0</v>
      </c>
      <c r="R540" s="2" t="s">
        <v>46</v>
      </c>
      <c r="S540" s="4"/>
      <c r="T540" s="4"/>
      <c r="U540" s="4"/>
      <c r="V540" s="4">
        <v>1956</v>
      </c>
      <c r="W540" s="4">
        <v>1956</v>
      </c>
      <c r="X540" s="4" t="s">
        <v>471</v>
      </c>
      <c r="Y540" s="17" t="s">
        <v>19</v>
      </c>
      <c r="Z540" s="13"/>
      <c r="AA540" s="4">
        <v>300000</v>
      </c>
      <c r="AB540" s="14">
        <f t="shared" si="32"/>
        <v>300</v>
      </c>
      <c r="AC540" s="16">
        <f t="shared" si="32"/>
        <v>0.3</v>
      </c>
      <c r="AD540" s="4" t="s">
        <v>15</v>
      </c>
      <c r="AE540" s="4" t="s">
        <v>130</v>
      </c>
      <c r="AF540" s="8" t="s">
        <v>97</v>
      </c>
    </row>
    <row r="541" spans="1:32" ht="30" customHeight="1" x14ac:dyDescent="0.25">
      <c r="A541" s="1">
        <v>540</v>
      </c>
      <c r="B541" s="2"/>
      <c r="C541" s="2" t="s">
        <v>3156</v>
      </c>
      <c r="D541" s="1"/>
      <c r="E541" s="1" t="s">
        <v>1608</v>
      </c>
      <c r="F541" s="1" t="s">
        <v>1937</v>
      </c>
      <c r="G541" s="2" t="s">
        <v>527</v>
      </c>
      <c r="H541" s="2" t="s">
        <v>2947</v>
      </c>
      <c r="I541" s="2"/>
      <c r="J541" s="1" t="s">
        <v>2424</v>
      </c>
      <c r="K541" s="1" t="s">
        <v>3281</v>
      </c>
      <c r="L541" s="2"/>
      <c r="M541" s="1" t="s">
        <v>21</v>
      </c>
      <c r="N541" s="2"/>
      <c r="O541" s="2"/>
      <c r="P541" s="2"/>
      <c r="Q541" s="1"/>
      <c r="R541" s="2"/>
      <c r="S541" s="4">
        <v>10</v>
      </c>
      <c r="T541" s="4">
        <v>3</v>
      </c>
      <c r="U541" s="4" t="s">
        <v>31</v>
      </c>
      <c r="V541" s="4">
        <v>1938</v>
      </c>
      <c r="W541" s="4">
        <v>1938</v>
      </c>
      <c r="X541" s="4" t="s">
        <v>27</v>
      </c>
      <c r="Y541" s="4" t="s">
        <v>19</v>
      </c>
      <c r="Z541" s="13">
        <v>12000</v>
      </c>
      <c r="AA541" s="13">
        <v>12000</v>
      </c>
      <c r="AB541" s="14">
        <f t="shared" si="32"/>
        <v>12</v>
      </c>
      <c r="AC541" s="16">
        <f t="shared" si="32"/>
        <v>1.2E-2</v>
      </c>
      <c r="AD541" s="4" t="s">
        <v>3274</v>
      </c>
      <c r="AE541" s="4" t="s">
        <v>22</v>
      </c>
      <c r="AF541" s="8"/>
    </row>
    <row r="542" spans="1:32" ht="30" customHeight="1" x14ac:dyDescent="0.25">
      <c r="A542" s="1">
        <v>541</v>
      </c>
      <c r="B542" s="2"/>
      <c r="C542" s="2" t="s">
        <v>3263</v>
      </c>
      <c r="D542" s="1"/>
      <c r="E542" s="1" t="s">
        <v>2298</v>
      </c>
      <c r="F542" s="1" t="s">
        <v>1670</v>
      </c>
      <c r="G542" s="2" t="s">
        <v>1671</v>
      </c>
      <c r="H542" s="2" t="s">
        <v>2948</v>
      </c>
      <c r="I542" s="2"/>
      <c r="J542" s="1" t="s">
        <v>2424</v>
      </c>
      <c r="K542" s="1" t="s">
        <v>3281</v>
      </c>
      <c r="L542" s="2"/>
      <c r="M542" s="1" t="s">
        <v>21</v>
      </c>
      <c r="N542" s="2"/>
      <c r="O542" s="2"/>
      <c r="P542" s="2"/>
      <c r="Q542" s="1"/>
      <c r="R542" s="2"/>
      <c r="S542" s="4"/>
      <c r="T542" s="4"/>
      <c r="U542" s="4"/>
      <c r="V542" s="4">
        <v>1939</v>
      </c>
      <c r="W542" s="4">
        <v>1939</v>
      </c>
      <c r="X542" s="4" t="s">
        <v>27</v>
      </c>
      <c r="Y542" s="4" t="s">
        <v>19</v>
      </c>
      <c r="Z542" s="4" t="s">
        <v>1609</v>
      </c>
      <c r="AA542" s="4">
        <v>2400</v>
      </c>
      <c r="AB542" s="14">
        <f t="shared" si="32"/>
        <v>2.4</v>
      </c>
      <c r="AC542" s="16">
        <f t="shared" si="32"/>
        <v>2.3999999999999998E-3</v>
      </c>
      <c r="AD542" s="4" t="s">
        <v>3274</v>
      </c>
      <c r="AE542" s="4" t="s">
        <v>22</v>
      </c>
      <c r="AF542" s="8"/>
    </row>
    <row r="543" spans="1:32" ht="30" customHeight="1" x14ac:dyDescent="0.25">
      <c r="A543" s="1">
        <v>542</v>
      </c>
      <c r="B543" s="2"/>
      <c r="C543" s="2" t="s">
        <v>3263</v>
      </c>
      <c r="D543" s="1"/>
      <c r="E543" s="1" t="s">
        <v>2299</v>
      </c>
      <c r="F543" s="1" t="s">
        <v>1670</v>
      </c>
      <c r="G543" s="2" t="s">
        <v>1671</v>
      </c>
      <c r="H543" s="2" t="s">
        <v>2949</v>
      </c>
      <c r="I543" s="2"/>
      <c r="J543" s="1" t="s">
        <v>2424</v>
      </c>
      <c r="K543" s="1" t="s">
        <v>3281</v>
      </c>
      <c r="L543" s="2"/>
      <c r="M543" s="1" t="s">
        <v>21</v>
      </c>
      <c r="N543" s="2"/>
      <c r="O543" s="2"/>
      <c r="P543" s="2"/>
      <c r="Q543" s="1"/>
      <c r="R543" s="2"/>
      <c r="S543" s="4"/>
      <c r="T543" s="4"/>
      <c r="U543" s="4"/>
      <c r="V543" s="4">
        <v>1939</v>
      </c>
      <c r="W543" s="4">
        <v>1939</v>
      </c>
      <c r="X543" s="4" t="s">
        <v>27</v>
      </c>
      <c r="Y543" s="4" t="s">
        <v>19</v>
      </c>
      <c r="Z543" s="4">
        <v>4800</v>
      </c>
      <c r="AA543" s="4">
        <v>2400</v>
      </c>
      <c r="AB543" s="14">
        <f t="shared" si="32"/>
        <v>2.4</v>
      </c>
      <c r="AC543" s="16">
        <f t="shared" si="32"/>
        <v>2.3999999999999998E-3</v>
      </c>
      <c r="AD543" s="4" t="s">
        <v>3274</v>
      </c>
      <c r="AE543" s="4" t="s">
        <v>22</v>
      </c>
      <c r="AF543" s="8"/>
    </row>
    <row r="544" spans="1:32" ht="30" customHeight="1" x14ac:dyDescent="0.25">
      <c r="A544" s="1">
        <v>543</v>
      </c>
      <c r="B544" s="2"/>
      <c r="C544" s="2" t="s">
        <v>3157</v>
      </c>
      <c r="D544" s="1"/>
      <c r="E544" s="1" t="s">
        <v>1623</v>
      </c>
      <c r="F544" s="1" t="s">
        <v>3240</v>
      </c>
      <c r="G544" s="2" t="s">
        <v>527</v>
      </c>
      <c r="H544" s="2" t="s">
        <v>2950</v>
      </c>
      <c r="I544" s="2"/>
      <c r="J544" s="1" t="s">
        <v>2424</v>
      </c>
      <c r="K544" s="1" t="s">
        <v>3343</v>
      </c>
      <c r="L544" s="2"/>
      <c r="M544" s="1" t="s">
        <v>21</v>
      </c>
      <c r="N544" s="2"/>
      <c r="O544" s="2"/>
      <c r="P544" s="2"/>
      <c r="Q544" s="1"/>
      <c r="R544" s="2"/>
      <c r="S544" s="4"/>
      <c r="T544" s="4"/>
      <c r="U544" s="4"/>
      <c r="V544" s="4">
        <v>1942</v>
      </c>
      <c r="W544" s="4">
        <v>1942</v>
      </c>
      <c r="X544" s="4" t="s">
        <v>108</v>
      </c>
      <c r="Y544" s="4" t="s">
        <v>57</v>
      </c>
      <c r="Z544" s="4" t="s">
        <v>57</v>
      </c>
      <c r="AA544" s="4">
        <v>0</v>
      </c>
      <c r="AB544" s="14">
        <f t="shared" si="32"/>
        <v>0</v>
      </c>
      <c r="AC544" s="16">
        <f t="shared" si="32"/>
        <v>0</v>
      </c>
      <c r="AD544" s="4" t="s">
        <v>3274</v>
      </c>
      <c r="AE544" s="4" t="s">
        <v>71</v>
      </c>
      <c r="AF544" s="8"/>
    </row>
    <row r="545" spans="1:32" ht="30" customHeight="1" x14ac:dyDescent="0.25">
      <c r="A545" s="1">
        <v>544</v>
      </c>
      <c r="B545" s="2"/>
      <c r="C545" s="2" t="s">
        <v>1924</v>
      </c>
      <c r="D545" s="1"/>
      <c r="E545" s="1" t="s">
        <v>1623</v>
      </c>
      <c r="F545" s="2" t="s">
        <v>1670</v>
      </c>
      <c r="G545" s="2" t="s">
        <v>1671</v>
      </c>
      <c r="H545" s="2" t="s">
        <v>2951</v>
      </c>
      <c r="I545" s="2"/>
      <c r="J545" s="1" t="s">
        <v>2424</v>
      </c>
      <c r="K545" s="1" t="s">
        <v>3311</v>
      </c>
      <c r="L545" s="2"/>
      <c r="M545" s="1" t="s">
        <v>21</v>
      </c>
      <c r="N545" s="2"/>
      <c r="O545" s="2"/>
      <c r="P545" s="2"/>
      <c r="Q545" s="1"/>
      <c r="R545" s="2"/>
      <c r="S545" s="4">
        <v>28</v>
      </c>
      <c r="T545" s="4">
        <v>1</v>
      </c>
      <c r="U545" s="4" t="s">
        <v>31</v>
      </c>
      <c r="V545" s="4">
        <v>1948</v>
      </c>
      <c r="W545" s="4">
        <v>1948</v>
      </c>
      <c r="X545" s="4" t="s">
        <v>328</v>
      </c>
      <c r="Y545" s="4" t="s">
        <v>82</v>
      </c>
      <c r="Z545" s="13" t="s">
        <v>1611</v>
      </c>
      <c r="AA545" s="4">
        <v>64000</v>
      </c>
      <c r="AB545" s="14">
        <f t="shared" si="32"/>
        <v>64</v>
      </c>
      <c r="AC545" s="16">
        <f t="shared" si="32"/>
        <v>6.4000000000000001E-2</v>
      </c>
      <c r="AD545" s="4" t="s">
        <v>3274</v>
      </c>
      <c r="AE545" s="4" t="s">
        <v>363</v>
      </c>
      <c r="AF545" s="8" t="s">
        <v>97</v>
      </c>
    </row>
    <row r="546" spans="1:32" ht="30" customHeight="1" x14ac:dyDescent="0.25">
      <c r="A546" s="1">
        <v>545</v>
      </c>
      <c r="B546" s="2"/>
      <c r="C546" s="2" t="s">
        <v>1612</v>
      </c>
      <c r="D546" s="1"/>
      <c r="E546" s="1" t="s">
        <v>1613</v>
      </c>
      <c r="F546" s="1" t="s">
        <v>1652</v>
      </c>
      <c r="G546" s="2" t="s">
        <v>1671</v>
      </c>
      <c r="H546" s="2" t="s">
        <v>3280</v>
      </c>
      <c r="I546" s="2"/>
      <c r="J546" s="1" t="s">
        <v>2424</v>
      </c>
      <c r="K546" s="1" t="s">
        <v>3311</v>
      </c>
      <c r="L546" s="2"/>
      <c r="M546" s="1" t="s">
        <v>21</v>
      </c>
      <c r="N546" s="2"/>
      <c r="O546" s="2"/>
      <c r="P546" s="2"/>
      <c r="Q546" s="1"/>
      <c r="R546" s="2"/>
      <c r="S546" s="4">
        <v>3</v>
      </c>
      <c r="T546" s="4">
        <v>8</v>
      </c>
      <c r="U546" s="4" t="s">
        <v>72</v>
      </c>
      <c r="V546" s="4">
        <v>1948</v>
      </c>
      <c r="W546" s="4">
        <v>1948</v>
      </c>
      <c r="X546" s="4" t="s">
        <v>328</v>
      </c>
      <c r="Y546" s="4" t="s">
        <v>82</v>
      </c>
      <c r="Z546" s="13" t="s">
        <v>1614</v>
      </c>
      <c r="AA546" s="4">
        <v>42000</v>
      </c>
      <c r="AB546" s="14">
        <f t="shared" si="32"/>
        <v>42</v>
      </c>
      <c r="AC546" s="16">
        <f t="shared" si="32"/>
        <v>4.2000000000000003E-2</v>
      </c>
      <c r="AD546" s="4" t="s">
        <v>3274</v>
      </c>
      <c r="AE546" s="4" t="s">
        <v>363</v>
      </c>
      <c r="AF546" s="8" t="s">
        <v>97</v>
      </c>
    </row>
    <row r="547" spans="1:32" ht="30" customHeight="1" x14ac:dyDescent="0.25">
      <c r="A547" s="1">
        <v>546</v>
      </c>
      <c r="B547" s="2"/>
      <c r="C547" s="2" t="s">
        <v>1648</v>
      </c>
      <c r="D547" s="1"/>
      <c r="E547" s="1" t="s">
        <v>2300</v>
      </c>
      <c r="F547" s="2" t="s">
        <v>3141</v>
      </c>
      <c r="G547" s="2" t="s">
        <v>1671</v>
      </c>
      <c r="H547" s="2" t="s">
        <v>2952</v>
      </c>
      <c r="I547" s="2"/>
      <c r="J547" s="1" t="s">
        <v>2424</v>
      </c>
      <c r="K547" s="1" t="s">
        <v>3317</v>
      </c>
      <c r="L547" s="24"/>
      <c r="M547" s="1" t="s">
        <v>21</v>
      </c>
      <c r="N547" s="2"/>
      <c r="O547" s="2"/>
      <c r="P547" s="2"/>
      <c r="Q547" s="1"/>
      <c r="R547" s="2"/>
      <c r="S547" s="4">
        <v>25</v>
      </c>
      <c r="T547" s="4">
        <v>7</v>
      </c>
      <c r="U547" s="4" t="s">
        <v>72</v>
      </c>
      <c r="V547" s="4">
        <v>1949</v>
      </c>
      <c r="W547" s="4">
        <v>1949</v>
      </c>
      <c r="X547" s="4" t="s">
        <v>328</v>
      </c>
      <c r="Y547" s="4" t="s">
        <v>19</v>
      </c>
      <c r="Z547" s="13">
        <v>22000</v>
      </c>
      <c r="AA547" s="13">
        <v>22000</v>
      </c>
      <c r="AB547" s="14">
        <f t="shared" si="32"/>
        <v>22</v>
      </c>
      <c r="AC547" s="16">
        <f t="shared" si="32"/>
        <v>2.1999999999999999E-2</v>
      </c>
      <c r="AD547" s="4" t="s">
        <v>3274</v>
      </c>
      <c r="AE547" s="4" t="s">
        <v>71</v>
      </c>
      <c r="AF547" s="8"/>
    </row>
    <row r="548" spans="1:32" ht="30" customHeight="1" x14ac:dyDescent="0.25">
      <c r="A548" s="1">
        <v>547</v>
      </c>
      <c r="B548" s="2"/>
      <c r="C548" s="2" t="s">
        <v>3156</v>
      </c>
      <c r="D548" s="1"/>
      <c r="E548" s="1" t="s">
        <v>1623</v>
      </c>
      <c r="F548" s="1" t="s">
        <v>3142</v>
      </c>
      <c r="G548" s="2" t="s">
        <v>1624</v>
      </c>
      <c r="H548" s="2" t="s">
        <v>2952</v>
      </c>
      <c r="I548" s="2"/>
      <c r="J548" s="1" t="s">
        <v>2424</v>
      </c>
      <c r="K548" s="1" t="s">
        <v>3320</v>
      </c>
      <c r="L548" s="24"/>
      <c r="M548" s="1" t="s">
        <v>21</v>
      </c>
      <c r="N548" s="2"/>
      <c r="O548" s="2"/>
      <c r="P548" s="2"/>
      <c r="Q548" s="1"/>
      <c r="R548" s="2"/>
      <c r="S548" s="4">
        <v>18</v>
      </c>
      <c r="T548" s="4">
        <v>11</v>
      </c>
      <c r="U548" s="4" t="s">
        <v>24</v>
      </c>
      <c r="V548" s="4">
        <v>1950</v>
      </c>
      <c r="W548" s="4">
        <v>1950</v>
      </c>
      <c r="X548" s="4" t="s">
        <v>328</v>
      </c>
      <c r="Y548" s="4" t="s">
        <v>19</v>
      </c>
      <c r="Z548" s="13">
        <v>30000</v>
      </c>
      <c r="AA548" s="13">
        <v>30000</v>
      </c>
      <c r="AB548" s="14">
        <f t="shared" si="32"/>
        <v>30</v>
      </c>
      <c r="AC548" s="16">
        <f t="shared" si="32"/>
        <v>0.03</v>
      </c>
      <c r="AD548" s="4" t="s">
        <v>3274</v>
      </c>
      <c r="AE548" s="4" t="s">
        <v>22</v>
      </c>
      <c r="AF548" s="8"/>
    </row>
    <row r="549" spans="1:32" s="1" customFormat="1" ht="30" customHeight="1" x14ac:dyDescent="0.25">
      <c r="A549" s="1">
        <v>548</v>
      </c>
      <c r="B549" s="2"/>
      <c r="C549" s="2" t="s">
        <v>3158</v>
      </c>
      <c r="E549" s="1" t="s">
        <v>2301</v>
      </c>
      <c r="F549" s="1" t="s">
        <v>3239</v>
      </c>
      <c r="G549" s="2" t="s">
        <v>1789</v>
      </c>
      <c r="H549" s="2" t="s">
        <v>2953</v>
      </c>
      <c r="I549" s="2"/>
      <c r="J549" s="1" t="s">
        <v>2424</v>
      </c>
      <c r="K549" s="1" t="s">
        <v>3311</v>
      </c>
      <c r="M549" s="1" t="s">
        <v>21</v>
      </c>
      <c r="N549" s="2"/>
      <c r="O549" s="2"/>
      <c r="P549" s="2"/>
      <c r="R549" s="2"/>
      <c r="S549" s="4">
        <v>16</v>
      </c>
      <c r="T549" s="4">
        <v>6</v>
      </c>
      <c r="U549" s="4" t="s">
        <v>56</v>
      </c>
      <c r="V549" s="4">
        <v>1951</v>
      </c>
      <c r="W549" s="4">
        <v>1951</v>
      </c>
      <c r="X549" s="4" t="s">
        <v>471</v>
      </c>
      <c r="Y549" s="4" t="s">
        <v>82</v>
      </c>
      <c r="Z549" s="4" t="s">
        <v>1609</v>
      </c>
      <c r="AA549" s="4">
        <v>19500</v>
      </c>
      <c r="AB549" s="14">
        <f t="shared" si="32"/>
        <v>19.5</v>
      </c>
      <c r="AC549" s="16">
        <f t="shared" si="32"/>
        <v>1.95E-2</v>
      </c>
      <c r="AD549" s="4" t="s">
        <v>3274</v>
      </c>
      <c r="AE549" s="4" t="s">
        <v>363</v>
      </c>
      <c r="AF549" s="8" t="s">
        <v>97</v>
      </c>
    </row>
    <row r="550" spans="1:32" s="1" customFormat="1" ht="30" customHeight="1" x14ac:dyDescent="0.25">
      <c r="A550" s="1">
        <v>549</v>
      </c>
      <c r="B550" s="2"/>
      <c r="C550" s="2" t="s">
        <v>1615</v>
      </c>
      <c r="E550" s="1" t="s">
        <v>1952</v>
      </c>
      <c r="F550" s="1" t="s">
        <v>3143</v>
      </c>
      <c r="G550" s="2" t="s">
        <v>1631</v>
      </c>
      <c r="H550" s="2" t="s">
        <v>2954</v>
      </c>
      <c r="I550" s="2"/>
      <c r="J550" s="1" t="s">
        <v>2424</v>
      </c>
      <c r="K550" s="1" t="s">
        <v>3311</v>
      </c>
      <c r="M550" s="1" t="s">
        <v>21</v>
      </c>
      <c r="N550" s="2"/>
      <c r="O550" s="2"/>
      <c r="P550" s="2"/>
      <c r="R550" s="2"/>
      <c r="S550" s="4">
        <v>16</v>
      </c>
      <c r="T550" s="4">
        <v>6</v>
      </c>
      <c r="U550" s="4" t="s">
        <v>56</v>
      </c>
      <c r="V550" s="4">
        <v>1951</v>
      </c>
      <c r="W550" s="4">
        <v>1951</v>
      </c>
      <c r="X550" s="4" t="s">
        <v>471</v>
      </c>
      <c r="Y550" s="4" t="s">
        <v>82</v>
      </c>
      <c r="Z550" s="4" t="s">
        <v>1609</v>
      </c>
      <c r="AA550" s="4">
        <v>19500</v>
      </c>
      <c r="AB550" s="14">
        <f t="shared" si="32"/>
        <v>19.5</v>
      </c>
      <c r="AC550" s="16">
        <f t="shared" si="32"/>
        <v>1.95E-2</v>
      </c>
      <c r="AD550" s="4" t="s">
        <v>3274</v>
      </c>
      <c r="AE550" s="4" t="s">
        <v>363</v>
      </c>
      <c r="AF550" s="8" t="s">
        <v>97</v>
      </c>
    </row>
    <row r="551" spans="1:32" s="1" customFormat="1" ht="30" customHeight="1" x14ac:dyDescent="0.25">
      <c r="A551" s="1">
        <v>550</v>
      </c>
      <c r="B551" s="2"/>
      <c r="C551" s="2" t="s">
        <v>1612</v>
      </c>
      <c r="E551" s="1" t="s">
        <v>2302</v>
      </c>
      <c r="F551" s="1" t="s">
        <v>1663</v>
      </c>
      <c r="G551" s="2" t="s">
        <v>1789</v>
      </c>
      <c r="H551" s="2" t="s">
        <v>2955</v>
      </c>
      <c r="I551" s="2"/>
      <c r="J551" s="1" t="s">
        <v>2424</v>
      </c>
      <c r="K551" s="1" t="s">
        <v>3311</v>
      </c>
      <c r="M551" s="1" t="s">
        <v>21</v>
      </c>
      <c r="N551" s="2"/>
      <c r="O551" s="2"/>
      <c r="P551" s="2"/>
      <c r="R551" s="2"/>
      <c r="S551" s="4">
        <v>16</v>
      </c>
      <c r="T551" s="4">
        <v>6</v>
      </c>
      <c r="U551" s="4" t="s">
        <v>56</v>
      </c>
      <c r="V551" s="4">
        <v>1951</v>
      </c>
      <c r="W551" s="4">
        <v>1951</v>
      </c>
      <c r="X551" s="4" t="s">
        <v>471</v>
      </c>
      <c r="Y551" s="4" t="s">
        <v>82</v>
      </c>
      <c r="Z551" s="4" t="s">
        <v>1609</v>
      </c>
      <c r="AA551" s="4">
        <v>19500</v>
      </c>
      <c r="AB551" s="14">
        <f t="shared" si="32"/>
        <v>19.5</v>
      </c>
      <c r="AC551" s="16">
        <f t="shared" si="32"/>
        <v>1.95E-2</v>
      </c>
      <c r="AD551" s="4" t="s">
        <v>3274</v>
      </c>
      <c r="AE551" s="4" t="s">
        <v>363</v>
      </c>
      <c r="AF551" s="8" t="s">
        <v>97</v>
      </c>
    </row>
    <row r="552" spans="1:32" s="1" customFormat="1" ht="30" customHeight="1" x14ac:dyDescent="0.25">
      <c r="A552" s="1">
        <v>551</v>
      </c>
      <c r="B552" s="2"/>
      <c r="C552" s="2" t="s">
        <v>2638</v>
      </c>
      <c r="D552" s="1" t="s">
        <v>1617</v>
      </c>
      <c r="E552" s="1" t="s">
        <v>2302</v>
      </c>
      <c r="G552" s="2" t="s">
        <v>1671</v>
      </c>
      <c r="H552" s="2" t="s">
        <v>2956</v>
      </c>
      <c r="I552" s="2"/>
      <c r="J552" s="1" t="s">
        <v>2424</v>
      </c>
      <c r="K552" s="1" t="s">
        <v>3311</v>
      </c>
      <c r="M552" s="1" t="s">
        <v>1956</v>
      </c>
      <c r="N552" s="2"/>
      <c r="O552" s="2"/>
      <c r="P552" s="2"/>
      <c r="R552" s="2"/>
      <c r="S552" s="4">
        <v>16</v>
      </c>
      <c r="T552" s="4">
        <v>6</v>
      </c>
      <c r="U552" s="4" t="s">
        <v>56</v>
      </c>
      <c r="V552" s="4">
        <v>1951</v>
      </c>
      <c r="W552" s="4">
        <v>1951</v>
      </c>
      <c r="X552" s="4" t="s">
        <v>471</v>
      </c>
      <c r="Y552" s="4" t="s">
        <v>82</v>
      </c>
      <c r="Z552" s="4" t="s">
        <v>1609</v>
      </c>
      <c r="AA552" s="4">
        <v>19500</v>
      </c>
      <c r="AB552" s="14">
        <f t="shared" si="32"/>
        <v>19.5</v>
      </c>
      <c r="AC552" s="16">
        <f t="shared" si="32"/>
        <v>1.95E-2</v>
      </c>
      <c r="AD552" s="4" t="s">
        <v>3274</v>
      </c>
      <c r="AE552" s="4" t="s">
        <v>363</v>
      </c>
      <c r="AF552" s="8" t="s">
        <v>97</v>
      </c>
    </row>
    <row r="553" spans="1:32" s="1" customFormat="1" ht="30" customHeight="1" x14ac:dyDescent="0.25">
      <c r="A553" s="1">
        <v>552</v>
      </c>
      <c r="B553" s="2"/>
      <c r="C553" s="2" t="s">
        <v>3159</v>
      </c>
      <c r="D553" s="1" t="s">
        <v>1938</v>
      </c>
      <c r="E553" s="1" t="s">
        <v>2303</v>
      </c>
      <c r="F553" s="1" t="s">
        <v>1652</v>
      </c>
      <c r="G553" s="2" t="s">
        <v>1671</v>
      </c>
      <c r="H553" s="2" t="s">
        <v>2957</v>
      </c>
      <c r="I553" s="2"/>
      <c r="J553" s="1" t="s">
        <v>2424</v>
      </c>
      <c r="K553" s="1" t="s">
        <v>3311</v>
      </c>
      <c r="M553" s="1" t="s">
        <v>21</v>
      </c>
      <c r="N553" s="2"/>
      <c r="O553" s="2"/>
      <c r="P553" s="2"/>
      <c r="R553" s="2"/>
      <c r="S553" s="4">
        <v>16</v>
      </c>
      <c r="T553" s="4">
        <v>6</v>
      </c>
      <c r="U553" s="4" t="s">
        <v>56</v>
      </c>
      <c r="V553" s="4">
        <v>1951</v>
      </c>
      <c r="W553" s="4">
        <v>1951</v>
      </c>
      <c r="X553" s="4" t="s">
        <v>471</v>
      </c>
      <c r="Y553" s="4" t="s">
        <v>82</v>
      </c>
      <c r="Z553" s="4" t="s">
        <v>1609</v>
      </c>
      <c r="AA553" s="4">
        <v>19500</v>
      </c>
      <c r="AB553" s="14">
        <f t="shared" ref="AB553:AC572" si="33">AA553/1000</f>
        <v>19.5</v>
      </c>
      <c r="AC553" s="16">
        <f t="shared" si="33"/>
        <v>1.95E-2</v>
      </c>
      <c r="AD553" s="4" t="s">
        <v>3274</v>
      </c>
      <c r="AE553" s="4" t="s">
        <v>363</v>
      </c>
      <c r="AF553" s="8" t="s">
        <v>97</v>
      </c>
    </row>
    <row r="554" spans="1:32" s="1" customFormat="1" ht="30" customHeight="1" x14ac:dyDescent="0.25">
      <c r="A554" s="1">
        <v>553</v>
      </c>
      <c r="B554" s="2"/>
      <c r="C554" s="2" t="s">
        <v>2639</v>
      </c>
      <c r="E554" s="1" t="s">
        <v>2304</v>
      </c>
      <c r="F554" s="1" t="s">
        <v>1663</v>
      </c>
      <c r="G554" s="2" t="s">
        <v>1671</v>
      </c>
      <c r="H554" s="2" t="s">
        <v>2958</v>
      </c>
      <c r="I554" s="2"/>
      <c r="J554" s="1" t="s">
        <v>2424</v>
      </c>
      <c r="K554" s="1" t="s">
        <v>3311</v>
      </c>
      <c r="M554" s="1" t="s">
        <v>21</v>
      </c>
      <c r="N554" s="2"/>
      <c r="O554" s="2"/>
      <c r="P554" s="2"/>
      <c r="R554" s="2"/>
      <c r="S554" s="4">
        <v>16</v>
      </c>
      <c r="T554" s="4">
        <v>6</v>
      </c>
      <c r="U554" s="4" t="s">
        <v>56</v>
      </c>
      <c r="V554" s="4">
        <v>1951</v>
      </c>
      <c r="W554" s="4">
        <v>1951</v>
      </c>
      <c r="X554" s="4" t="s">
        <v>471</v>
      </c>
      <c r="Y554" s="4" t="s">
        <v>82</v>
      </c>
      <c r="Z554" s="4" t="s">
        <v>1609</v>
      </c>
      <c r="AA554" s="4">
        <v>19500</v>
      </c>
      <c r="AB554" s="14">
        <f t="shared" si="33"/>
        <v>19.5</v>
      </c>
      <c r="AC554" s="16">
        <f t="shared" si="33"/>
        <v>1.95E-2</v>
      </c>
      <c r="AD554" s="4" t="s">
        <v>3274</v>
      </c>
      <c r="AE554" s="4" t="s">
        <v>363</v>
      </c>
      <c r="AF554" s="8" t="s">
        <v>97</v>
      </c>
    </row>
    <row r="555" spans="1:32" s="1" customFormat="1" ht="30" customHeight="1" x14ac:dyDescent="0.25">
      <c r="A555" s="1">
        <v>554</v>
      </c>
      <c r="B555" s="2"/>
      <c r="C555" s="2" t="s">
        <v>2639</v>
      </c>
      <c r="E555" s="1" t="s">
        <v>2305</v>
      </c>
      <c r="F555" s="1" t="s">
        <v>1663</v>
      </c>
      <c r="G555" s="2" t="s">
        <v>1671</v>
      </c>
      <c r="H555" s="2" t="s">
        <v>2959</v>
      </c>
      <c r="I555" s="2"/>
      <c r="J555" s="1" t="s">
        <v>2424</v>
      </c>
      <c r="K555" s="1" t="s">
        <v>3311</v>
      </c>
      <c r="M555" s="1" t="s">
        <v>21</v>
      </c>
      <c r="N555" s="2"/>
      <c r="O555" s="2"/>
      <c r="P555" s="2"/>
      <c r="R555" s="2"/>
      <c r="S555" s="4">
        <v>16</v>
      </c>
      <c r="T555" s="4">
        <v>6</v>
      </c>
      <c r="U555" s="4" t="s">
        <v>56</v>
      </c>
      <c r="V555" s="4">
        <v>1951</v>
      </c>
      <c r="W555" s="4">
        <v>1951</v>
      </c>
      <c r="X555" s="4" t="s">
        <v>471</v>
      </c>
      <c r="Y555" s="4" t="s">
        <v>82</v>
      </c>
      <c r="Z555" s="4" t="s">
        <v>1609</v>
      </c>
      <c r="AA555" s="4">
        <v>19500</v>
      </c>
      <c r="AB555" s="14">
        <f t="shared" si="33"/>
        <v>19.5</v>
      </c>
      <c r="AC555" s="16">
        <f t="shared" si="33"/>
        <v>1.95E-2</v>
      </c>
      <c r="AD555" s="4" t="s">
        <v>3274</v>
      </c>
      <c r="AE555" s="4" t="s">
        <v>363</v>
      </c>
      <c r="AF555" s="8" t="s">
        <v>97</v>
      </c>
    </row>
    <row r="556" spans="1:32" s="1" customFormat="1" ht="30" customHeight="1" x14ac:dyDescent="0.25">
      <c r="A556" s="1">
        <v>555</v>
      </c>
      <c r="B556" s="2"/>
      <c r="C556" s="2" t="s">
        <v>3160</v>
      </c>
      <c r="E556" s="1" t="s">
        <v>1616</v>
      </c>
      <c r="F556" s="1" t="s">
        <v>3237</v>
      </c>
      <c r="G556" s="2" t="s">
        <v>1671</v>
      </c>
      <c r="H556" s="2" t="s">
        <v>2960</v>
      </c>
      <c r="I556" s="2"/>
      <c r="J556" s="1" t="s">
        <v>2424</v>
      </c>
      <c r="K556" s="1" t="s">
        <v>3311</v>
      </c>
      <c r="M556" s="1" t="s">
        <v>21</v>
      </c>
      <c r="N556" s="2"/>
      <c r="O556" s="2"/>
      <c r="P556" s="2"/>
      <c r="R556" s="2"/>
      <c r="S556" s="4">
        <v>16</v>
      </c>
      <c r="T556" s="4">
        <v>6</v>
      </c>
      <c r="U556" s="4" t="s">
        <v>56</v>
      </c>
      <c r="V556" s="4">
        <v>1951</v>
      </c>
      <c r="W556" s="4">
        <v>1951</v>
      </c>
      <c r="X556" s="4" t="s">
        <v>471</v>
      </c>
      <c r="Y556" s="4" t="s">
        <v>82</v>
      </c>
      <c r="Z556" s="4">
        <v>13000</v>
      </c>
      <c r="AA556" s="4">
        <v>19500</v>
      </c>
      <c r="AB556" s="14">
        <f t="shared" si="33"/>
        <v>19.5</v>
      </c>
      <c r="AC556" s="16">
        <f t="shared" si="33"/>
        <v>1.95E-2</v>
      </c>
      <c r="AD556" s="4" t="s">
        <v>3274</v>
      </c>
      <c r="AE556" s="4" t="s">
        <v>363</v>
      </c>
      <c r="AF556" s="8" t="s">
        <v>97</v>
      </c>
    </row>
    <row r="557" spans="1:32" s="1" customFormat="1" ht="30" customHeight="1" x14ac:dyDescent="0.25">
      <c r="A557" s="1">
        <v>556</v>
      </c>
      <c r="B557" s="2"/>
      <c r="C557" s="2" t="s">
        <v>1612</v>
      </c>
      <c r="E557" s="1" t="s">
        <v>1939</v>
      </c>
      <c r="F557" s="1" t="s">
        <v>1727</v>
      </c>
      <c r="G557" s="2" t="s">
        <v>3040</v>
      </c>
      <c r="H557" s="2" t="s">
        <v>2961</v>
      </c>
      <c r="I557" s="2"/>
      <c r="J557" s="1" t="s">
        <v>2424</v>
      </c>
      <c r="K557" s="1" t="s">
        <v>3292</v>
      </c>
      <c r="M557" s="1" t="s">
        <v>21</v>
      </c>
      <c r="N557" s="2"/>
      <c r="O557" s="2"/>
      <c r="P557" s="2"/>
      <c r="R557" s="2"/>
      <c r="S557" s="4">
        <v>9</v>
      </c>
      <c r="T557" s="4">
        <v>10</v>
      </c>
      <c r="U557" s="4" t="s">
        <v>24</v>
      </c>
      <c r="V557" s="4">
        <v>1951</v>
      </c>
      <c r="W557" s="4">
        <v>1951</v>
      </c>
      <c r="X557" s="4" t="s">
        <v>471</v>
      </c>
      <c r="Y557" s="4" t="s">
        <v>19</v>
      </c>
      <c r="Z557" s="4">
        <v>10000</v>
      </c>
      <c r="AA557" s="4">
        <v>10000</v>
      </c>
      <c r="AB557" s="14">
        <f t="shared" si="33"/>
        <v>10</v>
      </c>
      <c r="AC557" s="16">
        <f t="shared" si="33"/>
        <v>0.01</v>
      </c>
      <c r="AD557" s="4" t="s">
        <v>3274</v>
      </c>
      <c r="AE557" s="13" t="s">
        <v>2615</v>
      </c>
      <c r="AF557" s="38" t="s">
        <v>1207</v>
      </c>
    </row>
    <row r="558" spans="1:32" s="1" customFormat="1" ht="30" customHeight="1" x14ac:dyDescent="0.25">
      <c r="A558" s="1">
        <v>557</v>
      </c>
      <c r="B558" s="2"/>
      <c r="C558" s="2" t="s">
        <v>1619</v>
      </c>
      <c r="E558" s="1" t="s">
        <v>1623</v>
      </c>
      <c r="F558" s="1" t="s">
        <v>1935</v>
      </c>
      <c r="G558" s="2" t="s">
        <v>3041</v>
      </c>
      <c r="H558" s="2" t="s">
        <v>2955</v>
      </c>
      <c r="I558" s="2"/>
      <c r="J558" s="1" t="s">
        <v>2424</v>
      </c>
      <c r="K558" s="1" t="s">
        <v>3292</v>
      </c>
      <c r="M558" s="1" t="s">
        <v>1956</v>
      </c>
      <c r="N558" s="2"/>
      <c r="O558" s="2"/>
      <c r="P558" s="2"/>
      <c r="R558" s="2"/>
      <c r="S558" s="4">
        <v>24</v>
      </c>
      <c r="T558" s="4">
        <v>1</v>
      </c>
      <c r="U558" s="4" t="s">
        <v>31</v>
      </c>
      <c r="V558" s="4">
        <v>1952</v>
      </c>
      <c r="W558" s="4">
        <v>1952</v>
      </c>
      <c r="X558" s="4" t="s">
        <v>471</v>
      </c>
      <c r="Y558" s="4" t="s">
        <v>19</v>
      </c>
      <c r="Z558" s="4">
        <v>9000</v>
      </c>
      <c r="AA558" s="4">
        <v>9000</v>
      </c>
      <c r="AB558" s="14">
        <f t="shared" si="33"/>
        <v>9</v>
      </c>
      <c r="AC558" s="16">
        <f t="shared" si="33"/>
        <v>8.9999999999999993E-3</v>
      </c>
      <c r="AD558" s="4" t="s">
        <v>3274</v>
      </c>
      <c r="AE558" s="13" t="s">
        <v>2615</v>
      </c>
      <c r="AF558" s="38" t="s">
        <v>1207</v>
      </c>
    </row>
    <row r="559" spans="1:32" s="1" customFormat="1" ht="30" customHeight="1" x14ac:dyDescent="0.25">
      <c r="A559" s="1">
        <v>558</v>
      </c>
      <c r="B559" s="2"/>
      <c r="C559" s="2" t="s">
        <v>3161</v>
      </c>
      <c r="E559" s="1" t="s">
        <v>1620</v>
      </c>
      <c r="F559" s="1" t="s">
        <v>3144</v>
      </c>
      <c r="G559" s="2" t="s">
        <v>3042</v>
      </c>
      <c r="H559" s="2" t="s">
        <v>2962</v>
      </c>
      <c r="I559" s="2"/>
      <c r="J559" s="1" t="s">
        <v>2424</v>
      </c>
      <c r="K559" s="1" t="s">
        <v>3292</v>
      </c>
      <c r="M559" s="1" t="s">
        <v>21</v>
      </c>
      <c r="N559" s="2"/>
      <c r="O559" s="2"/>
      <c r="P559" s="2"/>
      <c r="R559" s="2"/>
      <c r="S559" s="4">
        <v>24</v>
      </c>
      <c r="T559" s="4">
        <v>1</v>
      </c>
      <c r="U559" s="4" t="s">
        <v>31</v>
      </c>
      <c r="V559" s="4">
        <v>1952</v>
      </c>
      <c r="W559" s="4">
        <v>1952</v>
      </c>
      <c r="X559" s="4" t="s">
        <v>471</v>
      </c>
      <c r="Y559" s="4" t="s">
        <v>57</v>
      </c>
      <c r="Z559" s="4" t="s">
        <v>57</v>
      </c>
      <c r="AA559" s="4">
        <v>0</v>
      </c>
      <c r="AB559" s="14">
        <f t="shared" si="33"/>
        <v>0</v>
      </c>
      <c r="AC559" s="16">
        <f t="shared" si="33"/>
        <v>0</v>
      </c>
      <c r="AD559" s="4" t="s">
        <v>3274</v>
      </c>
      <c r="AE559" s="13" t="s">
        <v>2615</v>
      </c>
      <c r="AF559" s="38" t="s">
        <v>1207</v>
      </c>
    </row>
    <row r="560" spans="1:32" s="1" customFormat="1" ht="30" customHeight="1" x14ac:dyDescent="0.25">
      <c r="A560" s="1">
        <v>559</v>
      </c>
      <c r="B560" s="2"/>
      <c r="C560" s="2" t="s">
        <v>1750</v>
      </c>
      <c r="E560" s="1" t="s">
        <v>1623</v>
      </c>
      <c r="F560" s="1" t="s">
        <v>3238</v>
      </c>
      <c r="G560" s="2" t="s">
        <v>527</v>
      </c>
      <c r="H560" s="2" t="s">
        <v>2963</v>
      </c>
      <c r="I560" s="2"/>
      <c r="J560" s="1" t="s">
        <v>2424</v>
      </c>
      <c r="K560" s="1" t="s">
        <v>3292</v>
      </c>
      <c r="M560" s="1" t="s">
        <v>1956</v>
      </c>
      <c r="N560" s="2"/>
      <c r="O560" s="2"/>
      <c r="P560" s="2"/>
      <c r="R560" s="2"/>
      <c r="S560" s="4">
        <v>24</v>
      </c>
      <c r="T560" s="4">
        <v>1</v>
      </c>
      <c r="U560" s="4" t="s">
        <v>31</v>
      </c>
      <c r="V560" s="4">
        <v>1952</v>
      </c>
      <c r="W560" s="4">
        <v>1952</v>
      </c>
      <c r="X560" s="4" t="s">
        <v>471</v>
      </c>
      <c r="Y560" s="4" t="s">
        <v>57</v>
      </c>
      <c r="Z560" s="4" t="s">
        <v>57</v>
      </c>
      <c r="AA560" s="4">
        <v>0</v>
      </c>
      <c r="AB560" s="14">
        <f t="shared" si="33"/>
        <v>0</v>
      </c>
      <c r="AC560" s="16">
        <f t="shared" si="33"/>
        <v>0</v>
      </c>
      <c r="AD560" s="4" t="s">
        <v>3274</v>
      </c>
      <c r="AE560" s="13" t="s">
        <v>2615</v>
      </c>
      <c r="AF560" s="38" t="s">
        <v>1207</v>
      </c>
    </row>
    <row r="561" spans="1:32" s="1" customFormat="1" ht="30" customHeight="1" x14ac:dyDescent="0.25">
      <c r="A561" s="1">
        <v>560</v>
      </c>
      <c r="B561" s="2"/>
      <c r="C561" s="2" t="s">
        <v>1925</v>
      </c>
      <c r="D561" s="1" t="s">
        <v>1621</v>
      </c>
      <c r="E561" s="1" t="s">
        <v>2306</v>
      </c>
      <c r="F561" s="1" t="s">
        <v>1087</v>
      </c>
      <c r="G561" s="2" t="s">
        <v>1671</v>
      </c>
      <c r="H561" s="2" t="s">
        <v>2964</v>
      </c>
      <c r="I561" s="2"/>
      <c r="J561" s="1" t="s">
        <v>2424</v>
      </c>
      <c r="K561" s="1" t="s">
        <v>3285</v>
      </c>
      <c r="L561" s="24"/>
      <c r="M561" s="1" t="s">
        <v>21</v>
      </c>
      <c r="N561" s="2"/>
      <c r="O561" s="2"/>
      <c r="P561" s="2"/>
      <c r="R561" s="2"/>
      <c r="S561" s="4">
        <v>17</v>
      </c>
      <c r="T561" s="4">
        <v>3</v>
      </c>
      <c r="U561" s="4" t="s">
        <v>31</v>
      </c>
      <c r="V561" s="4">
        <v>1952</v>
      </c>
      <c r="W561" s="4">
        <v>1952</v>
      </c>
      <c r="X561" s="4" t="s">
        <v>471</v>
      </c>
      <c r="Y561" s="4" t="s">
        <v>19</v>
      </c>
      <c r="Z561" s="4">
        <v>20000</v>
      </c>
      <c r="AA561" s="4">
        <v>20000</v>
      </c>
      <c r="AB561" s="14">
        <f t="shared" si="33"/>
        <v>20</v>
      </c>
      <c r="AC561" s="16">
        <f t="shared" si="33"/>
        <v>0.02</v>
      </c>
      <c r="AD561" s="4" t="s">
        <v>3274</v>
      </c>
      <c r="AE561" s="4" t="s">
        <v>22</v>
      </c>
      <c r="AF561" s="8" t="s">
        <v>97</v>
      </c>
    </row>
    <row r="562" spans="1:32" s="1" customFormat="1" ht="30" customHeight="1" x14ac:dyDescent="0.25">
      <c r="A562" s="1">
        <v>561</v>
      </c>
      <c r="B562" s="2"/>
      <c r="C562" s="2" t="s">
        <v>2640</v>
      </c>
      <c r="E562" s="1" t="s">
        <v>2302</v>
      </c>
      <c r="F562" s="1" t="s">
        <v>1936</v>
      </c>
      <c r="G562" s="2" t="s">
        <v>527</v>
      </c>
      <c r="H562" s="2" t="s">
        <v>2959</v>
      </c>
      <c r="I562" s="2"/>
      <c r="J562" s="1" t="s">
        <v>2424</v>
      </c>
      <c r="K562" s="1" t="s">
        <v>3320</v>
      </c>
      <c r="L562" s="24"/>
      <c r="M562" s="1" t="s">
        <v>21</v>
      </c>
      <c r="N562" s="2"/>
      <c r="O562" s="2"/>
      <c r="P562" s="2"/>
      <c r="R562" s="2"/>
      <c r="S562" s="4">
        <v>3</v>
      </c>
      <c r="T562" s="4">
        <v>4</v>
      </c>
      <c r="U562" s="4" t="s">
        <v>56</v>
      </c>
      <c r="V562" s="4">
        <v>1952</v>
      </c>
      <c r="W562" s="4">
        <v>1952</v>
      </c>
      <c r="X562" s="4" t="s">
        <v>471</v>
      </c>
      <c r="Y562" s="4" t="s">
        <v>19</v>
      </c>
      <c r="Z562" s="4">
        <v>40000</v>
      </c>
      <c r="AA562" s="4">
        <v>40000</v>
      </c>
      <c r="AB562" s="14">
        <f t="shared" si="33"/>
        <v>40</v>
      </c>
      <c r="AC562" s="16">
        <f t="shared" si="33"/>
        <v>0.04</v>
      </c>
      <c r="AD562" s="4" t="s">
        <v>3274</v>
      </c>
      <c r="AE562" s="4" t="s">
        <v>22</v>
      </c>
      <c r="AF562" s="8"/>
    </row>
    <row r="563" spans="1:32" s="1" customFormat="1" ht="30" customHeight="1" x14ac:dyDescent="0.25">
      <c r="A563" s="1">
        <v>562</v>
      </c>
      <c r="B563" s="2" t="s">
        <v>1622</v>
      </c>
      <c r="C563" s="2" t="s">
        <v>1629</v>
      </c>
      <c r="E563" s="1" t="s">
        <v>1623</v>
      </c>
      <c r="F563" s="1" t="s">
        <v>3252</v>
      </c>
      <c r="G563" s="2" t="s">
        <v>1624</v>
      </c>
      <c r="H563" s="2" t="s">
        <v>1625</v>
      </c>
      <c r="I563" s="2"/>
      <c r="J563" s="1" t="s">
        <v>2424</v>
      </c>
      <c r="K563" s="1" t="s">
        <v>3320</v>
      </c>
      <c r="L563" s="24"/>
      <c r="M563" s="1" t="s">
        <v>42</v>
      </c>
      <c r="N563" s="2" t="s">
        <v>1626</v>
      </c>
      <c r="O563" s="2" t="s">
        <v>1627</v>
      </c>
      <c r="P563" s="2" t="s">
        <v>1628</v>
      </c>
      <c r="Q563" s="1">
        <v>0</v>
      </c>
      <c r="R563" s="2" t="s">
        <v>1160</v>
      </c>
      <c r="S563" s="4">
        <v>3</v>
      </c>
      <c r="T563" s="4">
        <v>4</v>
      </c>
      <c r="U563" s="4" t="s">
        <v>56</v>
      </c>
      <c r="V563" s="4">
        <v>1952</v>
      </c>
      <c r="W563" s="4">
        <v>1952</v>
      </c>
      <c r="X563" s="4" t="s">
        <v>471</v>
      </c>
      <c r="Y563" s="4" t="s">
        <v>19</v>
      </c>
      <c r="Z563" s="4">
        <v>65000</v>
      </c>
      <c r="AA563" s="4">
        <v>65000</v>
      </c>
      <c r="AB563" s="14">
        <f t="shared" si="33"/>
        <v>65</v>
      </c>
      <c r="AC563" s="16">
        <f t="shared" si="33"/>
        <v>6.5000000000000002E-2</v>
      </c>
      <c r="AD563" s="4" t="s">
        <v>3274</v>
      </c>
      <c r="AE563" s="4" t="s">
        <v>22</v>
      </c>
      <c r="AF563" s="8"/>
    </row>
    <row r="564" spans="1:32" ht="30" customHeight="1" x14ac:dyDescent="0.25">
      <c r="A564" s="1">
        <v>563</v>
      </c>
      <c r="B564" s="2" t="s">
        <v>1630</v>
      </c>
      <c r="C564" s="2" t="s">
        <v>1636</v>
      </c>
      <c r="D564" s="1"/>
      <c r="E564" s="1" t="s">
        <v>1608</v>
      </c>
      <c r="F564" s="1" t="s">
        <v>3251</v>
      </c>
      <c r="G564" s="2" t="s">
        <v>1631</v>
      </c>
      <c r="H564" s="2" t="s">
        <v>1632</v>
      </c>
      <c r="I564" s="2"/>
      <c r="J564" s="1" t="s">
        <v>2424</v>
      </c>
      <c r="K564" s="1" t="s">
        <v>3320</v>
      </c>
      <c r="L564" s="24"/>
      <c r="M564" s="1" t="s">
        <v>42</v>
      </c>
      <c r="N564" s="2" t="s">
        <v>1633</v>
      </c>
      <c r="O564" s="2" t="s">
        <v>1634</v>
      </c>
      <c r="P564" s="2" t="s">
        <v>1635</v>
      </c>
      <c r="Q564" s="1">
        <v>0</v>
      </c>
      <c r="R564" s="2" t="s">
        <v>1160</v>
      </c>
      <c r="S564" s="4">
        <v>9</v>
      </c>
      <c r="T564" s="4">
        <v>5</v>
      </c>
      <c r="U564" s="4" t="s">
        <v>56</v>
      </c>
      <c r="V564" s="4">
        <v>1952</v>
      </c>
      <c r="W564" s="4">
        <v>1952</v>
      </c>
      <c r="X564" s="4" t="s">
        <v>471</v>
      </c>
      <c r="Y564" s="4" t="s">
        <v>19</v>
      </c>
      <c r="Z564" s="13">
        <v>30000</v>
      </c>
      <c r="AA564" s="13">
        <v>30000</v>
      </c>
      <c r="AB564" s="14">
        <f t="shared" si="33"/>
        <v>30</v>
      </c>
      <c r="AC564" s="16">
        <f t="shared" si="33"/>
        <v>0.03</v>
      </c>
      <c r="AD564" s="4" t="s">
        <v>3274</v>
      </c>
      <c r="AE564" s="4" t="s">
        <v>22</v>
      </c>
      <c r="AF564" s="8"/>
    </row>
    <row r="565" spans="1:32" ht="30" customHeight="1" x14ac:dyDescent="0.25">
      <c r="A565" s="1">
        <v>564</v>
      </c>
      <c r="B565" s="2"/>
      <c r="C565" s="2" t="s">
        <v>3162</v>
      </c>
      <c r="D565" s="1"/>
      <c r="E565" s="1" t="s">
        <v>2307</v>
      </c>
      <c r="F565" s="1" t="s">
        <v>1663</v>
      </c>
      <c r="G565" s="2" t="s">
        <v>527</v>
      </c>
      <c r="H565" s="2" t="s">
        <v>2965</v>
      </c>
      <c r="I565" s="2"/>
      <c r="J565" s="1" t="s">
        <v>2424</v>
      </c>
      <c r="K565" s="1" t="s">
        <v>3285</v>
      </c>
      <c r="L565" s="1"/>
      <c r="M565" s="1" t="s">
        <v>1956</v>
      </c>
      <c r="N565" s="2"/>
      <c r="O565" s="2"/>
      <c r="P565" s="2"/>
      <c r="Q565" s="1"/>
      <c r="R565" s="2"/>
      <c r="S565" s="4">
        <v>3</v>
      </c>
      <c r="T565" s="4">
        <v>6</v>
      </c>
      <c r="U565" s="4" t="s">
        <v>56</v>
      </c>
      <c r="V565" s="4">
        <v>1952</v>
      </c>
      <c r="W565" s="4">
        <v>1952</v>
      </c>
      <c r="X565" s="4" t="s">
        <v>471</v>
      </c>
      <c r="Y565" s="4" t="s">
        <v>57</v>
      </c>
      <c r="Z565" s="4" t="s">
        <v>57</v>
      </c>
      <c r="AA565" s="4">
        <v>0</v>
      </c>
      <c r="AB565" s="14">
        <f t="shared" si="33"/>
        <v>0</v>
      </c>
      <c r="AC565" s="16">
        <f t="shared" si="33"/>
        <v>0</v>
      </c>
      <c r="AD565" s="4" t="s">
        <v>3274</v>
      </c>
      <c r="AE565" s="4" t="s">
        <v>22</v>
      </c>
      <c r="AF565" s="8" t="s">
        <v>97</v>
      </c>
    </row>
    <row r="566" spans="1:32" ht="30" customHeight="1" x14ac:dyDescent="0.25">
      <c r="A566" s="1">
        <v>565</v>
      </c>
      <c r="B566" s="2"/>
      <c r="C566" s="2" t="s">
        <v>3163</v>
      </c>
      <c r="D566" s="1"/>
      <c r="E566" s="1" t="s">
        <v>2308</v>
      </c>
      <c r="F566" s="1" t="s">
        <v>1945</v>
      </c>
      <c r="G566" s="2" t="s">
        <v>527</v>
      </c>
      <c r="H566" s="2" t="s">
        <v>2966</v>
      </c>
      <c r="I566" s="2"/>
      <c r="J566" s="1" t="s">
        <v>2424</v>
      </c>
      <c r="K566" s="1" t="s">
        <v>3292</v>
      </c>
      <c r="L566" s="1"/>
      <c r="M566" t="s">
        <v>1956</v>
      </c>
      <c r="N566" s="2"/>
      <c r="O566" s="2"/>
      <c r="P566" s="2"/>
      <c r="Q566" s="1"/>
      <c r="R566" s="2"/>
      <c r="S566" s="4">
        <v>19</v>
      </c>
      <c r="T566" s="4">
        <v>6</v>
      </c>
      <c r="U566" s="4" t="s">
        <v>56</v>
      </c>
      <c r="V566" s="4">
        <v>1952</v>
      </c>
      <c r="W566" s="4">
        <v>1952</v>
      </c>
      <c r="X566" s="4" t="s">
        <v>471</v>
      </c>
      <c r="Y566" s="4" t="s">
        <v>57</v>
      </c>
      <c r="Z566" s="4" t="s">
        <v>57</v>
      </c>
      <c r="AA566" s="4">
        <v>0</v>
      </c>
      <c r="AB566" s="14">
        <f t="shared" si="33"/>
        <v>0</v>
      </c>
      <c r="AC566" s="16">
        <f t="shared" si="33"/>
        <v>0</v>
      </c>
      <c r="AD566" s="4" t="s">
        <v>3274</v>
      </c>
      <c r="AE566" s="13" t="s">
        <v>2615</v>
      </c>
      <c r="AF566" s="38" t="s">
        <v>1207</v>
      </c>
    </row>
    <row r="567" spans="1:32" ht="30" customHeight="1" x14ac:dyDescent="0.25">
      <c r="A567" s="1">
        <v>566</v>
      </c>
      <c r="B567" s="2"/>
      <c r="C567" s="2" t="s">
        <v>2638</v>
      </c>
      <c r="D567" s="1"/>
      <c r="E567" s="1" t="s">
        <v>1638</v>
      </c>
      <c r="F567" s="1" t="s">
        <v>1663</v>
      </c>
      <c r="G567" s="2" t="s">
        <v>527</v>
      </c>
      <c r="H567" s="2" t="s">
        <v>2967</v>
      </c>
      <c r="I567" s="2"/>
      <c r="J567" s="1" t="s">
        <v>2424</v>
      </c>
      <c r="K567" s="1" t="s">
        <v>3320</v>
      </c>
      <c r="L567" s="24"/>
      <c r="M567" s="1" t="s">
        <v>21</v>
      </c>
      <c r="N567" s="2"/>
      <c r="O567" s="2"/>
      <c r="P567" s="2"/>
      <c r="Q567" s="1"/>
      <c r="R567" s="2"/>
      <c r="S567" s="4">
        <v>10</v>
      </c>
      <c r="T567" s="4">
        <v>9</v>
      </c>
      <c r="U567" s="4" t="s">
        <v>72</v>
      </c>
      <c r="V567" s="4">
        <v>1952</v>
      </c>
      <c r="W567" s="4">
        <v>1952</v>
      </c>
      <c r="X567" s="4" t="s">
        <v>471</v>
      </c>
      <c r="Y567" s="4" t="s">
        <v>19</v>
      </c>
      <c r="Z567" s="4" t="s">
        <v>1609</v>
      </c>
      <c r="AA567" s="4">
        <v>15000</v>
      </c>
      <c r="AB567" s="14">
        <f t="shared" si="33"/>
        <v>15</v>
      </c>
      <c r="AC567" s="16">
        <f t="shared" si="33"/>
        <v>1.4999999999999999E-2</v>
      </c>
      <c r="AD567" s="4" t="s">
        <v>3274</v>
      </c>
      <c r="AE567" s="4" t="s">
        <v>22</v>
      </c>
      <c r="AF567" s="8"/>
    </row>
    <row r="568" spans="1:32" ht="30" customHeight="1" x14ac:dyDescent="0.25">
      <c r="A568" s="1">
        <v>567</v>
      </c>
      <c r="B568" s="2"/>
      <c r="C568" s="2" t="s">
        <v>2638</v>
      </c>
      <c r="D568" s="1"/>
      <c r="E568" s="1" t="s">
        <v>1639</v>
      </c>
      <c r="F568" s="1" t="s">
        <v>1663</v>
      </c>
      <c r="G568" s="2" t="s">
        <v>527</v>
      </c>
      <c r="H568" s="2" t="s">
        <v>2971</v>
      </c>
      <c r="I568" s="2"/>
      <c r="J568" s="1" t="s">
        <v>2424</v>
      </c>
      <c r="K568" s="1" t="s">
        <v>3320</v>
      </c>
      <c r="L568" s="24"/>
      <c r="M568" s="1" t="s">
        <v>21</v>
      </c>
      <c r="N568" s="2"/>
      <c r="O568" s="2"/>
      <c r="P568" s="2"/>
      <c r="Q568" s="1"/>
      <c r="R568" s="2"/>
      <c r="S568" s="4">
        <v>10</v>
      </c>
      <c r="T568" s="4">
        <v>9</v>
      </c>
      <c r="U568" s="4" t="s">
        <v>72</v>
      </c>
      <c r="V568" s="4">
        <v>1952</v>
      </c>
      <c r="W568" s="4">
        <v>1952</v>
      </c>
      <c r="X568" s="4" t="s">
        <v>471</v>
      </c>
      <c r="Y568" s="4" t="s">
        <v>19</v>
      </c>
      <c r="Z568" s="4">
        <v>30000</v>
      </c>
      <c r="AA568" s="4">
        <v>15000</v>
      </c>
      <c r="AB568" s="14">
        <f t="shared" si="33"/>
        <v>15</v>
      </c>
      <c r="AC568" s="16">
        <f t="shared" si="33"/>
        <v>1.4999999999999999E-2</v>
      </c>
      <c r="AD568" s="4" t="s">
        <v>3274</v>
      </c>
      <c r="AE568" s="4" t="s">
        <v>22</v>
      </c>
      <c r="AF568" s="8"/>
    </row>
    <row r="569" spans="1:32" ht="30" customHeight="1" x14ac:dyDescent="0.25">
      <c r="A569" s="1">
        <v>568</v>
      </c>
      <c r="B569" s="2"/>
      <c r="C569" s="2" t="s">
        <v>3163</v>
      </c>
      <c r="D569" s="1" t="s">
        <v>1637</v>
      </c>
      <c r="E569" s="1" t="s">
        <v>1623</v>
      </c>
      <c r="F569" s="1" t="s">
        <v>3241</v>
      </c>
      <c r="G569" s="2" t="s">
        <v>527</v>
      </c>
      <c r="H569" s="2" t="s">
        <v>2968</v>
      </c>
      <c r="I569" s="2"/>
      <c r="J569" s="1" t="s">
        <v>2424</v>
      </c>
      <c r="K569" s="1" t="s">
        <v>3320</v>
      </c>
      <c r="L569" s="24"/>
      <c r="M569" t="s">
        <v>1956</v>
      </c>
      <c r="N569" s="2"/>
      <c r="O569" s="2"/>
      <c r="P569" s="2"/>
      <c r="Q569" s="1"/>
      <c r="R569" s="2"/>
      <c r="S569" s="4">
        <v>10</v>
      </c>
      <c r="T569" s="4">
        <v>9</v>
      </c>
      <c r="U569" s="4" t="s">
        <v>72</v>
      </c>
      <c r="V569" s="4">
        <v>1952</v>
      </c>
      <c r="W569" s="4">
        <v>1952</v>
      </c>
      <c r="X569" s="4" t="s">
        <v>471</v>
      </c>
      <c r="Y569" s="4" t="s">
        <v>19</v>
      </c>
      <c r="Z569" s="13">
        <v>30000</v>
      </c>
      <c r="AA569" s="13">
        <v>30000</v>
      </c>
      <c r="AB569" s="14">
        <f t="shared" si="33"/>
        <v>30</v>
      </c>
      <c r="AC569" s="16">
        <f t="shared" si="33"/>
        <v>0.03</v>
      </c>
      <c r="AD569" s="4" t="s">
        <v>3274</v>
      </c>
      <c r="AE569" s="4" t="s">
        <v>22</v>
      </c>
      <c r="AF569" s="8"/>
    </row>
    <row r="570" spans="1:32" ht="30" customHeight="1" x14ac:dyDescent="0.25">
      <c r="A570" s="1">
        <v>569</v>
      </c>
      <c r="B570" s="2"/>
      <c r="C570" s="2" t="s">
        <v>3164</v>
      </c>
      <c r="D570" s="1" t="s">
        <v>1640</v>
      </c>
      <c r="E570" s="1" t="s">
        <v>2309</v>
      </c>
      <c r="F570" s="1" t="s">
        <v>1727</v>
      </c>
      <c r="G570" s="2" t="s">
        <v>527</v>
      </c>
      <c r="H570" s="2" t="s">
        <v>2969</v>
      </c>
      <c r="I570" s="2"/>
      <c r="J570" s="1" t="s">
        <v>2424</v>
      </c>
      <c r="K570" s="1" t="s">
        <v>3292</v>
      </c>
      <c r="L570" s="1"/>
      <c r="M570" t="s">
        <v>1956</v>
      </c>
      <c r="N570" s="2"/>
      <c r="O570" s="2"/>
      <c r="P570" s="2"/>
      <c r="Q570" s="1"/>
      <c r="R570" s="2"/>
      <c r="S570" s="4">
        <v>14</v>
      </c>
      <c r="T570" s="4">
        <v>10</v>
      </c>
      <c r="U570" s="4" t="s">
        <v>24</v>
      </c>
      <c r="V570" s="4">
        <v>1952</v>
      </c>
      <c r="W570" s="4">
        <v>1952</v>
      </c>
      <c r="X570" s="4" t="s">
        <v>471</v>
      </c>
      <c r="Y570" s="4" t="s">
        <v>19</v>
      </c>
      <c r="Z570" s="13">
        <v>2000</v>
      </c>
      <c r="AA570" s="13">
        <v>2000</v>
      </c>
      <c r="AB570" s="14">
        <f t="shared" si="33"/>
        <v>2</v>
      </c>
      <c r="AC570" s="16">
        <f t="shared" si="33"/>
        <v>2E-3</v>
      </c>
      <c r="AD570" s="4" t="s">
        <v>3274</v>
      </c>
      <c r="AE570" s="13" t="s">
        <v>2615</v>
      </c>
      <c r="AF570" s="38" t="s">
        <v>1207</v>
      </c>
    </row>
    <row r="571" spans="1:32" ht="30" customHeight="1" x14ac:dyDescent="0.25">
      <c r="A571" s="1">
        <v>570</v>
      </c>
      <c r="B571" s="2"/>
      <c r="C571" s="2" t="s">
        <v>3165</v>
      </c>
      <c r="D571" s="1" t="s">
        <v>1649</v>
      </c>
      <c r="E571" s="1" t="s">
        <v>2310</v>
      </c>
      <c r="F571" s="1" t="s">
        <v>1663</v>
      </c>
      <c r="G571" s="2" t="s">
        <v>527</v>
      </c>
      <c r="H571" s="2" t="s">
        <v>2970</v>
      </c>
      <c r="I571" s="2"/>
      <c r="J571" s="1" t="s">
        <v>2424</v>
      </c>
      <c r="K571" s="1" t="s">
        <v>3292</v>
      </c>
      <c r="L571" s="1"/>
      <c r="M571" s="1" t="s">
        <v>21</v>
      </c>
      <c r="N571" s="2"/>
      <c r="O571" s="2"/>
      <c r="P571" s="2"/>
      <c r="Q571" s="1"/>
      <c r="R571" s="2"/>
      <c r="S571" s="4">
        <v>14</v>
      </c>
      <c r="T571" s="4">
        <v>10</v>
      </c>
      <c r="U571" s="4" t="s">
        <v>24</v>
      </c>
      <c r="V571" s="4">
        <v>1952</v>
      </c>
      <c r="W571" s="4">
        <v>1952</v>
      </c>
      <c r="X571" s="4" t="s">
        <v>471</v>
      </c>
      <c r="Y571" s="4" t="s">
        <v>19</v>
      </c>
      <c r="Z571" s="13">
        <v>5000</v>
      </c>
      <c r="AA571" s="13">
        <v>5000</v>
      </c>
      <c r="AB571" s="14">
        <f t="shared" si="33"/>
        <v>5</v>
      </c>
      <c r="AC571" s="16">
        <f t="shared" si="33"/>
        <v>5.0000000000000001E-3</v>
      </c>
      <c r="AD571" s="4" t="s">
        <v>3274</v>
      </c>
      <c r="AE571" s="13" t="s">
        <v>2615</v>
      </c>
      <c r="AF571" s="38" t="s">
        <v>1207</v>
      </c>
    </row>
    <row r="572" spans="1:32" ht="30" customHeight="1" x14ac:dyDescent="0.25">
      <c r="A572" s="1">
        <v>571</v>
      </c>
      <c r="B572" s="2"/>
      <c r="C572" s="2" t="s">
        <v>3166</v>
      </c>
      <c r="D572" s="1"/>
      <c r="E572" s="1" t="s">
        <v>1940</v>
      </c>
      <c r="F572" s="1" t="s">
        <v>1936</v>
      </c>
      <c r="G572" s="2" t="s">
        <v>3043</v>
      </c>
      <c r="H572" s="2" t="s">
        <v>2966</v>
      </c>
      <c r="I572" s="2"/>
      <c r="J572" s="1" t="s">
        <v>2424</v>
      </c>
      <c r="K572" s="1" t="s">
        <v>3292</v>
      </c>
      <c r="L572" s="1"/>
      <c r="M572" t="s">
        <v>1956</v>
      </c>
      <c r="N572" s="2"/>
      <c r="O572" s="2"/>
      <c r="P572" s="2"/>
      <c r="Q572" s="1"/>
      <c r="R572" s="2"/>
      <c r="S572" s="4">
        <v>14</v>
      </c>
      <c r="T572" s="4">
        <v>10</v>
      </c>
      <c r="U572" s="4" t="s">
        <v>24</v>
      </c>
      <c r="V572" s="4">
        <v>1952</v>
      </c>
      <c r="W572" s="4">
        <v>1952</v>
      </c>
      <c r="X572" s="4" t="s">
        <v>471</v>
      </c>
      <c r="Y572" s="4" t="s">
        <v>19</v>
      </c>
      <c r="Z572" s="4" t="s">
        <v>1609</v>
      </c>
      <c r="AA572" s="4">
        <v>1000</v>
      </c>
      <c r="AB572" s="14">
        <f t="shared" si="33"/>
        <v>1</v>
      </c>
      <c r="AC572" s="16">
        <f t="shared" si="33"/>
        <v>1E-3</v>
      </c>
      <c r="AD572" s="4" t="s">
        <v>3274</v>
      </c>
      <c r="AE572" s="13" t="s">
        <v>2615</v>
      </c>
      <c r="AF572" s="38" t="s">
        <v>1207</v>
      </c>
    </row>
    <row r="573" spans="1:32" s="1" customFormat="1" ht="30" customHeight="1" x14ac:dyDescent="0.25">
      <c r="A573" s="1">
        <v>572</v>
      </c>
      <c r="B573" s="2"/>
      <c r="C573" s="2" t="s">
        <v>3166</v>
      </c>
      <c r="E573" s="1" t="s">
        <v>1641</v>
      </c>
      <c r="F573" s="1" t="s">
        <v>1936</v>
      </c>
      <c r="G573" s="2" t="s">
        <v>3043</v>
      </c>
      <c r="H573" s="2" t="s">
        <v>2972</v>
      </c>
      <c r="I573" s="2"/>
      <c r="J573" s="1" t="s">
        <v>2424</v>
      </c>
      <c r="K573" s="1" t="s">
        <v>3292</v>
      </c>
      <c r="M573" t="s">
        <v>1956</v>
      </c>
      <c r="N573" s="2"/>
      <c r="O573" s="2"/>
      <c r="P573" s="2"/>
      <c r="R573" s="2"/>
      <c r="S573" s="4">
        <v>14</v>
      </c>
      <c r="T573" s="4">
        <v>10</v>
      </c>
      <c r="U573" s="4" t="s">
        <v>24</v>
      </c>
      <c r="V573" s="4">
        <v>1952</v>
      </c>
      <c r="W573" s="4">
        <v>1952</v>
      </c>
      <c r="X573" s="4" t="s">
        <v>471</v>
      </c>
      <c r="Y573" s="4" t="s">
        <v>19</v>
      </c>
      <c r="Z573" s="4">
        <v>2000</v>
      </c>
      <c r="AA573" s="4">
        <v>1000</v>
      </c>
      <c r="AB573" s="14">
        <f t="shared" ref="AB573:AC592" si="34">AA573/1000</f>
        <v>1</v>
      </c>
      <c r="AC573" s="16">
        <f t="shared" si="34"/>
        <v>1E-3</v>
      </c>
      <c r="AD573" s="4" t="s">
        <v>3274</v>
      </c>
      <c r="AE573" s="13" t="s">
        <v>2615</v>
      </c>
      <c r="AF573" s="38" t="s">
        <v>1207</v>
      </c>
    </row>
    <row r="574" spans="1:32" s="1" customFormat="1" ht="30" customHeight="1" x14ac:dyDescent="0.25">
      <c r="A574" s="1">
        <v>573</v>
      </c>
      <c r="B574" s="2"/>
      <c r="C574" s="2" t="s">
        <v>3167</v>
      </c>
      <c r="E574" s="1" t="s">
        <v>2311</v>
      </c>
      <c r="F574" s="1" t="s">
        <v>3145</v>
      </c>
      <c r="G574" s="2" t="s">
        <v>1687</v>
      </c>
      <c r="H574" s="2" t="s">
        <v>2973</v>
      </c>
      <c r="I574" s="2"/>
      <c r="J574" s="1" t="s">
        <v>2424</v>
      </c>
      <c r="K574" s="1" t="s">
        <v>3292</v>
      </c>
      <c r="M574" s="1" t="s">
        <v>21</v>
      </c>
      <c r="N574" s="2"/>
      <c r="O574" s="2"/>
      <c r="P574" s="2"/>
      <c r="R574" s="2"/>
      <c r="S574" s="4">
        <v>14</v>
      </c>
      <c r="T574" s="4">
        <v>10</v>
      </c>
      <c r="U574" s="4" t="s">
        <v>24</v>
      </c>
      <c r="V574" s="4">
        <v>1952</v>
      </c>
      <c r="W574" s="4">
        <v>1952</v>
      </c>
      <c r="X574" s="4" t="s">
        <v>471</v>
      </c>
      <c r="Y574" s="4" t="s">
        <v>19</v>
      </c>
      <c r="Z574" s="13">
        <v>5000</v>
      </c>
      <c r="AA574" s="13">
        <v>5000</v>
      </c>
      <c r="AB574" s="14">
        <f t="shared" si="34"/>
        <v>5</v>
      </c>
      <c r="AC574" s="16">
        <f t="shared" si="34"/>
        <v>5.0000000000000001E-3</v>
      </c>
      <c r="AD574" s="4" t="s">
        <v>3274</v>
      </c>
      <c r="AE574" s="13" t="s">
        <v>2615</v>
      </c>
      <c r="AF574" s="38" t="s">
        <v>1207</v>
      </c>
    </row>
    <row r="575" spans="1:32" ht="30" customHeight="1" x14ac:dyDescent="0.25">
      <c r="A575" s="1">
        <v>574</v>
      </c>
      <c r="B575" s="2" t="s">
        <v>1642</v>
      </c>
      <c r="C575" s="2" t="s">
        <v>1648</v>
      </c>
      <c r="D575" s="1"/>
      <c r="E575" s="1" t="s">
        <v>1623</v>
      </c>
      <c r="F575" s="1" t="s">
        <v>1643</v>
      </c>
      <c r="G575" s="2" t="s">
        <v>527</v>
      </c>
      <c r="H575" s="2" t="s">
        <v>1644</v>
      </c>
      <c r="I575" s="2"/>
      <c r="J575" s="1" t="s">
        <v>2424</v>
      </c>
      <c r="K575" s="1" t="s">
        <v>3292</v>
      </c>
      <c r="L575" s="24"/>
      <c r="M575" s="1" t="s">
        <v>42</v>
      </c>
      <c r="N575" s="2" t="s">
        <v>1645</v>
      </c>
      <c r="O575" s="2" t="s">
        <v>1646</v>
      </c>
      <c r="P575" s="2" t="s">
        <v>1647</v>
      </c>
      <c r="Q575" s="1">
        <v>0</v>
      </c>
      <c r="R575" s="2" t="s">
        <v>1160</v>
      </c>
      <c r="S575" s="4">
        <v>14</v>
      </c>
      <c r="T575" s="4">
        <v>10</v>
      </c>
      <c r="U575" s="4" t="s">
        <v>24</v>
      </c>
      <c r="V575" s="4">
        <v>1952</v>
      </c>
      <c r="W575" s="4">
        <v>1952</v>
      </c>
      <c r="X575" s="4" t="s">
        <v>471</v>
      </c>
      <c r="Y575" s="4" t="s">
        <v>19</v>
      </c>
      <c r="Z575" s="13">
        <v>30000</v>
      </c>
      <c r="AA575" s="13">
        <v>30000</v>
      </c>
      <c r="AB575" s="14">
        <f t="shared" si="34"/>
        <v>30</v>
      </c>
      <c r="AC575" s="16">
        <f t="shared" si="34"/>
        <v>0.03</v>
      </c>
      <c r="AD575" s="4" t="s">
        <v>3274</v>
      </c>
      <c r="AE575" s="13" t="s">
        <v>2615</v>
      </c>
      <c r="AF575" s="38" t="s">
        <v>1207</v>
      </c>
    </row>
    <row r="576" spans="1:32" ht="30" customHeight="1" x14ac:dyDescent="0.25">
      <c r="A576" s="1">
        <v>575</v>
      </c>
      <c r="B576" s="2"/>
      <c r="C576" s="2" t="s">
        <v>1926</v>
      </c>
      <c r="D576" s="1" t="s">
        <v>1650</v>
      </c>
      <c r="E576" s="1" t="s">
        <v>2312</v>
      </c>
      <c r="F576" s="1" t="s">
        <v>1930</v>
      </c>
      <c r="G576" s="2" t="s">
        <v>527</v>
      </c>
      <c r="H576" s="2" t="s">
        <v>2974</v>
      </c>
      <c r="I576" s="2"/>
      <c r="J576" s="1" t="s">
        <v>2424</v>
      </c>
      <c r="K576" s="1" t="s">
        <v>3290</v>
      </c>
      <c r="L576" s="1"/>
      <c r="M576" s="1" t="s">
        <v>21</v>
      </c>
      <c r="N576" s="2"/>
      <c r="O576" s="2"/>
      <c r="P576" s="2"/>
      <c r="Q576" s="1"/>
      <c r="R576" s="2"/>
      <c r="S576" s="4">
        <v>4</v>
      </c>
      <c r="T576" s="4">
        <v>11</v>
      </c>
      <c r="U576" s="4" t="s">
        <v>24</v>
      </c>
      <c r="V576" s="4">
        <v>1952</v>
      </c>
      <c r="W576" s="4">
        <v>1952</v>
      </c>
      <c r="X576" s="4" t="s">
        <v>471</v>
      </c>
      <c r="Y576" s="4" t="s">
        <v>19</v>
      </c>
      <c r="Z576" s="13">
        <v>3000</v>
      </c>
      <c r="AA576" s="13">
        <v>3000</v>
      </c>
      <c r="AB576" s="14">
        <f t="shared" si="34"/>
        <v>3</v>
      </c>
      <c r="AC576" s="16">
        <f t="shared" si="34"/>
        <v>3.0000000000000001E-3</v>
      </c>
      <c r="AD576" s="4" t="s">
        <v>3274</v>
      </c>
      <c r="AE576" s="4" t="s">
        <v>709</v>
      </c>
      <c r="AF576" s="8"/>
    </row>
    <row r="577" spans="1:32" ht="30" customHeight="1" x14ac:dyDescent="0.25">
      <c r="A577" s="1">
        <v>576</v>
      </c>
      <c r="B577" s="2" t="s">
        <v>1651</v>
      </c>
      <c r="C577" s="2" t="s">
        <v>1657</v>
      </c>
      <c r="D577" s="1"/>
      <c r="E577" s="1" t="s">
        <v>1623</v>
      </c>
      <c r="F577" s="1" t="s">
        <v>1652</v>
      </c>
      <c r="G577" s="2" t="s">
        <v>527</v>
      </c>
      <c r="H577" s="2" t="s">
        <v>1653</v>
      </c>
      <c r="I577" s="2"/>
      <c r="J577" s="1" t="s">
        <v>2424</v>
      </c>
      <c r="K577" s="1" t="s">
        <v>3290</v>
      </c>
      <c r="L577" s="24"/>
      <c r="M577" s="1" t="s">
        <v>42</v>
      </c>
      <c r="N577" s="2" t="s">
        <v>1654</v>
      </c>
      <c r="O577" s="2" t="s">
        <v>1655</v>
      </c>
      <c r="P577" s="2" t="s">
        <v>1656</v>
      </c>
      <c r="Q577" s="1">
        <v>0</v>
      </c>
      <c r="R577" s="2" t="s">
        <v>1160</v>
      </c>
      <c r="S577" s="4">
        <v>9</v>
      </c>
      <c r="T577" s="4">
        <v>12</v>
      </c>
      <c r="U577" s="4" t="s">
        <v>24</v>
      </c>
      <c r="V577" s="4">
        <v>1952</v>
      </c>
      <c r="W577" s="4">
        <v>1952</v>
      </c>
      <c r="X577" s="4" t="s">
        <v>471</v>
      </c>
      <c r="Y577" s="4" t="s">
        <v>19</v>
      </c>
      <c r="Z577" s="13">
        <v>15600</v>
      </c>
      <c r="AA577" s="13">
        <v>15600</v>
      </c>
      <c r="AB577" s="14">
        <f t="shared" si="34"/>
        <v>15.6</v>
      </c>
      <c r="AC577" s="16">
        <f t="shared" si="34"/>
        <v>1.5599999999999999E-2</v>
      </c>
      <c r="AD577" s="4" t="s">
        <v>3274</v>
      </c>
      <c r="AE577" s="4" t="s">
        <v>709</v>
      </c>
      <c r="AF577" s="8"/>
    </row>
    <row r="578" spans="1:32" ht="30" customHeight="1" x14ac:dyDescent="0.25">
      <c r="A578" s="1">
        <v>577</v>
      </c>
      <c r="B578" s="2"/>
      <c r="C578" s="2" t="s">
        <v>526</v>
      </c>
      <c r="D578" s="1" t="s">
        <v>1658</v>
      </c>
      <c r="E578" s="1" t="s">
        <v>2313</v>
      </c>
      <c r="F578" s="1" t="s">
        <v>1663</v>
      </c>
      <c r="G578" s="2" t="s">
        <v>527</v>
      </c>
      <c r="H578" s="2" t="s">
        <v>2975</v>
      </c>
      <c r="I578" s="2"/>
      <c r="J578" s="1" t="s">
        <v>2424</v>
      </c>
      <c r="K578" s="1" t="s">
        <v>3320</v>
      </c>
      <c r="L578" s="24"/>
      <c r="M578" s="1" t="s">
        <v>21</v>
      </c>
      <c r="N578" s="2"/>
      <c r="O578" s="2"/>
      <c r="P578" s="2"/>
      <c r="Q578" s="1"/>
      <c r="R578" s="2"/>
      <c r="S578" s="4">
        <v>22</v>
      </c>
      <c r="T578" s="4">
        <v>12</v>
      </c>
      <c r="U578" s="4" t="s">
        <v>24</v>
      </c>
      <c r="V578" s="4">
        <v>1952</v>
      </c>
      <c r="W578" s="4">
        <v>1952</v>
      </c>
      <c r="X578" s="4" t="s">
        <v>471</v>
      </c>
      <c r="Y578" s="4" t="s">
        <v>19</v>
      </c>
      <c r="Z578" s="13">
        <v>20000</v>
      </c>
      <c r="AA578" s="13">
        <v>20000</v>
      </c>
      <c r="AB578" s="14">
        <f t="shared" si="34"/>
        <v>20</v>
      </c>
      <c r="AC578" s="16">
        <f t="shared" si="34"/>
        <v>0.02</v>
      </c>
      <c r="AD578" s="4" t="s">
        <v>3274</v>
      </c>
      <c r="AE578" s="4" t="s">
        <v>22</v>
      </c>
      <c r="AF578" s="8"/>
    </row>
    <row r="579" spans="1:32" ht="30" customHeight="1" x14ac:dyDescent="0.25">
      <c r="A579" s="1">
        <v>578</v>
      </c>
      <c r="B579" s="2"/>
      <c r="C579" s="2" t="s">
        <v>526</v>
      </c>
      <c r="D579" s="1" t="s">
        <v>1649</v>
      </c>
      <c r="E579" s="1" t="s">
        <v>2310</v>
      </c>
      <c r="F579" s="1" t="s">
        <v>1663</v>
      </c>
      <c r="G579" s="2" t="s">
        <v>527</v>
      </c>
      <c r="H579" s="2" t="s">
        <v>2977</v>
      </c>
      <c r="I579" s="2"/>
      <c r="J579" s="1" t="s">
        <v>2424</v>
      </c>
      <c r="K579" s="1" t="s">
        <v>3292</v>
      </c>
      <c r="L579" s="1"/>
      <c r="M579" s="1" t="s">
        <v>21</v>
      </c>
      <c r="N579" s="2"/>
      <c r="O579" s="2"/>
      <c r="P579" s="2"/>
      <c r="Q579" s="1"/>
      <c r="R579" s="2"/>
      <c r="S579" s="4">
        <v>23</v>
      </c>
      <c r="T579" s="4">
        <v>12</v>
      </c>
      <c r="U579" s="4" t="s">
        <v>24</v>
      </c>
      <c r="V579" s="4">
        <v>1952</v>
      </c>
      <c r="W579" s="4">
        <v>1952</v>
      </c>
      <c r="X579" s="4" t="s">
        <v>471</v>
      </c>
      <c r="Y579" s="4" t="s">
        <v>19</v>
      </c>
      <c r="Z579" s="13">
        <v>6000</v>
      </c>
      <c r="AA579" s="13">
        <v>6000</v>
      </c>
      <c r="AB579" s="14">
        <f t="shared" si="34"/>
        <v>6</v>
      </c>
      <c r="AC579" s="16">
        <f t="shared" si="34"/>
        <v>6.0000000000000001E-3</v>
      </c>
      <c r="AD579" s="4" t="s">
        <v>3274</v>
      </c>
      <c r="AE579" s="13" t="s">
        <v>2615</v>
      </c>
      <c r="AF579" s="38" t="s">
        <v>1207</v>
      </c>
    </row>
    <row r="580" spans="1:32" ht="30" customHeight="1" x14ac:dyDescent="0.25">
      <c r="A580" s="1">
        <v>579</v>
      </c>
      <c r="B580" s="2"/>
      <c r="C580" s="2" t="s">
        <v>3156</v>
      </c>
      <c r="D580" s="22" t="s">
        <v>1659</v>
      </c>
      <c r="E580" s="1" t="s">
        <v>2314</v>
      </c>
      <c r="F580" s="1" t="s">
        <v>1269</v>
      </c>
      <c r="G580" s="2" t="s">
        <v>527</v>
      </c>
      <c r="H580" s="2" t="s">
        <v>2968</v>
      </c>
      <c r="I580" s="2"/>
      <c r="J580" s="1" t="s">
        <v>2424</v>
      </c>
      <c r="K580" s="1" t="s">
        <v>3317</v>
      </c>
      <c r="M580" t="s">
        <v>1956</v>
      </c>
      <c r="N580" s="2"/>
      <c r="O580" s="2"/>
      <c r="P580" s="2"/>
      <c r="Q580" s="1"/>
      <c r="R580" s="2"/>
      <c r="S580" s="4">
        <v>15</v>
      </c>
      <c r="T580" s="4">
        <v>4</v>
      </c>
      <c r="U580" s="4" t="s">
        <v>56</v>
      </c>
      <c r="V580" s="4">
        <v>1953</v>
      </c>
      <c r="W580" s="4">
        <v>1953</v>
      </c>
      <c r="X580" s="4" t="s">
        <v>471</v>
      </c>
      <c r="Y580" s="4" t="s">
        <v>19</v>
      </c>
      <c r="Z580" s="13">
        <v>11000</v>
      </c>
      <c r="AA580" s="13">
        <v>11000</v>
      </c>
      <c r="AB580" s="14">
        <f t="shared" si="34"/>
        <v>11</v>
      </c>
      <c r="AC580" s="16">
        <f t="shared" si="34"/>
        <v>1.0999999999999999E-2</v>
      </c>
      <c r="AD580" s="4" t="s">
        <v>3274</v>
      </c>
      <c r="AE580" s="4" t="s">
        <v>71</v>
      </c>
      <c r="AF580" s="8"/>
    </row>
    <row r="581" spans="1:32" ht="30" customHeight="1" x14ac:dyDescent="0.25">
      <c r="A581" s="1">
        <v>580</v>
      </c>
      <c r="B581" s="2"/>
      <c r="C581" s="2" t="s">
        <v>526</v>
      </c>
      <c r="D581" s="1"/>
      <c r="E581" s="1" t="s">
        <v>2315</v>
      </c>
      <c r="F581" s="1" t="s">
        <v>3242</v>
      </c>
      <c r="G581" s="2" t="s">
        <v>527</v>
      </c>
      <c r="H581" s="2" t="s">
        <v>2978</v>
      </c>
      <c r="I581" s="2"/>
      <c r="J581" s="1" t="s">
        <v>2424</v>
      </c>
      <c r="K581" s="1" t="s">
        <v>3317</v>
      </c>
      <c r="L581" s="24"/>
      <c r="M581" t="s">
        <v>1956</v>
      </c>
      <c r="N581" s="2"/>
      <c r="O581" s="2"/>
      <c r="P581" s="2"/>
      <c r="Q581" s="1"/>
      <c r="R581" s="2"/>
      <c r="S581" s="4">
        <v>15</v>
      </c>
      <c r="T581" s="4">
        <v>4</v>
      </c>
      <c r="U581" s="4" t="s">
        <v>56</v>
      </c>
      <c r="V581" s="4">
        <v>1953</v>
      </c>
      <c r="W581" s="4">
        <v>1953</v>
      </c>
      <c r="X581" s="4" t="s">
        <v>471</v>
      </c>
      <c r="Y581" s="4" t="s">
        <v>19</v>
      </c>
      <c r="Z581" s="13">
        <v>7000</v>
      </c>
      <c r="AA581" s="13">
        <v>7000</v>
      </c>
      <c r="AB581" s="14">
        <f t="shared" si="34"/>
        <v>7</v>
      </c>
      <c r="AC581" s="16">
        <f t="shared" si="34"/>
        <v>7.0000000000000001E-3</v>
      </c>
      <c r="AD581" s="4" t="s">
        <v>3274</v>
      </c>
      <c r="AE581" s="4" t="s">
        <v>71</v>
      </c>
      <c r="AF581" s="8"/>
    </row>
    <row r="582" spans="1:32" ht="30" customHeight="1" x14ac:dyDescent="0.25">
      <c r="A582" s="1">
        <v>581</v>
      </c>
      <c r="B582" s="2"/>
      <c r="C582" s="2" t="s">
        <v>3162</v>
      </c>
      <c r="D582" s="1"/>
      <c r="E582" s="1" t="s">
        <v>2316</v>
      </c>
      <c r="F582" s="1" t="s">
        <v>1663</v>
      </c>
      <c r="G582" s="2" t="s">
        <v>3043</v>
      </c>
      <c r="H582" s="2" t="s">
        <v>2979</v>
      </c>
      <c r="I582" s="2"/>
      <c r="J582" s="1" t="s">
        <v>2424</v>
      </c>
      <c r="K582" s="1" t="s">
        <v>3317</v>
      </c>
      <c r="L582" s="24"/>
      <c r="M582" s="1" t="s">
        <v>21</v>
      </c>
      <c r="N582" s="2"/>
      <c r="O582" s="2"/>
      <c r="P582" s="2"/>
      <c r="Q582" s="1"/>
      <c r="R582" s="2"/>
      <c r="S582" s="4">
        <v>19</v>
      </c>
      <c r="T582" s="4">
        <v>5</v>
      </c>
      <c r="U582" s="4" t="s">
        <v>56</v>
      </c>
      <c r="V582" s="4">
        <v>1953</v>
      </c>
      <c r="W582" s="4">
        <v>1953</v>
      </c>
      <c r="X582" s="4" t="s">
        <v>471</v>
      </c>
      <c r="Y582" s="4" t="s">
        <v>19</v>
      </c>
      <c r="Z582" s="13">
        <v>16000</v>
      </c>
      <c r="AA582" s="13">
        <v>16000</v>
      </c>
      <c r="AB582" s="14">
        <f t="shared" si="34"/>
        <v>16</v>
      </c>
      <c r="AC582" s="16">
        <f t="shared" si="34"/>
        <v>1.6E-2</v>
      </c>
      <c r="AD582" s="4" t="s">
        <v>3274</v>
      </c>
      <c r="AE582" s="4" t="s">
        <v>71</v>
      </c>
      <c r="AF582" s="8"/>
    </row>
    <row r="583" spans="1:32" ht="30" customHeight="1" x14ac:dyDescent="0.25">
      <c r="A583" s="1">
        <v>582</v>
      </c>
      <c r="B583" s="2"/>
      <c r="C583" s="2" t="s">
        <v>526</v>
      </c>
      <c r="D583" s="1"/>
      <c r="E583" s="1" t="s">
        <v>1941</v>
      </c>
      <c r="F583" s="1" t="s">
        <v>3243</v>
      </c>
      <c r="G583" s="2" t="s">
        <v>1661</v>
      </c>
      <c r="H583" s="2" t="s">
        <v>2976</v>
      </c>
      <c r="I583" s="2"/>
      <c r="J583" s="1" t="s">
        <v>2424</v>
      </c>
      <c r="K583" s="1" t="s">
        <v>3292</v>
      </c>
      <c r="L583" s="1"/>
      <c r="M583" s="1" t="s">
        <v>21</v>
      </c>
      <c r="N583" s="2"/>
      <c r="O583" s="2"/>
      <c r="P583" s="2"/>
      <c r="Q583" s="1"/>
      <c r="R583" s="2"/>
      <c r="S583" s="4">
        <v>20</v>
      </c>
      <c r="T583" s="4">
        <v>5</v>
      </c>
      <c r="U583" s="4" t="s">
        <v>56</v>
      </c>
      <c r="V583" s="4">
        <v>1953</v>
      </c>
      <c r="W583" s="4">
        <v>1953</v>
      </c>
      <c r="X583" s="4" t="s">
        <v>471</v>
      </c>
      <c r="Y583" s="4" t="s">
        <v>19</v>
      </c>
      <c r="Z583" s="13">
        <v>2300</v>
      </c>
      <c r="AA583" s="13">
        <v>2300</v>
      </c>
      <c r="AB583" s="14">
        <f t="shared" si="34"/>
        <v>2.2999999999999998</v>
      </c>
      <c r="AC583" s="16">
        <f t="shared" si="34"/>
        <v>2.3E-3</v>
      </c>
      <c r="AD583" s="4" t="s">
        <v>3274</v>
      </c>
      <c r="AE583" s="13" t="s">
        <v>2615</v>
      </c>
      <c r="AF583" s="38" t="s">
        <v>1207</v>
      </c>
    </row>
    <row r="584" spans="1:32" ht="30" customHeight="1" x14ac:dyDescent="0.25">
      <c r="A584" s="1">
        <v>583</v>
      </c>
      <c r="B584" s="2"/>
      <c r="C584" s="2" t="s">
        <v>3168</v>
      </c>
      <c r="D584" s="1"/>
      <c r="E584" s="1" t="s">
        <v>1608</v>
      </c>
      <c r="F584" s="1" t="s">
        <v>1736</v>
      </c>
      <c r="G584" s="2" t="s">
        <v>527</v>
      </c>
      <c r="H584" s="2" t="s">
        <v>2980</v>
      </c>
      <c r="I584" s="2"/>
      <c r="J584" s="1" t="s">
        <v>2424</v>
      </c>
      <c r="K584" s="1" t="s">
        <v>3320</v>
      </c>
      <c r="L584" s="24"/>
      <c r="M584" t="s">
        <v>1956</v>
      </c>
      <c r="N584" s="2"/>
      <c r="O584" s="2"/>
      <c r="P584" s="2"/>
      <c r="Q584" s="1"/>
      <c r="R584" s="2"/>
      <c r="S584" s="4">
        <v>20</v>
      </c>
      <c r="T584" s="4">
        <v>5</v>
      </c>
      <c r="U584" s="4" t="s">
        <v>56</v>
      </c>
      <c r="V584" s="4">
        <v>1953</v>
      </c>
      <c r="W584" s="4">
        <v>1953</v>
      </c>
      <c r="X584" s="4" t="s">
        <v>471</v>
      </c>
      <c r="Y584" s="4" t="s">
        <v>19</v>
      </c>
      <c r="Z584" s="13">
        <v>23000</v>
      </c>
      <c r="AA584" s="13">
        <v>23000</v>
      </c>
      <c r="AB584" s="14">
        <f t="shared" si="34"/>
        <v>23</v>
      </c>
      <c r="AC584" s="16">
        <f t="shared" si="34"/>
        <v>2.3E-2</v>
      </c>
      <c r="AD584" s="4" t="s">
        <v>3274</v>
      </c>
      <c r="AE584" s="4" t="s">
        <v>22</v>
      </c>
      <c r="AF584" s="8"/>
    </row>
    <row r="585" spans="1:32" ht="30" customHeight="1" x14ac:dyDescent="0.25">
      <c r="A585" s="1">
        <v>584</v>
      </c>
      <c r="B585" s="2"/>
      <c r="C585" s="2" t="s">
        <v>3155</v>
      </c>
      <c r="D585" s="1"/>
      <c r="E585" s="1" t="s">
        <v>1608</v>
      </c>
      <c r="F585" s="1" t="s">
        <v>1736</v>
      </c>
      <c r="G585" s="2" t="s">
        <v>527</v>
      </c>
      <c r="H585" s="2" t="s">
        <v>2981</v>
      </c>
      <c r="I585" s="2"/>
      <c r="J585" s="1" t="s">
        <v>2424</v>
      </c>
      <c r="K585" s="1" t="s">
        <v>3320</v>
      </c>
      <c r="L585" s="24"/>
      <c r="M585" t="s">
        <v>1956</v>
      </c>
      <c r="N585" s="2"/>
      <c r="O585" s="2"/>
      <c r="P585" s="2"/>
      <c r="Q585" s="1"/>
      <c r="R585" s="2"/>
      <c r="S585" s="4">
        <v>20</v>
      </c>
      <c r="T585" s="4">
        <v>5</v>
      </c>
      <c r="U585" s="4" t="s">
        <v>56</v>
      </c>
      <c r="V585" s="4">
        <v>1953</v>
      </c>
      <c r="W585" s="4">
        <v>1953</v>
      </c>
      <c r="X585" s="4" t="s">
        <v>471</v>
      </c>
      <c r="Y585" s="4" t="s">
        <v>19</v>
      </c>
      <c r="Z585" s="13">
        <v>32000</v>
      </c>
      <c r="AA585" s="13">
        <v>32000</v>
      </c>
      <c r="AB585" s="14">
        <f t="shared" si="34"/>
        <v>32</v>
      </c>
      <c r="AC585" s="16">
        <f t="shared" si="34"/>
        <v>3.2000000000000001E-2</v>
      </c>
      <c r="AD585" s="4" t="s">
        <v>3274</v>
      </c>
      <c r="AE585" s="4" t="s">
        <v>22</v>
      </c>
      <c r="AF585" s="8"/>
    </row>
    <row r="586" spans="1:32" ht="30" customHeight="1" x14ac:dyDescent="0.25">
      <c r="A586" s="1">
        <v>585</v>
      </c>
      <c r="B586" s="2" t="s">
        <v>1662</v>
      </c>
      <c r="C586" s="2" t="s">
        <v>1615</v>
      </c>
      <c r="D586" s="1" t="s">
        <v>1667</v>
      </c>
      <c r="E586" s="26" t="s">
        <v>3271</v>
      </c>
      <c r="F586" s="1" t="s">
        <v>3270</v>
      </c>
      <c r="G586" s="2" t="s">
        <v>527</v>
      </c>
      <c r="H586" s="2" t="s">
        <v>1664</v>
      </c>
      <c r="I586" s="2"/>
      <c r="J586" s="1" t="s">
        <v>2424</v>
      </c>
      <c r="K586" s="1" t="s">
        <v>3317</v>
      </c>
      <c r="L586" s="24"/>
      <c r="M586" s="1" t="s">
        <v>42</v>
      </c>
      <c r="N586" s="2" t="s">
        <v>1665</v>
      </c>
      <c r="O586" s="2"/>
      <c r="P586" s="2" t="s">
        <v>1666</v>
      </c>
      <c r="Q586" s="1">
        <v>0</v>
      </c>
      <c r="R586" s="2" t="s">
        <v>1160</v>
      </c>
      <c r="S586" s="4">
        <v>13</v>
      </c>
      <c r="T586" s="4">
        <v>8</v>
      </c>
      <c r="U586" s="4" t="s">
        <v>72</v>
      </c>
      <c r="V586" s="4">
        <v>1953</v>
      </c>
      <c r="W586" s="4">
        <v>1953</v>
      </c>
      <c r="X586" s="4" t="s">
        <v>471</v>
      </c>
      <c r="Y586" s="4" t="s">
        <v>19</v>
      </c>
      <c r="Z586" s="13">
        <v>38000</v>
      </c>
      <c r="AA586" s="13">
        <v>38000</v>
      </c>
      <c r="AB586" s="14">
        <f t="shared" si="34"/>
        <v>38</v>
      </c>
      <c r="AC586" s="16">
        <f t="shared" si="34"/>
        <v>3.7999999999999999E-2</v>
      </c>
      <c r="AD586" s="4" t="s">
        <v>3274</v>
      </c>
      <c r="AE586" s="4" t="s">
        <v>71</v>
      </c>
      <c r="AF586" s="8"/>
    </row>
    <row r="587" spans="1:32" ht="30" customHeight="1" x14ac:dyDescent="0.25">
      <c r="A587" s="1">
        <v>586</v>
      </c>
      <c r="B587" s="2" t="s">
        <v>1668</v>
      </c>
      <c r="C587" s="2" t="s">
        <v>1676</v>
      </c>
      <c r="D587" s="1"/>
      <c r="E587" s="1" t="s">
        <v>1669</v>
      </c>
      <c r="F587" s="1" t="s">
        <v>1670</v>
      </c>
      <c r="G587" s="2" t="s">
        <v>1671</v>
      </c>
      <c r="H587" s="2" t="s">
        <v>1672</v>
      </c>
      <c r="I587" s="2"/>
      <c r="J587" s="1" t="s">
        <v>2424</v>
      </c>
      <c r="K587" s="1" t="s">
        <v>3319</v>
      </c>
      <c r="L587" s="24"/>
      <c r="M587" s="1" t="s">
        <v>42</v>
      </c>
      <c r="N587" s="2" t="s">
        <v>1673</v>
      </c>
      <c r="O587" s="2" t="s">
        <v>1674</v>
      </c>
      <c r="P587" s="2" t="s">
        <v>1675</v>
      </c>
      <c r="Q587" s="1">
        <v>0</v>
      </c>
      <c r="R587" s="2" t="s">
        <v>1160</v>
      </c>
      <c r="S587" s="4">
        <v>18</v>
      </c>
      <c r="T587" s="4">
        <v>8</v>
      </c>
      <c r="U587" s="4" t="s">
        <v>72</v>
      </c>
      <c r="V587" s="4">
        <v>1953</v>
      </c>
      <c r="W587" s="4">
        <v>1953</v>
      </c>
      <c r="X587" s="4" t="s">
        <v>471</v>
      </c>
      <c r="Y587" s="4" t="s">
        <v>19</v>
      </c>
      <c r="Z587" s="13">
        <v>65000</v>
      </c>
      <c r="AA587" s="13">
        <v>65000</v>
      </c>
      <c r="AB587" s="14">
        <f t="shared" si="34"/>
        <v>65</v>
      </c>
      <c r="AC587" s="16">
        <f t="shared" si="34"/>
        <v>6.5000000000000002E-2</v>
      </c>
      <c r="AD587" s="4" t="s">
        <v>3274</v>
      </c>
      <c r="AE587" s="4" t="s">
        <v>1677</v>
      </c>
      <c r="AF587" s="8"/>
    </row>
    <row r="588" spans="1:32" ht="30" customHeight="1" x14ac:dyDescent="0.25">
      <c r="A588" s="1">
        <v>587</v>
      </c>
      <c r="B588" s="2" t="s">
        <v>1678</v>
      </c>
      <c r="C588" s="2" t="s">
        <v>3156</v>
      </c>
      <c r="D588" s="1" t="s">
        <v>1660</v>
      </c>
      <c r="E588" s="1" t="s">
        <v>1679</v>
      </c>
      <c r="F588" s="1" t="s">
        <v>1652</v>
      </c>
      <c r="G588" s="2" t="s">
        <v>1671</v>
      </c>
      <c r="H588" s="2" t="s">
        <v>1680</v>
      </c>
      <c r="I588" s="2"/>
      <c r="J588" s="1" t="s">
        <v>2424</v>
      </c>
      <c r="K588" s="1" t="s">
        <v>3292</v>
      </c>
      <c r="L588" s="24"/>
      <c r="M588" s="1" t="s">
        <v>42</v>
      </c>
      <c r="N588" s="2" t="s">
        <v>1681</v>
      </c>
      <c r="O588" s="2" t="s">
        <v>1682</v>
      </c>
      <c r="P588" s="2" t="s">
        <v>1683</v>
      </c>
      <c r="Q588" s="1">
        <v>0</v>
      </c>
      <c r="R588" s="2" t="s">
        <v>1160</v>
      </c>
      <c r="S588" s="4">
        <v>5</v>
      </c>
      <c r="T588" s="4">
        <v>9</v>
      </c>
      <c r="U588" s="4" t="s">
        <v>72</v>
      </c>
      <c r="V588" s="4">
        <v>1953</v>
      </c>
      <c r="W588" s="4">
        <v>1953</v>
      </c>
      <c r="X588" s="4" t="s">
        <v>471</v>
      </c>
      <c r="Y588" s="4" t="s">
        <v>19</v>
      </c>
      <c r="Z588" s="13">
        <v>22000</v>
      </c>
      <c r="AA588" s="13">
        <v>22000</v>
      </c>
      <c r="AB588" s="14">
        <f t="shared" si="34"/>
        <v>22</v>
      </c>
      <c r="AC588" s="16">
        <f t="shared" si="34"/>
        <v>2.1999999999999999E-2</v>
      </c>
      <c r="AD588" s="4" t="s">
        <v>3274</v>
      </c>
      <c r="AE588" s="13" t="s">
        <v>2615</v>
      </c>
      <c r="AF588" s="38" t="s">
        <v>1207</v>
      </c>
    </row>
    <row r="589" spans="1:32" ht="30" customHeight="1" x14ac:dyDescent="0.25">
      <c r="A589" s="1">
        <v>588</v>
      </c>
      <c r="B589" s="2"/>
      <c r="C589" s="2" t="s">
        <v>3169</v>
      </c>
      <c r="D589" s="1" t="s">
        <v>1931</v>
      </c>
      <c r="E589" s="1" t="s">
        <v>2317</v>
      </c>
      <c r="F589" s="1" t="s">
        <v>1936</v>
      </c>
      <c r="G589" s="2" t="s">
        <v>1671</v>
      </c>
      <c r="H589" s="2" t="s">
        <v>2982</v>
      </c>
      <c r="I589" s="2"/>
      <c r="J589" s="1" t="s">
        <v>2424</v>
      </c>
      <c r="K589" s="1" t="s">
        <v>3292</v>
      </c>
      <c r="L589" s="1"/>
      <c r="M589" t="s">
        <v>1956</v>
      </c>
      <c r="N589" s="2"/>
      <c r="O589" s="2"/>
      <c r="P589" s="2"/>
      <c r="Q589" s="1"/>
      <c r="R589" s="2"/>
      <c r="S589" s="4">
        <v>5</v>
      </c>
      <c r="T589" s="4">
        <v>9</v>
      </c>
      <c r="U589" s="4" t="s">
        <v>72</v>
      </c>
      <c r="V589" s="4">
        <v>1953</v>
      </c>
      <c r="W589" s="4">
        <v>1953</v>
      </c>
      <c r="X589" s="4" t="s">
        <v>471</v>
      </c>
      <c r="Y589" s="4" t="s">
        <v>19</v>
      </c>
      <c r="Z589" s="13">
        <v>4000</v>
      </c>
      <c r="AA589" s="13">
        <v>4000</v>
      </c>
      <c r="AB589" s="14">
        <f t="shared" si="34"/>
        <v>4</v>
      </c>
      <c r="AC589" s="16">
        <f t="shared" si="34"/>
        <v>4.0000000000000001E-3</v>
      </c>
      <c r="AD589" s="4" t="s">
        <v>3274</v>
      </c>
      <c r="AE589" s="13" t="s">
        <v>2615</v>
      </c>
      <c r="AF589" s="38" t="s">
        <v>1207</v>
      </c>
    </row>
    <row r="590" spans="1:32" ht="30" customHeight="1" x14ac:dyDescent="0.25">
      <c r="A590" s="1">
        <v>589</v>
      </c>
      <c r="B590" s="2"/>
      <c r="C590" s="2" t="s">
        <v>3153</v>
      </c>
      <c r="D590" s="1" t="s">
        <v>1942</v>
      </c>
      <c r="E590" s="1" t="s">
        <v>2318</v>
      </c>
      <c r="F590" s="1" t="s">
        <v>1670</v>
      </c>
      <c r="G590" s="2" t="s">
        <v>1789</v>
      </c>
      <c r="H590" s="2" t="s">
        <v>2983</v>
      </c>
      <c r="I590" s="2"/>
      <c r="J590" s="1" t="s">
        <v>2424</v>
      </c>
      <c r="K590" s="1" t="s">
        <v>3285</v>
      </c>
      <c r="L590" s="24"/>
      <c r="M590" s="1" t="s">
        <v>21</v>
      </c>
      <c r="N590" s="2"/>
      <c r="O590" s="2"/>
      <c r="P590" s="2"/>
      <c r="Q590" s="1"/>
      <c r="R590" s="2"/>
      <c r="S590" s="4">
        <v>18</v>
      </c>
      <c r="T590" s="4">
        <v>9</v>
      </c>
      <c r="U590" s="4" t="s">
        <v>72</v>
      </c>
      <c r="V590" s="4">
        <v>1953</v>
      </c>
      <c r="W590" s="4">
        <v>1953</v>
      </c>
      <c r="X590" s="4" t="s">
        <v>471</v>
      </c>
      <c r="Y590" s="4" t="s">
        <v>57</v>
      </c>
      <c r="Z590" s="4" t="s">
        <v>57</v>
      </c>
      <c r="AA590" s="4">
        <v>0</v>
      </c>
      <c r="AB590" s="14">
        <f t="shared" si="34"/>
        <v>0</v>
      </c>
      <c r="AC590" s="16">
        <f t="shared" si="34"/>
        <v>0</v>
      </c>
      <c r="AD590" s="4" t="s">
        <v>3274</v>
      </c>
      <c r="AE590" s="4" t="s">
        <v>22</v>
      </c>
      <c r="AF590" s="8" t="s">
        <v>97</v>
      </c>
    </row>
    <row r="591" spans="1:32" s="1" customFormat="1" ht="30" customHeight="1" x14ac:dyDescent="0.25">
      <c r="A591" s="1">
        <v>590</v>
      </c>
      <c r="B591" s="2"/>
      <c r="C591" s="2" t="s">
        <v>1927</v>
      </c>
      <c r="D591" s="1" t="s">
        <v>1800</v>
      </c>
      <c r="E591" s="1" t="s">
        <v>2302</v>
      </c>
      <c r="F591" s="1" t="s">
        <v>1935</v>
      </c>
      <c r="G591" s="2" t="s">
        <v>1631</v>
      </c>
      <c r="H591" s="2" t="s">
        <v>2778</v>
      </c>
      <c r="I591" s="2"/>
      <c r="J591" s="1" t="s">
        <v>2424</v>
      </c>
      <c r="K591" s="1" t="s">
        <v>3344</v>
      </c>
      <c r="L591" s="24"/>
      <c r="M591" s="1" t="s">
        <v>21</v>
      </c>
      <c r="N591" s="2"/>
      <c r="O591" s="2"/>
      <c r="P591" s="2"/>
      <c r="R591" s="2"/>
      <c r="S591" s="4">
        <v>9</v>
      </c>
      <c r="T591" s="4">
        <v>12</v>
      </c>
      <c r="U591" s="4" t="s">
        <v>24</v>
      </c>
      <c r="V591" s="4">
        <v>1953</v>
      </c>
      <c r="W591" s="4">
        <v>1953</v>
      </c>
      <c r="X591" s="4" t="s">
        <v>471</v>
      </c>
      <c r="Y591" s="4" t="s">
        <v>57</v>
      </c>
      <c r="Z591" s="4" t="s">
        <v>57</v>
      </c>
      <c r="AA591" s="4">
        <v>0</v>
      </c>
      <c r="AB591" s="14">
        <f t="shared" si="34"/>
        <v>0</v>
      </c>
      <c r="AC591" s="16">
        <f t="shared" si="34"/>
        <v>0</v>
      </c>
      <c r="AD591" s="4" t="s">
        <v>3274</v>
      </c>
      <c r="AE591" s="4" t="s">
        <v>130</v>
      </c>
      <c r="AF591" s="8"/>
    </row>
    <row r="592" spans="1:32" s="1" customFormat="1" ht="30" customHeight="1" x14ac:dyDescent="0.25">
      <c r="A592" s="1">
        <v>591</v>
      </c>
      <c r="B592" s="2" t="s">
        <v>1685</v>
      </c>
      <c r="C592" s="2" t="s">
        <v>1691</v>
      </c>
      <c r="E592" s="1" t="s">
        <v>1686</v>
      </c>
      <c r="F592" s="1" t="s">
        <v>1663</v>
      </c>
      <c r="G592" s="2" t="s">
        <v>1687</v>
      </c>
      <c r="H592" s="2" t="s">
        <v>2984</v>
      </c>
      <c r="I592" s="2"/>
      <c r="J592" s="1" t="s">
        <v>2424</v>
      </c>
      <c r="K592" s="1" t="s">
        <v>3319</v>
      </c>
      <c r="L592" s="24"/>
      <c r="M592" s="1" t="s">
        <v>42</v>
      </c>
      <c r="N592" s="2" t="s">
        <v>1688</v>
      </c>
      <c r="O592" s="2" t="s">
        <v>1689</v>
      </c>
      <c r="P592" s="2" t="s">
        <v>1690</v>
      </c>
      <c r="Q592" s="1">
        <v>0</v>
      </c>
      <c r="R592" s="2" t="s">
        <v>1160</v>
      </c>
      <c r="S592" s="4">
        <v>18</v>
      </c>
      <c r="T592" s="4">
        <v>1</v>
      </c>
      <c r="U592" s="4" t="s">
        <v>31</v>
      </c>
      <c r="V592" s="4">
        <v>1954</v>
      </c>
      <c r="W592" s="4">
        <v>1954</v>
      </c>
      <c r="X592" s="4" t="s">
        <v>471</v>
      </c>
      <c r="Y592" s="4" t="s">
        <v>19</v>
      </c>
      <c r="Z592" s="13">
        <v>22000</v>
      </c>
      <c r="AA592" s="13">
        <v>22000</v>
      </c>
      <c r="AB592" s="14">
        <f t="shared" si="34"/>
        <v>22</v>
      </c>
      <c r="AC592" s="16">
        <f t="shared" si="34"/>
        <v>2.1999999999999999E-2</v>
      </c>
      <c r="AD592" s="4" t="s">
        <v>3274</v>
      </c>
      <c r="AE592" s="4" t="s">
        <v>1677</v>
      </c>
      <c r="AF592" s="8"/>
    </row>
    <row r="593" spans="1:32" ht="30" customHeight="1" x14ac:dyDescent="0.25">
      <c r="A593" s="1">
        <v>592</v>
      </c>
      <c r="B593" s="2"/>
      <c r="C593" s="2" t="s">
        <v>1684</v>
      </c>
      <c r="D593" s="1" t="s">
        <v>1800</v>
      </c>
      <c r="E593" s="1" t="s">
        <v>2302</v>
      </c>
      <c r="F593" s="1" t="s">
        <v>1652</v>
      </c>
      <c r="G593" s="2" t="s">
        <v>527</v>
      </c>
      <c r="H593" s="2" t="s">
        <v>2985</v>
      </c>
      <c r="I593" s="2"/>
      <c r="J593" s="1" t="s">
        <v>2424</v>
      </c>
      <c r="K593" s="1" t="s">
        <v>3319</v>
      </c>
      <c r="L593" s="1"/>
      <c r="M593" t="s">
        <v>1956</v>
      </c>
      <c r="N593" s="2"/>
      <c r="O593" s="2"/>
      <c r="P593" s="2"/>
      <c r="Q593" s="1"/>
      <c r="R593" s="2"/>
      <c r="S593" s="4">
        <v>18</v>
      </c>
      <c r="T593" s="4">
        <v>1</v>
      </c>
      <c r="U593" s="4" t="s">
        <v>31</v>
      </c>
      <c r="V593" s="4">
        <v>1954</v>
      </c>
      <c r="W593" s="4">
        <v>1954</v>
      </c>
      <c r="X593" s="4" t="s">
        <v>471</v>
      </c>
      <c r="Y593" s="4" t="s">
        <v>19</v>
      </c>
      <c r="Z593" s="13">
        <v>15000</v>
      </c>
      <c r="AA593" s="13">
        <v>15000</v>
      </c>
      <c r="AB593" s="14">
        <f t="shared" ref="AB593:AC612" si="35">AA593/1000</f>
        <v>15</v>
      </c>
      <c r="AC593" s="16">
        <f t="shared" si="35"/>
        <v>1.4999999999999999E-2</v>
      </c>
      <c r="AD593" s="4" t="s">
        <v>3274</v>
      </c>
      <c r="AE593" s="4" t="s">
        <v>1677</v>
      </c>
      <c r="AF593" s="8"/>
    </row>
    <row r="594" spans="1:32" s="1" customFormat="1" ht="30" customHeight="1" x14ac:dyDescent="0.25">
      <c r="A594" s="1">
        <v>593</v>
      </c>
      <c r="B594" s="2"/>
      <c r="C594" s="2" t="s">
        <v>3159</v>
      </c>
      <c r="E594" s="1" t="s">
        <v>2319</v>
      </c>
      <c r="F594" s="1" t="s">
        <v>1936</v>
      </c>
      <c r="G594" s="2" t="s">
        <v>1671</v>
      </c>
      <c r="H594" s="2" t="s">
        <v>2986</v>
      </c>
      <c r="I594" s="2"/>
      <c r="J594" s="1" t="s">
        <v>2424</v>
      </c>
      <c r="K594" s="1" t="s">
        <v>3319</v>
      </c>
      <c r="M594" s="1" t="s">
        <v>1956</v>
      </c>
      <c r="N594" s="2"/>
      <c r="O594" s="2"/>
      <c r="P594" s="2"/>
      <c r="R594" s="2"/>
      <c r="S594" s="4">
        <v>18</v>
      </c>
      <c r="T594" s="4">
        <v>1</v>
      </c>
      <c r="U594" s="4" t="s">
        <v>31</v>
      </c>
      <c r="V594" s="4">
        <v>1954</v>
      </c>
      <c r="W594" s="4">
        <v>1954</v>
      </c>
      <c r="X594" s="4" t="s">
        <v>471</v>
      </c>
      <c r="Y594" s="4" t="s">
        <v>19</v>
      </c>
      <c r="Z594" s="13">
        <v>8000</v>
      </c>
      <c r="AA594" s="13">
        <v>8000</v>
      </c>
      <c r="AB594" s="14">
        <f t="shared" si="35"/>
        <v>8</v>
      </c>
      <c r="AC594" s="16">
        <f t="shared" si="35"/>
        <v>8.0000000000000002E-3</v>
      </c>
      <c r="AD594" s="4" t="s">
        <v>3274</v>
      </c>
      <c r="AE594" s="4" t="s">
        <v>1677</v>
      </c>
      <c r="AF594" s="8"/>
    </row>
    <row r="595" spans="1:32" s="1" customFormat="1" ht="30" customHeight="1" x14ac:dyDescent="0.25">
      <c r="A595" s="1">
        <v>594</v>
      </c>
      <c r="B595" s="2"/>
      <c r="C595" s="2" t="s">
        <v>1369</v>
      </c>
      <c r="E595" s="1" t="s">
        <v>1623</v>
      </c>
      <c r="F595" s="1" t="s">
        <v>1087</v>
      </c>
      <c r="G595" s="2" t="s">
        <v>1671</v>
      </c>
      <c r="H595" s="2" t="s">
        <v>2987</v>
      </c>
      <c r="I595" s="2"/>
      <c r="J595" s="1" t="s">
        <v>2424</v>
      </c>
      <c r="K595" s="1" t="s">
        <v>3311</v>
      </c>
      <c r="L595" s="2"/>
      <c r="M595" s="1" t="s">
        <v>21</v>
      </c>
      <c r="N595" s="2"/>
      <c r="O595" s="2"/>
      <c r="P595" s="2"/>
      <c r="R595" s="2"/>
      <c r="S595" s="4">
        <v>16</v>
      </c>
      <c r="T595" s="4">
        <v>2</v>
      </c>
      <c r="U595" s="4" t="s">
        <v>31</v>
      </c>
      <c r="V595" s="4">
        <v>1954</v>
      </c>
      <c r="W595" s="4">
        <v>1954</v>
      </c>
      <c r="X595" s="4" t="s">
        <v>471</v>
      </c>
      <c r="Y595" s="4" t="s">
        <v>82</v>
      </c>
      <c r="Z595" s="4" t="s">
        <v>33</v>
      </c>
      <c r="AA595" s="4">
        <v>9000</v>
      </c>
      <c r="AB595" s="14">
        <f t="shared" si="35"/>
        <v>9</v>
      </c>
      <c r="AC595" s="16">
        <f t="shared" si="35"/>
        <v>8.9999999999999993E-3</v>
      </c>
      <c r="AD595" s="4" t="s">
        <v>3274</v>
      </c>
      <c r="AE595" s="4" t="s">
        <v>363</v>
      </c>
      <c r="AF595" s="8" t="s">
        <v>97</v>
      </c>
    </row>
    <row r="596" spans="1:32" s="1" customFormat="1" ht="30" customHeight="1" x14ac:dyDescent="0.25">
      <c r="A596" s="1">
        <v>595</v>
      </c>
      <c r="B596" s="2"/>
      <c r="C596" s="2" t="s">
        <v>3163</v>
      </c>
      <c r="E596" s="1" t="s">
        <v>2304</v>
      </c>
      <c r="F596" s="1" t="s">
        <v>1946</v>
      </c>
      <c r="G596" s="2" t="s">
        <v>1671</v>
      </c>
      <c r="H596" s="2" t="s">
        <v>2988</v>
      </c>
      <c r="I596" s="2"/>
      <c r="J596" s="1" t="s">
        <v>2424</v>
      </c>
      <c r="K596" s="1" t="s">
        <v>3311</v>
      </c>
      <c r="L596" s="2"/>
      <c r="M596" s="1" t="s">
        <v>21</v>
      </c>
      <c r="N596" s="2"/>
      <c r="O596" s="2"/>
      <c r="P596" s="2"/>
      <c r="R596" s="2"/>
      <c r="S596" s="4">
        <v>16</v>
      </c>
      <c r="T596" s="4">
        <v>2</v>
      </c>
      <c r="U596" s="4" t="s">
        <v>31</v>
      </c>
      <c r="V596" s="4">
        <v>1954</v>
      </c>
      <c r="W596" s="4">
        <v>1954</v>
      </c>
      <c r="X596" s="4" t="s">
        <v>471</v>
      </c>
      <c r="Y596" s="4" t="s">
        <v>82</v>
      </c>
      <c r="Z596" s="4" t="s">
        <v>33</v>
      </c>
      <c r="AA596" s="4">
        <v>9000</v>
      </c>
      <c r="AB596" s="14">
        <f t="shared" si="35"/>
        <v>9</v>
      </c>
      <c r="AC596" s="16">
        <f t="shared" si="35"/>
        <v>8.9999999999999993E-3</v>
      </c>
      <c r="AD596" s="4" t="s">
        <v>3274</v>
      </c>
      <c r="AE596" s="4" t="s">
        <v>363</v>
      </c>
      <c r="AF596" s="8" t="s">
        <v>97</v>
      </c>
    </row>
    <row r="597" spans="1:32" s="1" customFormat="1" ht="30" customHeight="1" x14ac:dyDescent="0.25">
      <c r="A597" s="1">
        <v>596</v>
      </c>
      <c r="B597" s="2"/>
      <c r="C597" s="2" t="s">
        <v>3163</v>
      </c>
      <c r="E597" s="1" t="s">
        <v>2320</v>
      </c>
      <c r="F597" s="1" t="s">
        <v>1947</v>
      </c>
      <c r="G597" s="2" t="s">
        <v>1671</v>
      </c>
      <c r="H597" s="2" t="s">
        <v>2986</v>
      </c>
      <c r="I597" s="2"/>
      <c r="J597" s="1" t="s">
        <v>2424</v>
      </c>
      <c r="K597" s="1" t="s">
        <v>3311</v>
      </c>
      <c r="L597" s="2"/>
      <c r="M597" s="1" t="s">
        <v>21</v>
      </c>
      <c r="N597" s="2"/>
      <c r="O597" s="2"/>
      <c r="P597" s="2"/>
      <c r="R597" s="2"/>
      <c r="S597" s="4">
        <v>16</v>
      </c>
      <c r="T597" s="4">
        <v>2</v>
      </c>
      <c r="U597" s="4" t="s">
        <v>31</v>
      </c>
      <c r="V597" s="4">
        <v>1954</v>
      </c>
      <c r="W597" s="4">
        <v>1954</v>
      </c>
      <c r="X597" s="4" t="s">
        <v>471</v>
      </c>
      <c r="Y597" s="4" t="s">
        <v>82</v>
      </c>
      <c r="Z597" s="4" t="s">
        <v>33</v>
      </c>
      <c r="AA597" s="4">
        <v>9000</v>
      </c>
      <c r="AB597" s="14">
        <f t="shared" si="35"/>
        <v>9</v>
      </c>
      <c r="AC597" s="16">
        <f t="shared" si="35"/>
        <v>8.9999999999999993E-3</v>
      </c>
      <c r="AD597" s="4" t="s">
        <v>3274</v>
      </c>
      <c r="AE597" s="4" t="s">
        <v>363</v>
      </c>
      <c r="AF597" s="8" t="s">
        <v>97</v>
      </c>
    </row>
    <row r="598" spans="1:32" s="1" customFormat="1" ht="30" customHeight="1" x14ac:dyDescent="0.25">
      <c r="A598" s="1">
        <v>597</v>
      </c>
      <c r="B598" s="2"/>
      <c r="C598" s="2" t="s">
        <v>3159</v>
      </c>
      <c r="E598" s="1" t="s">
        <v>2321</v>
      </c>
      <c r="F598" s="1" t="s">
        <v>1804</v>
      </c>
      <c r="G598" s="2" t="s">
        <v>1671</v>
      </c>
      <c r="H598" s="2" t="s">
        <v>2986</v>
      </c>
      <c r="I598" s="2"/>
      <c r="J598" s="1" t="s">
        <v>2424</v>
      </c>
      <c r="K598" s="1" t="s">
        <v>3311</v>
      </c>
      <c r="L598" s="2"/>
      <c r="M598" s="1" t="s">
        <v>21</v>
      </c>
      <c r="N598" s="2"/>
      <c r="O598" s="2"/>
      <c r="P598" s="2"/>
      <c r="R598" s="2"/>
      <c r="S598" s="4">
        <v>16</v>
      </c>
      <c r="T598" s="4">
        <v>2</v>
      </c>
      <c r="U598" s="4" t="s">
        <v>31</v>
      </c>
      <c r="V598" s="4">
        <v>1954</v>
      </c>
      <c r="W598" s="4">
        <v>1954</v>
      </c>
      <c r="X598" s="4" t="s">
        <v>471</v>
      </c>
      <c r="Y598" s="4" t="s">
        <v>82</v>
      </c>
      <c r="Z598" s="4" t="s">
        <v>33</v>
      </c>
      <c r="AA598" s="4">
        <v>9000</v>
      </c>
      <c r="AB598" s="14">
        <f t="shared" si="35"/>
        <v>9</v>
      </c>
      <c r="AC598" s="16">
        <f t="shared" si="35"/>
        <v>8.9999999999999993E-3</v>
      </c>
      <c r="AD598" s="4" t="s">
        <v>3274</v>
      </c>
      <c r="AE598" s="4" t="s">
        <v>363</v>
      </c>
      <c r="AF598" s="8" t="s">
        <v>97</v>
      </c>
    </row>
    <row r="599" spans="1:32" s="1" customFormat="1" ht="30" customHeight="1" x14ac:dyDescent="0.25">
      <c r="A599" s="1">
        <v>598</v>
      </c>
      <c r="B599" s="2" t="s">
        <v>1693</v>
      </c>
      <c r="C599" s="2" t="s">
        <v>3159</v>
      </c>
      <c r="E599" s="1" t="s">
        <v>1692</v>
      </c>
      <c r="F599" s="1" t="s">
        <v>3244</v>
      </c>
      <c r="G599" s="2" t="s">
        <v>1671</v>
      </c>
      <c r="H599" s="2" t="s">
        <v>1694</v>
      </c>
      <c r="I599" s="2"/>
      <c r="J599" s="1" t="s">
        <v>2424</v>
      </c>
      <c r="K599" s="1" t="s">
        <v>3311</v>
      </c>
      <c r="L599" s="24"/>
      <c r="M599" s="1" t="s">
        <v>42</v>
      </c>
      <c r="N599" s="2" t="s">
        <v>1695</v>
      </c>
      <c r="O599" s="2" t="s">
        <v>1696</v>
      </c>
      <c r="P599" s="2" t="s">
        <v>1697</v>
      </c>
      <c r="Q599" s="1">
        <v>0</v>
      </c>
      <c r="R599" s="2" t="s">
        <v>1160</v>
      </c>
      <c r="S599" s="4">
        <v>16</v>
      </c>
      <c r="T599" s="4">
        <v>2</v>
      </c>
      <c r="U599" s="4" t="s">
        <v>31</v>
      </c>
      <c r="V599" s="4">
        <v>1954</v>
      </c>
      <c r="W599" s="4">
        <v>1954</v>
      </c>
      <c r="X599" s="4" t="s">
        <v>471</v>
      </c>
      <c r="Y599" s="4" t="s">
        <v>82</v>
      </c>
      <c r="Z599" s="4" t="s">
        <v>33</v>
      </c>
      <c r="AA599" s="4">
        <v>9000</v>
      </c>
      <c r="AB599" s="14">
        <f t="shared" si="35"/>
        <v>9</v>
      </c>
      <c r="AC599" s="16">
        <f t="shared" si="35"/>
        <v>8.9999999999999993E-3</v>
      </c>
      <c r="AD599" s="4" t="s">
        <v>3274</v>
      </c>
      <c r="AE599" s="4" t="s">
        <v>363</v>
      </c>
      <c r="AF599" s="8" t="s">
        <v>97</v>
      </c>
    </row>
    <row r="600" spans="1:32" s="1" customFormat="1" ht="30" customHeight="1" x14ac:dyDescent="0.25">
      <c r="A600" s="1">
        <v>599</v>
      </c>
      <c r="B600" s="2"/>
      <c r="C600" s="2" t="s">
        <v>3162</v>
      </c>
      <c r="E600" s="1" t="s">
        <v>2322</v>
      </c>
      <c r="F600" s="1" t="s">
        <v>1087</v>
      </c>
      <c r="G600" s="2" t="s">
        <v>527</v>
      </c>
      <c r="H600" s="2" t="s">
        <v>2985</v>
      </c>
      <c r="I600" s="2"/>
      <c r="J600" s="1" t="s">
        <v>2424</v>
      </c>
      <c r="K600" s="1" t="s">
        <v>3311</v>
      </c>
      <c r="L600" s="2"/>
      <c r="M600" s="1" t="s">
        <v>21</v>
      </c>
      <c r="N600" s="2"/>
      <c r="O600" s="2"/>
      <c r="P600" s="2"/>
      <c r="R600" s="2"/>
      <c r="S600" s="4">
        <v>16</v>
      </c>
      <c r="T600" s="4">
        <v>2</v>
      </c>
      <c r="U600" s="4" t="s">
        <v>31</v>
      </c>
      <c r="V600" s="4">
        <v>1954</v>
      </c>
      <c r="W600" s="4">
        <v>1954</v>
      </c>
      <c r="X600" s="4" t="s">
        <v>471</v>
      </c>
      <c r="Y600" s="4" t="s">
        <v>82</v>
      </c>
      <c r="Z600" s="4" t="s">
        <v>33</v>
      </c>
      <c r="AA600" s="4">
        <v>9000</v>
      </c>
      <c r="AB600" s="14">
        <f t="shared" si="35"/>
        <v>9</v>
      </c>
      <c r="AC600" s="16">
        <f t="shared" si="35"/>
        <v>8.9999999999999993E-3</v>
      </c>
      <c r="AD600" s="4" t="s">
        <v>3274</v>
      </c>
      <c r="AE600" s="4" t="s">
        <v>363</v>
      </c>
      <c r="AF600" s="8" t="s">
        <v>97</v>
      </c>
    </row>
    <row r="601" spans="1:32" s="1" customFormat="1" ht="30" customHeight="1" x14ac:dyDescent="0.25">
      <c r="A601" s="1">
        <v>600</v>
      </c>
      <c r="B601" s="2" t="s">
        <v>1698</v>
      </c>
      <c r="C601" s="2" t="s">
        <v>1703</v>
      </c>
      <c r="D601" s="1" t="s">
        <v>1943</v>
      </c>
      <c r="E601" s="1" t="s">
        <v>2323</v>
      </c>
      <c r="F601" s="1" t="s">
        <v>3245</v>
      </c>
      <c r="G601" s="2" t="s">
        <v>1671</v>
      </c>
      <c r="H601" s="2" t="s">
        <v>1699</v>
      </c>
      <c r="I601" s="2"/>
      <c r="J601" s="1" t="s">
        <v>2424</v>
      </c>
      <c r="K601" s="1" t="s">
        <v>3311</v>
      </c>
      <c r="L601" s="24"/>
      <c r="M601" s="1" t="s">
        <v>42</v>
      </c>
      <c r="N601" s="2" t="s">
        <v>1700</v>
      </c>
      <c r="O601" s="2" t="s">
        <v>1701</v>
      </c>
      <c r="P601" s="2" t="s">
        <v>1702</v>
      </c>
      <c r="Q601" s="1">
        <v>0</v>
      </c>
      <c r="R601" s="2" t="s">
        <v>1160</v>
      </c>
      <c r="S601" s="4">
        <v>16</v>
      </c>
      <c r="T601" s="4">
        <v>2</v>
      </c>
      <c r="U601" s="4" t="s">
        <v>31</v>
      </c>
      <c r="V601" s="4">
        <v>1954</v>
      </c>
      <c r="W601" s="4">
        <v>1954</v>
      </c>
      <c r="X601" s="4" t="s">
        <v>471</v>
      </c>
      <c r="Y601" s="4" t="s">
        <v>82</v>
      </c>
      <c r="Z601" s="4" t="s">
        <v>33</v>
      </c>
      <c r="AA601" s="4">
        <v>9000</v>
      </c>
      <c r="AB601" s="14">
        <f t="shared" si="35"/>
        <v>9</v>
      </c>
      <c r="AC601" s="16">
        <f t="shared" si="35"/>
        <v>8.9999999999999993E-3</v>
      </c>
      <c r="AD601" s="4" t="s">
        <v>3274</v>
      </c>
      <c r="AE601" s="4" t="s">
        <v>363</v>
      </c>
      <c r="AF601" s="8" t="s">
        <v>97</v>
      </c>
    </row>
    <row r="602" spans="1:32" s="1" customFormat="1" ht="30" customHeight="1" x14ac:dyDescent="0.25">
      <c r="A602" s="1">
        <v>601</v>
      </c>
      <c r="B602" s="2" t="s">
        <v>1704</v>
      </c>
      <c r="C602" s="2" t="s">
        <v>1703</v>
      </c>
      <c r="E602" s="1" t="s">
        <v>2324</v>
      </c>
      <c r="F602" s="1" t="s">
        <v>3245</v>
      </c>
      <c r="G602" s="2" t="s">
        <v>1671</v>
      </c>
      <c r="H602" s="2" t="s">
        <v>1705</v>
      </c>
      <c r="I602" s="2"/>
      <c r="J602" s="1" t="s">
        <v>2424</v>
      </c>
      <c r="K602" s="1" t="s">
        <v>3311</v>
      </c>
      <c r="M602" s="1" t="s">
        <v>42</v>
      </c>
      <c r="N602" s="2" t="s">
        <v>1706</v>
      </c>
      <c r="O602" s="2" t="s">
        <v>1707</v>
      </c>
      <c r="P602" s="2" t="s">
        <v>1708</v>
      </c>
      <c r="Q602" s="1">
        <v>0</v>
      </c>
      <c r="R602" s="2" t="s">
        <v>1160</v>
      </c>
      <c r="S602" s="4">
        <v>16</v>
      </c>
      <c r="T602" s="4">
        <v>2</v>
      </c>
      <c r="U602" s="4" t="s">
        <v>31</v>
      </c>
      <c r="V602" s="4">
        <v>1954</v>
      </c>
      <c r="W602" s="4">
        <v>1954</v>
      </c>
      <c r="X602" s="4" t="s">
        <v>471</v>
      </c>
      <c r="Y602" s="4" t="s">
        <v>82</v>
      </c>
      <c r="Z602" s="4">
        <v>6000</v>
      </c>
      <c r="AA602" s="4">
        <v>9000</v>
      </c>
      <c r="AB602" s="14">
        <f t="shared" si="35"/>
        <v>9</v>
      </c>
      <c r="AC602" s="16">
        <f t="shared" si="35"/>
        <v>8.9999999999999993E-3</v>
      </c>
      <c r="AD602" s="4" t="s">
        <v>3274</v>
      </c>
      <c r="AE602" s="4" t="s">
        <v>363</v>
      </c>
      <c r="AF602" s="8" t="s">
        <v>97</v>
      </c>
    </row>
    <row r="603" spans="1:32" ht="30" customHeight="1" x14ac:dyDescent="0.25">
      <c r="A603" s="1">
        <v>602</v>
      </c>
      <c r="B603" s="2" t="s">
        <v>1709</v>
      </c>
      <c r="C603" s="2" t="s">
        <v>1714</v>
      </c>
      <c r="D603" s="1"/>
      <c r="E603" s="1" t="s">
        <v>1710</v>
      </c>
      <c r="F603" s="1" t="s">
        <v>1663</v>
      </c>
      <c r="G603" s="2" t="s">
        <v>1671</v>
      </c>
      <c r="H603" s="2" t="s">
        <v>1705</v>
      </c>
      <c r="I603" s="2"/>
      <c r="J603" s="1" t="s">
        <v>2424</v>
      </c>
      <c r="K603" s="1" t="s">
        <v>3292</v>
      </c>
      <c r="L603" s="1"/>
      <c r="M603" s="1" t="s">
        <v>42</v>
      </c>
      <c r="N603" s="2" t="s">
        <v>1711</v>
      </c>
      <c r="O603" s="2" t="s">
        <v>1712</v>
      </c>
      <c r="P603" s="2" t="s">
        <v>1713</v>
      </c>
      <c r="Q603" s="1">
        <v>0</v>
      </c>
      <c r="R603" s="2" t="s">
        <v>1160</v>
      </c>
      <c r="S603" s="4">
        <v>10</v>
      </c>
      <c r="T603" s="4">
        <v>7</v>
      </c>
      <c r="U603" s="4" t="s">
        <v>72</v>
      </c>
      <c r="V603" s="4">
        <v>1954</v>
      </c>
      <c r="W603" s="4">
        <v>1954</v>
      </c>
      <c r="X603" s="4" t="s">
        <v>471</v>
      </c>
      <c r="Y603" s="4" t="s">
        <v>19</v>
      </c>
      <c r="Z603" s="13">
        <v>40000</v>
      </c>
      <c r="AA603" s="13">
        <v>40000</v>
      </c>
      <c r="AB603" s="14">
        <f t="shared" si="35"/>
        <v>40</v>
      </c>
      <c r="AC603" s="16">
        <f t="shared" si="35"/>
        <v>0.04</v>
      </c>
      <c r="AD603" s="4" t="s">
        <v>3274</v>
      </c>
      <c r="AE603" s="13" t="s">
        <v>2615</v>
      </c>
      <c r="AF603" s="38" t="s">
        <v>1207</v>
      </c>
    </row>
    <row r="604" spans="1:32" ht="30" customHeight="1" x14ac:dyDescent="0.25">
      <c r="A604" s="1">
        <v>603</v>
      </c>
      <c r="B604" s="2" t="s">
        <v>1715</v>
      </c>
      <c r="C604" s="2" t="s">
        <v>1648</v>
      </c>
      <c r="D604" s="1" t="s">
        <v>1613</v>
      </c>
      <c r="E604" s="1" t="s">
        <v>1679</v>
      </c>
      <c r="F604" s="1" t="s">
        <v>3244</v>
      </c>
      <c r="G604" s="2" t="s">
        <v>1671</v>
      </c>
      <c r="H604" s="2" t="s">
        <v>1716</v>
      </c>
      <c r="I604" s="2"/>
      <c r="J604" s="1" t="s">
        <v>2424</v>
      </c>
      <c r="K604" s="1" t="s">
        <v>3317</v>
      </c>
      <c r="L604" s="1">
        <v>1</v>
      </c>
      <c r="M604" s="1" t="s">
        <v>42</v>
      </c>
      <c r="N604" s="2" t="s">
        <v>1717</v>
      </c>
      <c r="O604" s="2" t="s">
        <v>1718</v>
      </c>
      <c r="P604" s="2" t="s">
        <v>1719</v>
      </c>
      <c r="Q604" s="1">
        <v>0</v>
      </c>
      <c r="R604" s="2" t="s">
        <v>1160</v>
      </c>
      <c r="S604" s="4">
        <v>20</v>
      </c>
      <c r="T604" s="4">
        <v>7</v>
      </c>
      <c r="U604" s="4" t="s">
        <v>72</v>
      </c>
      <c r="V604" s="4">
        <v>1954</v>
      </c>
      <c r="W604" s="4">
        <v>1954</v>
      </c>
      <c r="X604" s="4" t="s">
        <v>471</v>
      </c>
      <c r="Y604" s="4" t="s">
        <v>19</v>
      </c>
      <c r="Z604" s="13">
        <v>22000</v>
      </c>
      <c r="AA604" s="13">
        <v>22000</v>
      </c>
      <c r="AB604" s="14">
        <f t="shared" si="35"/>
        <v>22</v>
      </c>
      <c r="AC604" s="16">
        <f t="shared" si="35"/>
        <v>2.1999999999999999E-2</v>
      </c>
      <c r="AD604" s="4" t="s">
        <v>3274</v>
      </c>
      <c r="AE604" s="4" t="s">
        <v>71</v>
      </c>
      <c r="AF604" s="8"/>
    </row>
    <row r="605" spans="1:32" ht="30" customHeight="1" x14ac:dyDescent="0.25">
      <c r="A605" s="1">
        <v>604</v>
      </c>
      <c r="B605" s="2"/>
      <c r="C605" s="2" t="s">
        <v>2192</v>
      </c>
      <c r="D605" s="1"/>
      <c r="E605" s="1" t="s">
        <v>1623</v>
      </c>
      <c r="F605" s="1" t="s">
        <v>3246</v>
      </c>
      <c r="G605" s="2" t="s">
        <v>1631</v>
      </c>
      <c r="H605" s="2" t="s">
        <v>2989</v>
      </c>
      <c r="I605" s="2"/>
      <c r="J605" s="1" t="s">
        <v>2424</v>
      </c>
      <c r="K605" s="1" t="s">
        <v>3345</v>
      </c>
      <c r="L605" s="1"/>
      <c r="M605" s="1" t="s">
        <v>21</v>
      </c>
      <c r="N605" s="2"/>
      <c r="O605" s="2"/>
      <c r="P605" s="2"/>
      <c r="Q605" s="1"/>
      <c r="R605" s="2"/>
      <c r="S605" s="4">
        <v>16</v>
      </c>
      <c r="T605" s="4">
        <v>8</v>
      </c>
      <c r="U605" s="4" t="s">
        <v>72</v>
      </c>
      <c r="V605" s="4">
        <v>1954</v>
      </c>
      <c r="W605" s="4">
        <v>1954</v>
      </c>
      <c r="X605" s="4" t="s">
        <v>471</v>
      </c>
      <c r="Y605" s="4" t="s">
        <v>444</v>
      </c>
      <c r="Z605" s="13">
        <v>16000</v>
      </c>
      <c r="AA605" s="4">
        <v>64000</v>
      </c>
      <c r="AB605" s="14">
        <f t="shared" si="35"/>
        <v>64</v>
      </c>
      <c r="AC605" s="16">
        <f t="shared" si="35"/>
        <v>6.4000000000000001E-2</v>
      </c>
      <c r="AD605" s="4" t="s">
        <v>3274</v>
      </c>
      <c r="AE605" s="4" t="s">
        <v>408</v>
      </c>
      <c r="AF605" s="8"/>
    </row>
    <row r="606" spans="1:32" ht="30" customHeight="1" x14ac:dyDescent="0.25">
      <c r="A606" s="1">
        <v>605</v>
      </c>
      <c r="B606" s="2" t="s">
        <v>1720</v>
      </c>
      <c r="C606" s="2" t="s">
        <v>1725</v>
      </c>
      <c r="D606" s="1"/>
      <c r="E606" s="1" t="s">
        <v>2304</v>
      </c>
      <c r="F606" s="1" t="s">
        <v>3233</v>
      </c>
      <c r="G606" s="2" t="s">
        <v>1671</v>
      </c>
      <c r="H606" s="2" t="s">
        <v>1721</v>
      </c>
      <c r="I606" s="2"/>
      <c r="J606" s="1" t="s">
        <v>2424</v>
      </c>
      <c r="K606" s="1" t="s">
        <v>3292</v>
      </c>
      <c r="L606" s="1"/>
      <c r="M606" s="1" t="s">
        <v>42</v>
      </c>
      <c r="N606" s="2" t="s">
        <v>1722</v>
      </c>
      <c r="O606" s="2" t="s">
        <v>1723</v>
      </c>
      <c r="P606" s="2" t="s">
        <v>1724</v>
      </c>
      <c r="Q606" s="1">
        <v>0</v>
      </c>
      <c r="R606" s="2" t="s">
        <v>1160</v>
      </c>
      <c r="S606" s="4">
        <v>28</v>
      </c>
      <c r="T606" s="4">
        <v>8</v>
      </c>
      <c r="U606" s="4" t="s">
        <v>72</v>
      </c>
      <c r="V606" s="4">
        <v>1954</v>
      </c>
      <c r="W606" s="4">
        <v>1954</v>
      </c>
      <c r="X606" s="4" t="s">
        <v>471</v>
      </c>
      <c r="Y606" s="17" t="s">
        <v>19</v>
      </c>
      <c r="Z606" s="13">
        <v>9000</v>
      </c>
      <c r="AA606" s="18">
        <v>9000</v>
      </c>
      <c r="AB606" s="14">
        <f t="shared" si="35"/>
        <v>9</v>
      </c>
      <c r="AC606" s="16">
        <f t="shared" si="35"/>
        <v>8.9999999999999993E-3</v>
      </c>
      <c r="AD606" s="4" t="s">
        <v>3274</v>
      </c>
      <c r="AE606" s="13" t="s">
        <v>2615</v>
      </c>
      <c r="AF606" s="38" t="s">
        <v>1207</v>
      </c>
    </row>
    <row r="607" spans="1:32" ht="30" customHeight="1" x14ac:dyDescent="0.25">
      <c r="A607" s="1">
        <v>606</v>
      </c>
      <c r="B607" s="2"/>
      <c r="C607" s="2" t="s">
        <v>3159</v>
      </c>
      <c r="D607" s="1" t="s">
        <v>1799</v>
      </c>
      <c r="E607" s="1" t="s">
        <v>2325</v>
      </c>
      <c r="F607" s="1" t="s">
        <v>1663</v>
      </c>
      <c r="G607" s="2" t="s">
        <v>527</v>
      </c>
      <c r="H607" s="2" t="s">
        <v>2990</v>
      </c>
      <c r="I607" s="2"/>
      <c r="J607" s="1" t="s">
        <v>2424</v>
      </c>
      <c r="K607" s="1" t="s">
        <v>3319</v>
      </c>
      <c r="L607" s="1"/>
      <c r="M607" s="1" t="s">
        <v>21</v>
      </c>
      <c r="N607" s="2"/>
      <c r="O607" s="2"/>
      <c r="P607" s="2"/>
      <c r="Q607" s="1"/>
      <c r="R607" s="2"/>
      <c r="S607" s="4">
        <v>21</v>
      </c>
      <c r="T607" s="4">
        <v>9</v>
      </c>
      <c r="U607" s="4" t="s">
        <v>72</v>
      </c>
      <c r="V607" s="4">
        <v>1954</v>
      </c>
      <c r="W607" s="4">
        <v>1954</v>
      </c>
      <c r="X607" s="4" t="s">
        <v>471</v>
      </c>
      <c r="Y607" s="4" t="s">
        <v>19</v>
      </c>
      <c r="Z607" s="4" t="s">
        <v>33</v>
      </c>
      <c r="AA607" s="4">
        <v>27500</v>
      </c>
      <c r="AB607" s="14">
        <f t="shared" si="35"/>
        <v>27.5</v>
      </c>
      <c r="AC607" s="16">
        <f t="shared" si="35"/>
        <v>2.75E-2</v>
      </c>
      <c r="AD607" s="4" t="s">
        <v>3274</v>
      </c>
      <c r="AE607" s="4" t="s">
        <v>1677</v>
      </c>
      <c r="AF607" s="8"/>
    </row>
    <row r="608" spans="1:32" ht="30" customHeight="1" x14ac:dyDescent="0.25">
      <c r="A608" s="1">
        <v>607</v>
      </c>
      <c r="B608" s="2"/>
      <c r="C608" s="2" t="s">
        <v>3159</v>
      </c>
      <c r="D608" s="1" t="s">
        <v>1800</v>
      </c>
      <c r="E608" s="1" t="s">
        <v>2302</v>
      </c>
      <c r="F608" s="1" t="s">
        <v>1663</v>
      </c>
      <c r="G608" s="2" t="s">
        <v>527</v>
      </c>
      <c r="H608" s="2" t="s">
        <v>2991</v>
      </c>
      <c r="I608" s="2"/>
      <c r="J608" s="1" t="s">
        <v>2424</v>
      </c>
      <c r="K608" s="1" t="s">
        <v>3319</v>
      </c>
      <c r="L608" s="1"/>
      <c r="M608" s="1" t="s">
        <v>21</v>
      </c>
      <c r="N608" s="2"/>
      <c r="O608" s="2"/>
      <c r="P608" s="2"/>
      <c r="Q608" s="1"/>
      <c r="R608" s="2"/>
      <c r="S608" s="4">
        <v>21</v>
      </c>
      <c r="T608" s="4">
        <v>9</v>
      </c>
      <c r="U608" s="4" t="s">
        <v>72</v>
      </c>
      <c r="V608" s="4">
        <v>1954</v>
      </c>
      <c r="W608" s="4">
        <v>1954</v>
      </c>
      <c r="X608" s="4" t="s">
        <v>471</v>
      </c>
      <c r="Y608" s="4" t="s">
        <v>19</v>
      </c>
      <c r="Z608" s="4">
        <v>55000</v>
      </c>
      <c r="AA608" s="4">
        <v>27500</v>
      </c>
      <c r="AB608" s="14">
        <f t="shared" si="35"/>
        <v>27.5</v>
      </c>
      <c r="AC608" s="16">
        <f t="shared" si="35"/>
        <v>2.75E-2</v>
      </c>
      <c r="AD608" s="4" t="s">
        <v>3274</v>
      </c>
      <c r="AE608" s="4" t="s">
        <v>1677</v>
      </c>
      <c r="AF608" s="8"/>
    </row>
    <row r="609" spans="1:32" ht="30" customHeight="1" x14ac:dyDescent="0.25">
      <c r="A609" s="1">
        <v>608</v>
      </c>
      <c r="B609" s="2" t="s">
        <v>1726</v>
      </c>
      <c r="C609" s="2" t="s">
        <v>1619</v>
      </c>
      <c r="D609" s="1"/>
      <c r="E609" s="1" t="s">
        <v>1623</v>
      </c>
      <c r="F609" s="1" t="s">
        <v>1727</v>
      </c>
      <c r="G609" s="2" t="s">
        <v>1728</v>
      </c>
      <c r="H609" s="2" t="s">
        <v>1729</v>
      </c>
      <c r="I609" s="2"/>
      <c r="J609" s="1" t="s">
        <v>2424</v>
      </c>
      <c r="K609" s="1" t="s">
        <v>3319</v>
      </c>
      <c r="L609" s="1"/>
      <c r="M609" s="1" t="s">
        <v>42</v>
      </c>
      <c r="N609" s="2" t="s">
        <v>1730</v>
      </c>
      <c r="O609" s="2" t="s">
        <v>1731</v>
      </c>
      <c r="P609" s="2" t="s">
        <v>1732</v>
      </c>
      <c r="Q609" s="1">
        <v>0</v>
      </c>
      <c r="R609" s="2" t="s">
        <v>1160</v>
      </c>
      <c r="S609" s="4">
        <v>22</v>
      </c>
      <c r="T609" s="4">
        <v>9</v>
      </c>
      <c r="U609" s="4" t="s">
        <v>72</v>
      </c>
      <c r="V609" s="4">
        <v>1954</v>
      </c>
      <c r="W609" s="4">
        <v>1954</v>
      </c>
      <c r="X609" s="4" t="s">
        <v>471</v>
      </c>
      <c r="Y609" s="4" t="s">
        <v>19</v>
      </c>
      <c r="Z609" s="13">
        <v>55000</v>
      </c>
      <c r="AA609" s="13">
        <v>55000</v>
      </c>
      <c r="AB609" s="14">
        <f t="shared" si="35"/>
        <v>55</v>
      </c>
      <c r="AC609" s="16">
        <f t="shared" si="35"/>
        <v>5.5E-2</v>
      </c>
      <c r="AD609" s="4" t="s">
        <v>3274</v>
      </c>
      <c r="AE609" s="4" t="s">
        <v>1677</v>
      </c>
      <c r="AF609" s="8"/>
    </row>
    <row r="610" spans="1:32" ht="30" customHeight="1" x14ac:dyDescent="0.25">
      <c r="A610" s="1">
        <v>609</v>
      </c>
      <c r="B610" s="2"/>
      <c r="C610" s="2" t="s">
        <v>2641</v>
      </c>
      <c r="D610" s="1"/>
      <c r="E610" s="1" t="s">
        <v>2326</v>
      </c>
      <c r="F610" s="1"/>
      <c r="G610" s="2" t="s">
        <v>527</v>
      </c>
      <c r="H610" s="2" t="s">
        <v>2992</v>
      </c>
      <c r="I610" s="2"/>
      <c r="J610" s="1" t="s">
        <v>2424</v>
      </c>
      <c r="K610" s="1" t="s">
        <v>3292</v>
      </c>
      <c r="L610" s="1"/>
      <c r="M610" t="s">
        <v>1956</v>
      </c>
      <c r="N610" s="2"/>
      <c r="O610" s="2"/>
      <c r="P610" s="2"/>
      <c r="Q610" s="1"/>
      <c r="R610" s="2"/>
      <c r="S610" s="4">
        <v>3</v>
      </c>
      <c r="T610" s="4">
        <v>11</v>
      </c>
      <c r="U610" s="4" t="s">
        <v>24</v>
      </c>
      <c r="V610" s="4">
        <v>1954</v>
      </c>
      <c r="W610" s="4">
        <v>1954</v>
      </c>
      <c r="X610" s="4" t="s">
        <v>471</v>
      </c>
      <c r="Y610" s="17" t="s">
        <v>19</v>
      </c>
      <c r="Z610" s="13">
        <v>18000</v>
      </c>
      <c r="AA610" s="18">
        <v>18000</v>
      </c>
      <c r="AB610" s="14">
        <f t="shared" si="35"/>
        <v>18</v>
      </c>
      <c r="AC610" s="16">
        <f t="shared" si="35"/>
        <v>1.7999999999999999E-2</v>
      </c>
      <c r="AD610" s="4" t="s">
        <v>3274</v>
      </c>
      <c r="AE610" s="13" t="s">
        <v>2615</v>
      </c>
      <c r="AF610" s="38" t="s">
        <v>1207</v>
      </c>
    </row>
    <row r="611" spans="1:32" ht="30" customHeight="1" x14ac:dyDescent="0.25">
      <c r="A611" s="1">
        <v>610</v>
      </c>
      <c r="B611" s="2" t="s">
        <v>1733</v>
      </c>
      <c r="C611" s="2" t="s">
        <v>3170</v>
      </c>
      <c r="D611" s="1"/>
      <c r="E611" s="1" t="s">
        <v>1613</v>
      </c>
      <c r="F611" s="1" t="s">
        <v>1727</v>
      </c>
      <c r="G611" s="2" t="s">
        <v>1671</v>
      </c>
      <c r="H611" s="2" t="s">
        <v>2993</v>
      </c>
      <c r="I611" s="2"/>
      <c r="J611" s="1" t="s">
        <v>2424</v>
      </c>
      <c r="K611" s="1" t="s">
        <v>57</v>
      </c>
      <c r="L611" s="1"/>
      <c r="M611" s="1" t="s">
        <v>42</v>
      </c>
      <c r="N611" s="2"/>
      <c r="O611" s="2"/>
      <c r="P611" s="2"/>
      <c r="Q611" s="1"/>
      <c r="R611" s="2"/>
      <c r="S611" s="4" t="s">
        <v>57</v>
      </c>
      <c r="T611" s="4" t="s">
        <v>57</v>
      </c>
      <c r="U611" s="4"/>
      <c r="V611" s="4">
        <v>1954</v>
      </c>
      <c r="W611" s="4">
        <v>1954</v>
      </c>
      <c r="X611" s="4" t="s">
        <v>471</v>
      </c>
      <c r="Y611" s="4" t="s">
        <v>57</v>
      </c>
      <c r="Z611" s="4" t="s">
        <v>57</v>
      </c>
      <c r="AA611" s="4">
        <v>0</v>
      </c>
      <c r="AB611" s="14">
        <f t="shared" si="35"/>
        <v>0</v>
      </c>
      <c r="AC611" s="16">
        <f t="shared" si="35"/>
        <v>0</v>
      </c>
      <c r="AD611" s="4" t="s">
        <v>3274</v>
      </c>
      <c r="AE611" s="4" t="s">
        <v>57</v>
      </c>
      <c r="AF611" s="8"/>
    </row>
    <row r="612" spans="1:32" s="1" customFormat="1" ht="30" customHeight="1" x14ac:dyDescent="0.25">
      <c r="A612" s="1">
        <v>611</v>
      </c>
      <c r="B612" s="2" t="s">
        <v>1734</v>
      </c>
      <c r="C612" s="2" t="s">
        <v>1612</v>
      </c>
      <c r="E612" s="1" t="s">
        <v>1735</v>
      </c>
      <c r="F612" s="1" t="s">
        <v>1736</v>
      </c>
      <c r="G612" s="2" t="s">
        <v>1671</v>
      </c>
      <c r="H612" s="2" t="s">
        <v>1737</v>
      </c>
      <c r="I612" s="2"/>
      <c r="J612" s="1" t="s">
        <v>2424</v>
      </c>
      <c r="K612" s="1" t="s">
        <v>3319</v>
      </c>
      <c r="M612" s="1" t="s">
        <v>42</v>
      </c>
      <c r="N612" s="2" t="s">
        <v>1738</v>
      </c>
      <c r="O612" s="2" t="s">
        <v>1739</v>
      </c>
      <c r="P612" s="2" t="s">
        <v>1740</v>
      </c>
      <c r="Q612" s="1">
        <v>0</v>
      </c>
      <c r="R612" s="2" t="s">
        <v>1160</v>
      </c>
      <c r="S612" s="4">
        <v>1</v>
      </c>
      <c r="T612" s="4">
        <v>1</v>
      </c>
      <c r="U612" s="4" t="s">
        <v>31</v>
      </c>
      <c r="V612" s="4">
        <v>1955</v>
      </c>
      <c r="W612" s="4">
        <v>1955</v>
      </c>
      <c r="X612" s="4" t="s">
        <v>471</v>
      </c>
      <c r="Y612" s="4" t="s">
        <v>57</v>
      </c>
      <c r="Z612" s="4" t="s">
        <v>57</v>
      </c>
      <c r="AA612" s="4">
        <v>0</v>
      </c>
      <c r="AB612" s="14">
        <f t="shared" si="35"/>
        <v>0</v>
      </c>
      <c r="AC612" s="16">
        <f t="shared" si="35"/>
        <v>0</v>
      </c>
      <c r="AD612" s="4" t="s">
        <v>3274</v>
      </c>
      <c r="AE612" s="4" t="s">
        <v>1677</v>
      </c>
      <c r="AF612" s="8"/>
    </row>
    <row r="613" spans="1:32" s="1" customFormat="1" ht="30" customHeight="1" x14ac:dyDescent="0.25">
      <c r="A613" s="1">
        <v>612</v>
      </c>
      <c r="B613" s="2"/>
      <c r="C613" s="2" t="s">
        <v>3171</v>
      </c>
      <c r="E613" s="1" t="s">
        <v>2327</v>
      </c>
      <c r="F613" s="1" t="s">
        <v>1087</v>
      </c>
      <c r="G613" s="1" t="s">
        <v>1687</v>
      </c>
      <c r="H613" s="2" t="s">
        <v>2994</v>
      </c>
      <c r="I613" s="2"/>
      <c r="J613" s="1" t="s">
        <v>2424</v>
      </c>
      <c r="K613" s="1" t="s">
        <v>3285</v>
      </c>
      <c r="M613" s="1" t="s">
        <v>21</v>
      </c>
      <c r="N613" s="2"/>
      <c r="O613" s="2"/>
      <c r="P613" s="2"/>
      <c r="R613" s="2"/>
      <c r="S613" s="4">
        <v>10</v>
      </c>
      <c r="T613" s="4">
        <v>1</v>
      </c>
      <c r="U613" s="4" t="s">
        <v>31</v>
      </c>
      <c r="V613" s="4">
        <v>1955</v>
      </c>
      <c r="W613" s="4">
        <v>1955</v>
      </c>
      <c r="X613" s="4" t="s">
        <v>471</v>
      </c>
      <c r="Y613" s="4"/>
      <c r="Z613" s="13" t="s">
        <v>20</v>
      </c>
      <c r="AA613" s="4">
        <v>0</v>
      </c>
      <c r="AB613" s="14">
        <f t="shared" ref="AB613:AC632" si="36">AA613/1000</f>
        <v>0</v>
      </c>
      <c r="AC613" s="16">
        <f t="shared" si="36"/>
        <v>0</v>
      </c>
      <c r="AD613" s="4" t="s">
        <v>3274</v>
      </c>
      <c r="AE613" s="4" t="s">
        <v>22</v>
      </c>
      <c r="AF613" s="8" t="s">
        <v>97</v>
      </c>
    </row>
    <row r="614" spans="1:32" ht="30" customHeight="1" x14ac:dyDescent="0.25">
      <c r="A614" s="1">
        <v>613</v>
      </c>
      <c r="B614" s="2"/>
      <c r="C614" s="2" t="s">
        <v>3168</v>
      </c>
      <c r="D614" s="1"/>
      <c r="E614" s="1" t="s">
        <v>2324</v>
      </c>
      <c r="F614" s="1" t="s">
        <v>3244</v>
      </c>
      <c r="G614" s="2" t="s">
        <v>527</v>
      </c>
      <c r="H614" s="2"/>
      <c r="I614" s="2"/>
      <c r="J614" s="1" t="s">
        <v>2424</v>
      </c>
      <c r="K614" s="1" t="s">
        <v>3346</v>
      </c>
      <c r="L614" s="1"/>
      <c r="M614" t="s">
        <v>1956</v>
      </c>
      <c r="N614" s="2"/>
      <c r="O614" s="2"/>
      <c r="P614" s="2"/>
      <c r="Q614" s="1"/>
      <c r="R614" s="2"/>
      <c r="S614" s="4">
        <v>18</v>
      </c>
      <c r="T614" s="4">
        <v>2</v>
      </c>
      <c r="U614" s="4" t="s">
        <v>31</v>
      </c>
      <c r="V614" s="4">
        <v>1955</v>
      </c>
      <c r="W614" s="4">
        <v>1955</v>
      </c>
      <c r="X614" s="4" t="s">
        <v>471</v>
      </c>
      <c r="Y614" s="17" t="s">
        <v>19</v>
      </c>
      <c r="Z614" s="13">
        <v>20000</v>
      </c>
      <c r="AA614" s="18">
        <v>20000</v>
      </c>
      <c r="AB614" s="14">
        <f t="shared" si="36"/>
        <v>20</v>
      </c>
      <c r="AC614" s="16">
        <f t="shared" si="36"/>
        <v>0.02</v>
      </c>
      <c r="AD614" s="4" t="s">
        <v>3274</v>
      </c>
      <c r="AE614" s="4" t="s">
        <v>1741</v>
      </c>
      <c r="AF614" s="8"/>
    </row>
    <row r="615" spans="1:32" s="1" customFormat="1" ht="30" customHeight="1" x14ac:dyDescent="0.25">
      <c r="A615" s="1">
        <v>614</v>
      </c>
      <c r="B615" s="2"/>
      <c r="C615" s="2" t="s">
        <v>1742</v>
      </c>
      <c r="E615" s="1" t="s">
        <v>1944</v>
      </c>
      <c r="F615" s="1" t="s">
        <v>1652</v>
      </c>
      <c r="G615" s="1" t="s">
        <v>1728</v>
      </c>
      <c r="H615" s="2" t="s">
        <v>2995</v>
      </c>
      <c r="I615" s="2"/>
      <c r="J615" s="1" t="s">
        <v>2424</v>
      </c>
      <c r="K615" s="1" t="s">
        <v>3317</v>
      </c>
      <c r="L615" s="24"/>
      <c r="M615" s="1" t="s">
        <v>21</v>
      </c>
      <c r="N615" s="2"/>
      <c r="O615" s="2"/>
      <c r="P615" s="2"/>
      <c r="R615" s="2"/>
      <c r="S615" s="4">
        <v>9</v>
      </c>
      <c r="T615" s="4">
        <v>4</v>
      </c>
      <c r="U615" s="4" t="s">
        <v>56</v>
      </c>
      <c r="V615" s="4">
        <v>1955</v>
      </c>
      <c r="W615" s="4">
        <v>1955</v>
      </c>
      <c r="X615" s="4" t="s">
        <v>471</v>
      </c>
      <c r="Y615" s="4" t="s">
        <v>19</v>
      </c>
      <c r="Z615" s="13">
        <v>12000</v>
      </c>
      <c r="AA615" s="13">
        <v>12000</v>
      </c>
      <c r="AB615" s="14">
        <f t="shared" si="36"/>
        <v>12</v>
      </c>
      <c r="AC615" s="16">
        <f t="shared" si="36"/>
        <v>1.2E-2</v>
      </c>
      <c r="AD615" s="4" t="s">
        <v>3274</v>
      </c>
      <c r="AE615" s="4" t="s">
        <v>71</v>
      </c>
      <c r="AF615" s="8"/>
    </row>
    <row r="616" spans="1:32" s="1" customFormat="1" ht="30" customHeight="1" x14ac:dyDescent="0.25">
      <c r="A616" s="1">
        <v>615</v>
      </c>
      <c r="B616" s="2" t="s">
        <v>1743</v>
      </c>
      <c r="C616" s="2" t="s">
        <v>1750</v>
      </c>
      <c r="D616" s="1" t="s">
        <v>1769</v>
      </c>
      <c r="E616" s="1" t="s">
        <v>1744</v>
      </c>
      <c r="F616" s="1" t="s">
        <v>1745</v>
      </c>
      <c r="G616" s="2" t="s">
        <v>1671</v>
      </c>
      <c r="H616" s="2" t="s">
        <v>1746</v>
      </c>
      <c r="I616" s="2"/>
      <c r="J616" s="1" t="s">
        <v>2424</v>
      </c>
      <c r="K616" s="1" t="s">
        <v>3292</v>
      </c>
      <c r="M616" s="1" t="s">
        <v>42</v>
      </c>
      <c r="N616" s="2" t="s">
        <v>1747</v>
      </c>
      <c r="O616" s="2" t="s">
        <v>1748</v>
      </c>
      <c r="P616" s="2" t="s">
        <v>1749</v>
      </c>
      <c r="Q616" s="1">
        <v>0</v>
      </c>
      <c r="R616" s="2" t="s">
        <v>1160</v>
      </c>
      <c r="S616" s="4">
        <v>21</v>
      </c>
      <c r="T616" s="4">
        <v>4</v>
      </c>
      <c r="U616" s="4" t="s">
        <v>56</v>
      </c>
      <c r="V616" s="4">
        <v>1955</v>
      </c>
      <c r="W616" s="4">
        <v>1955</v>
      </c>
      <c r="X616" s="4" t="s">
        <v>471</v>
      </c>
      <c r="Y616" s="4" t="s">
        <v>19</v>
      </c>
      <c r="Z616" s="13">
        <v>45000</v>
      </c>
      <c r="AA616" s="13">
        <v>45000</v>
      </c>
      <c r="AB616" s="14">
        <f t="shared" si="36"/>
        <v>45</v>
      </c>
      <c r="AC616" s="16">
        <f t="shared" si="36"/>
        <v>4.4999999999999998E-2</v>
      </c>
      <c r="AD616" s="4" t="s">
        <v>3274</v>
      </c>
      <c r="AE616" s="13" t="s">
        <v>2615</v>
      </c>
      <c r="AF616" s="38" t="s">
        <v>1207</v>
      </c>
    </row>
    <row r="617" spans="1:32" s="1" customFormat="1" ht="30" customHeight="1" x14ac:dyDescent="0.25">
      <c r="A617" s="1">
        <v>616</v>
      </c>
      <c r="B617" s="2" t="s">
        <v>1751</v>
      </c>
      <c r="C617" s="2" t="s">
        <v>3172</v>
      </c>
      <c r="E617" s="1" t="s">
        <v>2304</v>
      </c>
      <c r="F617" s="1" t="s">
        <v>1269</v>
      </c>
      <c r="G617" s="2" t="s">
        <v>1671</v>
      </c>
      <c r="H617" s="2" t="s">
        <v>1752</v>
      </c>
      <c r="I617" s="2"/>
      <c r="J617" s="1" t="s">
        <v>2424</v>
      </c>
      <c r="K617" s="1" t="s">
        <v>3317</v>
      </c>
      <c r="L617" s="1">
        <v>1</v>
      </c>
      <c r="M617" s="1" t="s">
        <v>42</v>
      </c>
      <c r="N617" s="2" t="s">
        <v>1753</v>
      </c>
      <c r="O617" s="2" t="s">
        <v>1754</v>
      </c>
      <c r="P617" s="2" t="s">
        <v>1755</v>
      </c>
      <c r="Q617" s="1">
        <v>0</v>
      </c>
      <c r="R617" s="2" t="s">
        <v>1160</v>
      </c>
      <c r="S617" s="4">
        <v>14</v>
      </c>
      <c r="T617" s="4">
        <v>9</v>
      </c>
      <c r="U617" s="4" t="s">
        <v>72</v>
      </c>
      <c r="V617" s="4">
        <v>1955</v>
      </c>
      <c r="W617" s="4">
        <v>1955</v>
      </c>
      <c r="X617" s="4" t="s">
        <v>471</v>
      </c>
      <c r="Y617" s="4" t="s">
        <v>19</v>
      </c>
      <c r="Z617" s="4" t="s">
        <v>33</v>
      </c>
      <c r="AA617" s="4">
        <v>26000</v>
      </c>
      <c r="AB617" s="14">
        <f t="shared" si="36"/>
        <v>26</v>
      </c>
      <c r="AC617" s="16">
        <f t="shared" si="36"/>
        <v>2.5999999999999999E-2</v>
      </c>
      <c r="AD617" s="4" t="s">
        <v>3274</v>
      </c>
      <c r="AE617" s="4" t="s">
        <v>71</v>
      </c>
      <c r="AF617" s="8"/>
    </row>
    <row r="618" spans="1:32" s="1" customFormat="1" ht="30" customHeight="1" x14ac:dyDescent="0.25">
      <c r="A618" s="1">
        <v>617</v>
      </c>
      <c r="B618" s="2"/>
      <c r="C618" s="2" t="s">
        <v>3172</v>
      </c>
      <c r="E618" s="1" t="s">
        <v>1608</v>
      </c>
      <c r="F618" s="1" t="s">
        <v>1269</v>
      </c>
      <c r="G618" s="2" t="s">
        <v>1671</v>
      </c>
      <c r="H618" s="2" t="s">
        <v>2996</v>
      </c>
      <c r="I618" s="2"/>
      <c r="J618" s="1" t="s">
        <v>2424</v>
      </c>
      <c r="K618" s="1" t="s">
        <v>3317</v>
      </c>
      <c r="L618" s="24"/>
      <c r="M618" s="1" t="s">
        <v>1956</v>
      </c>
      <c r="N618" s="2"/>
      <c r="O618" s="2"/>
      <c r="P618" s="2"/>
      <c r="R618" s="2"/>
      <c r="S618" s="4">
        <v>30</v>
      </c>
      <c r="T618" s="4">
        <v>4</v>
      </c>
      <c r="U618" s="4" t="s">
        <v>56</v>
      </c>
      <c r="V618" s="4">
        <v>1955</v>
      </c>
      <c r="W618" s="4">
        <v>1955</v>
      </c>
      <c r="X618" s="4" t="s">
        <v>471</v>
      </c>
      <c r="Y618" s="4" t="s">
        <v>19</v>
      </c>
      <c r="Z618" s="4" t="s">
        <v>33</v>
      </c>
      <c r="AA618" s="4">
        <v>26000</v>
      </c>
      <c r="AB618" s="14">
        <f t="shared" si="36"/>
        <v>26</v>
      </c>
      <c r="AC618" s="16">
        <f t="shared" si="36"/>
        <v>2.5999999999999999E-2</v>
      </c>
      <c r="AD618" s="4" t="s">
        <v>3274</v>
      </c>
      <c r="AE618" s="4" t="s">
        <v>71</v>
      </c>
      <c r="AF618" s="8"/>
    </row>
    <row r="619" spans="1:32" s="1" customFormat="1" ht="30" customHeight="1" x14ac:dyDescent="0.25">
      <c r="A619" s="1">
        <v>618</v>
      </c>
      <c r="B619" s="2" t="s">
        <v>1757</v>
      </c>
      <c r="C619" s="2" t="s">
        <v>1762</v>
      </c>
      <c r="E619" s="1" t="s">
        <v>2313</v>
      </c>
      <c r="F619" s="1" t="s">
        <v>3234</v>
      </c>
      <c r="G619" s="2" t="s">
        <v>1671</v>
      </c>
      <c r="H619" s="2" t="s">
        <v>1758</v>
      </c>
      <c r="I619" s="2"/>
      <c r="J619" s="1" t="s">
        <v>2424</v>
      </c>
      <c r="K619" s="1" t="s">
        <v>3317</v>
      </c>
      <c r="L619" s="1">
        <v>1</v>
      </c>
      <c r="M619" s="1" t="s">
        <v>42</v>
      </c>
      <c r="N619" s="2" t="s">
        <v>1759</v>
      </c>
      <c r="O619" s="2" t="s">
        <v>1760</v>
      </c>
      <c r="P619" s="2" t="s">
        <v>1761</v>
      </c>
      <c r="Q619" s="1">
        <v>0</v>
      </c>
      <c r="R619" s="2" t="s">
        <v>1160</v>
      </c>
      <c r="S619" s="4">
        <v>30</v>
      </c>
      <c r="T619" s="4">
        <v>4</v>
      </c>
      <c r="U619" s="4" t="s">
        <v>56</v>
      </c>
      <c r="V619" s="4">
        <v>1955</v>
      </c>
      <c r="W619" s="4">
        <v>1955</v>
      </c>
      <c r="X619" s="4" t="s">
        <v>471</v>
      </c>
      <c r="Y619" s="4" t="s">
        <v>19</v>
      </c>
      <c r="Z619" s="4" t="s">
        <v>33</v>
      </c>
      <c r="AA619" s="4">
        <v>26000</v>
      </c>
      <c r="AB619" s="14">
        <f t="shared" si="36"/>
        <v>26</v>
      </c>
      <c r="AC619" s="16">
        <f t="shared" si="36"/>
        <v>2.5999999999999999E-2</v>
      </c>
      <c r="AD619" s="4" t="s">
        <v>3274</v>
      </c>
      <c r="AE619" s="4" t="s">
        <v>71</v>
      </c>
      <c r="AF619" s="8"/>
    </row>
    <row r="620" spans="1:32" s="1" customFormat="1" ht="30" customHeight="1" x14ac:dyDescent="0.25">
      <c r="A620" s="1">
        <v>619</v>
      </c>
      <c r="B620" s="2"/>
      <c r="C620" s="2" t="s">
        <v>3163</v>
      </c>
      <c r="E620" s="1" t="s">
        <v>1756</v>
      </c>
      <c r="F620" s="1" t="s">
        <v>3239</v>
      </c>
      <c r="G620" s="2" t="s">
        <v>1671</v>
      </c>
      <c r="H620" s="2" t="s">
        <v>2954</v>
      </c>
      <c r="I620" s="2"/>
      <c r="J620" s="1" t="s">
        <v>2424</v>
      </c>
      <c r="K620" s="1" t="s">
        <v>3317</v>
      </c>
      <c r="L620" s="24"/>
      <c r="M620" s="1" t="s">
        <v>21</v>
      </c>
      <c r="N620" s="2"/>
      <c r="O620" s="2"/>
      <c r="P620" s="2"/>
      <c r="R620" s="2"/>
      <c r="S620" s="4">
        <v>30</v>
      </c>
      <c r="T620" s="4">
        <v>4</v>
      </c>
      <c r="U620" s="4" t="s">
        <v>56</v>
      </c>
      <c r="V620" s="4">
        <v>1955</v>
      </c>
      <c r="W620" s="4">
        <v>1955</v>
      </c>
      <c r="X620" s="4" t="s">
        <v>471</v>
      </c>
      <c r="Y620" s="4" t="s">
        <v>19</v>
      </c>
      <c r="Z620" s="4" t="s">
        <v>33</v>
      </c>
      <c r="AA620" s="4">
        <v>26000</v>
      </c>
      <c r="AB620" s="14">
        <f t="shared" si="36"/>
        <v>26</v>
      </c>
      <c r="AC620" s="16">
        <f t="shared" si="36"/>
        <v>2.5999999999999999E-2</v>
      </c>
      <c r="AD620" s="4" t="s">
        <v>3274</v>
      </c>
      <c r="AE620" s="4" t="s">
        <v>71</v>
      </c>
      <c r="AF620" s="8"/>
    </row>
    <row r="621" spans="1:32" s="1" customFormat="1" ht="30" customHeight="1" x14ac:dyDescent="0.25">
      <c r="A621" s="1">
        <v>620</v>
      </c>
      <c r="B621" s="2" t="s">
        <v>1763</v>
      </c>
      <c r="C621" s="2" t="s">
        <v>3173</v>
      </c>
      <c r="D621" s="1" t="s">
        <v>1932</v>
      </c>
      <c r="E621" s="1" t="s">
        <v>1764</v>
      </c>
      <c r="F621" s="1" t="s">
        <v>1652</v>
      </c>
      <c r="G621" s="2" t="s">
        <v>1671</v>
      </c>
      <c r="H621" s="2" t="s">
        <v>1765</v>
      </c>
      <c r="I621" s="2"/>
      <c r="J621" s="1" t="s">
        <v>2424</v>
      </c>
      <c r="K621" s="1" t="s">
        <v>3317</v>
      </c>
      <c r="L621" s="1">
        <v>1</v>
      </c>
      <c r="M621" s="1" t="s">
        <v>42</v>
      </c>
      <c r="N621" s="2" t="s">
        <v>1766</v>
      </c>
      <c r="O621" s="2" t="s">
        <v>1767</v>
      </c>
      <c r="P621" s="2" t="s">
        <v>1768</v>
      </c>
      <c r="Q621" s="1">
        <v>0</v>
      </c>
      <c r="R621" s="2" t="s">
        <v>1160</v>
      </c>
      <c r="S621" s="4">
        <v>14</v>
      </c>
      <c r="T621" s="4">
        <v>9</v>
      </c>
      <c r="U621" s="4" t="s">
        <v>72</v>
      </c>
      <c r="V621" s="4">
        <v>1955</v>
      </c>
      <c r="W621" s="4">
        <v>1955</v>
      </c>
      <c r="X621" s="4" t="s">
        <v>471</v>
      </c>
      <c r="Y621" s="4" t="s">
        <v>19</v>
      </c>
      <c r="Z621" s="4">
        <v>130000</v>
      </c>
      <c r="AA621" s="4">
        <v>26000</v>
      </c>
      <c r="AB621" s="14">
        <f t="shared" si="36"/>
        <v>26</v>
      </c>
      <c r="AC621" s="16">
        <f t="shared" si="36"/>
        <v>2.5999999999999999E-2</v>
      </c>
      <c r="AD621" s="4" t="s">
        <v>3274</v>
      </c>
      <c r="AE621" s="4" t="s">
        <v>71</v>
      </c>
      <c r="AF621" s="8"/>
    </row>
    <row r="622" spans="1:32" ht="30" customHeight="1" x14ac:dyDescent="0.25">
      <c r="A622" s="1">
        <v>621</v>
      </c>
      <c r="B622" s="2"/>
      <c r="C622" s="2" t="s">
        <v>3170</v>
      </c>
      <c r="D622" s="1" t="s">
        <v>1801</v>
      </c>
      <c r="E622" s="1" t="s">
        <v>2328</v>
      </c>
      <c r="F622" s="1" t="s">
        <v>3239</v>
      </c>
      <c r="G622" s="2" t="s">
        <v>527</v>
      </c>
      <c r="H622" s="2" t="s">
        <v>2997</v>
      </c>
      <c r="I622" s="2"/>
      <c r="J622" s="1" t="s">
        <v>2424</v>
      </c>
      <c r="K622" s="1" t="s">
        <v>3292</v>
      </c>
      <c r="L622" s="1"/>
      <c r="M622" s="1" t="s">
        <v>1956</v>
      </c>
      <c r="N622" s="2"/>
      <c r="O622" s="2"/>
      <c r="P622" s="2"/>
      <c r="Q622" s="1"/>
      <c r="R622" s="2"/>
      <c r="S622" s="4">
        <v>5</v>
      </c>
      <c r="T622" s="4">
        <v>7</v>
      </c>
      <c r="U622" s="4" t="s">
        <v>72</v>
      </c>
      <c r="V622" s="4">
        <v>1955</v>
      </c>
      <c r="W622" s="4">
        <v>1955</v>
      </c>
      <c r="X622" s="4" t="s">
        <v>471</v>
      </c>
      <c r="Y622" s="4" t="s">
        <v>57</v>
      </c>
      <c r="Z622" s="4" t="s">
        <v>57</v>
      </c>
      <c r="AA622" s="4">
        <v>0</v>
      </c>
      <c r="AB622" s="14">
        <f t="shared" si="36"/>
        <v>0</v>
      </c>
      <c r="AC622" s="16">
        <f t="shared" si="36"/>
        <v>0</v>
      </c>
      <c r="AD622" s="4" t="s">
        <v>3274</v>
      </c>
      <c r="AE622" s="13" t="s">
        <v>2615</v>
      </c>
      <c r="AF622" s="38" t="s">
        <v>1207</v>
      </c>
    </row>
    <row r="623" spans="1:32" ht="30" customHeight="1" x14ac:dyDescent="0.25">
      <c r="A623" s="1">
        <v>622</v>
      </c>
      <c r="B623" s="2"/>
      <c r="C623" s="2" t="s">
        <v>3174</v>
      </c>
      <c r="D623" s="1" t="s">
        <v>1954</v>
      </c>
      <c r="E623" s="1" t="s">
        <v>2329</v>
      </c>
      <c r="F623" s="1" t="s">
        <v>3247</v>
      </c>
      <c r="G623" s="2" t="s">
        <v>1789</v>
      </c>
      <c r="H623" s="2" t="s">
        <v>2993</v>
      </c>
      <c r="I623" s="2"/>
      <c r="J623" s="1" t="s">
        <v>2424</v>
      </c>
      <c r="K623" s="1" t="s">
        <v>3288</v>
      </c>
      <c r="L623" s="24"/>
      <c r="M623" s="1" t="s">
        <v>1956</v>
      </c>
      <c r="N623" s="2"/>
      <c r="O623" s="2"/>
      <c r="P623" s="2"/>
      <c r="Q623" s="1"/>
      <c r="R623" s="2"/>
      <c r="S623" s="4">
        <v>2</v>
      </c>
      <c r="T623" s="4">
        <v>8</v>
      </c>
      <c r="U623" s="4" t="s">
        <v>72</v>
      </c>
      <c r="V623" s="4">
        <v>1955</v>
      </c>
      <c r="W623" s="4">
        <v>1955</v>
      </c>
      <c r="X623" s="4" t="s">
        <v>471</v>
      </c>
      <c r="Y623" s="4" t="s">
        <v>19</v>
      </c>
      <c r="Z623" s="13">
        <v>22500</v>
      </c>
      <c r="AA623" s="13">
        <v>22500</v>
      </c>
      <c r="AB623" s="14">
        <f t="shared" si="36"/>
        <v>22.5</v>
      </c>
      <c r="AC623" s="16">
        <f t="shared" si="36"/>
        <v>2.2499999999999999E-2</v>
      </c>
      <c r="AD623" s="4" t="s">
        <v>3274</v>
      </c>
      <c r="AE623" s="4" t="s">
        <v>150</v>
      </c>
      <c r="AF623" s="8"/>
    </row>
    <row r="624" spans="1:32" ht="30" customHeight="1" x14ac:dyDescent="0.25">
      <c r="A624" s="1">
        <v>623</v>
      </c>
      <c r="B624" s="2"/>
      <c r="C624" s="2" t="s">
        <v>3175</v>
      </c>
      <c r="D624" s="1" t="s">
        <v>1770</v>
      </c>
      <c r="E624" s="1" t="s">
        <v>2330</v>
      </c>
      <c r="F624" s="1" t="s">
        <v>1643</v>
      </c>
      <c r="G624" s="2" t="s">
        <v>527</v>
      </c>
      <c r="H624" s="2" t="s">
        <v>2998</v>
      </c>
      <c r="I624" s="2"/>
      <c r="J624" s="1" t="s">
        <v>2424</v>
      </c>
      <c r="K624" s="1" t="s">
        <v>3292</v>
      </c>
      <c r="L624" s="1"/>
      <c r="M624" s="1" t="s">
        <v>21</v>
      </c>
      <c r="N624" s="2"/>
      <c r="O624" s="2"/>
      <c r="P624" s="2"/>
      <c r="Q624" s="1"/>
      <c r="R624" s="2"/>
      <c r="S624" s="4">
        <v>24</v>
      </c>
      <c r="T624" s="4">
        <v>8</v>
      </c>
      <c r="U624" s="4" t="s">
        <v>72</v>
      </c>
      <c r="V624" s="4">
        <v>1955</v>
      </c>
      <c r="W624" s="4">
        <v>1955</v>
      </c>
      <c r="X624" s="4" t="s">
        <v>471</v>
      </c>
      <c r="Y624" s="4" t="s">
        <v>57</v>
      </c>
      <c r="Z624" s="4" t="s">
        <v>57</v>
      </c>
      <c r="AA624" s="4">
        <v>0</v>
      </c>
      <c r="AB624" s="14">
        <f t="shared" si="36"/>
        <v>0</v>
      </c>
      <c r="AC624" s="16">
        <f t="shared" si="36"/>
        <v>0</v>
      </c>
      <c r="AD624" s="4" t="s">
        <v>3274</v>
      </c>
      <c r="AE624" s="13" t="s">
        <v>2615</v>
      </c>
      <c r="AF624" s="38" t="s">
        <v>1207</v>
      </c>
    </row>
    <row r="625" spans="1:32" ht="30" customHeight="1" x14ac:dyDescent="0.25">
      <c r="A625" s="1">
        <v>624</v>
      </c>
      <c r="B625" s="2" t="s">
        <v>1771</v>
      </c>
      <c r="C625" s="2" t="s">
        <v>3169</v>
      </c>
      <c r="D625" s="1"/>
      <c r="E625" s="1" t="s">
        <v>1772</v>
      </c>
      <c r="F625" s="1" t="s">
        <v>3244</v>
      </c>
      <c r="G625" s="2" t="s">
        <v>1671</v>
      </c>
      <c r="H625" s="2" t="s">
        <v>1773</v>
      </c>
      <c r="I625" s="2"/>
      <c r="J625" s="1" t="s">
        <v>2424</v>
      </c>
      <c r="K625" s="1" t="s">
        <v>3317</v>
      </c>
      <c r="L625" s="1"/>
      <c r="M625" s="1" t="s">
        <v>42</v>
      </c>
      <c r="N625" s="2" t="s">
        <v>1774</v>
      </c>
      <c r="O625" s="2" t="s">
        <v>1775</v>
      </c>
      <c r="P625" s="2" t="s">
        <v>1776</v>
      </c>
      <c r="Q625" s="1">
        <v>0</v>
      </c>
      <c r="R625" s="2" t="s">
        <v>1160</v>
      </c>
      <c r="S625" s="4">
        <v>7</v>
      </c>
      <c r="T625" s="4">
        <v>9</v>
      </c>
      <c r="U625" s="4" t="s">
        <v>72</v>
      </c>
      <c r="V625" s="4">
        <v>1955</v>
      </c>
      <c r="W625" s="4">
        <v>1955</v>
      </c>
      <c r="X625" s="4" t="s">
        <v>471</v>
      </c>
      <c r="Y625" s="4" t="s">
        <v>19</v>
      </c>
      <c r="Z625" s="13">
        <v>15000</v>
      </c>
      <c r="AA625" s="13">
        <v>15000</v>
      </c>
      <c r="AB625" s="14">
        <f t="shared" si="36"/>
        <v>15</v>
      </c>
      <c r="AC625" s="16">
        <f t="shared" si="36"/>
        <v>1.4999999999999999E-2</v>
      </c>
      <c r="AD625" s="4" t="s">
        <v>3274</v>
      </c>
      <c r="AE625" s="4" t="s">
        <v>71</v>
      </c>
      <c r="AF625" s="8"/>
    </row>
    <row r="626" spans="1:32" ht="30" customHeight="1" x14ac:dyDescent="0.25">
      <c r="A626" s="1">
        <v>625</v>
      </c>
      <c r="B626" s="2" t="s">
        <v>1777</v>
      </c>
      <c r="C626" s="2" t="s">
        <v>3176</v>
      </c>
      <c r="D626" s="1" t="s">
        <v>1660</v>
      </c>
      <c r="E626" s="1" t="s">
        <v>1679</v>
      </c>
      <c r="F626" s="1" t="s">
        <v>1153</v>
      </c>
      <c r="G626" s="2" t="s">
        <v>1624</v>
      </c>
      <c r="H626" s="2" t="s">
        <v>1778</v>
      </c>
      <c r="I626" s="2"/>
      <c r="J626" s="1" t="s">
        <v>2424</v>
      </c>
      <c r="K626" s="1" t="s">
        <v>3292</v>
      </c>
      <c r="L626" s="1"/>
      <c r="M626" s="1" t="s">
        <v>42</v>
      </c>
      <c r="N626" s="2" t="s">
        <v>1779</v>
      </c>
      <c r="O626" s="2" t="s">
        <v>1780</v>
      </c>
      <c r="P626" s="2" t="s">
        <v>1781</v>
      </c>
      <c r="Q626" s="1">
        <v>0</v>
      </c>
      <c r="R626" s="2" t="s">
        <v>1160</v>
      </c>
      <c r="S626" s="4">
        <v>10</v>
      </c>
      <c r="T626" s="4">
        <v>9</v>
      </c>
      <c r="U626" s="4" t="s">
        <v>72</v>
      </c>
      <c r="V626" s="4">
        <v>1955</v>
      </c>
      <c r="W626" s="4">
        <v>1955</v>
      </c>
      <c r="X626" s="4" t="s">
        <v>471</v>
      </c>
      <c r="Y626" s="4" t="s">
        <v>19</v>
      </c>
      <c r="Z626" s="13">
        <v>15000</v>
      </c>
      <c r="AA626" s="13">
        <v>15000</v>
      </c>
      <c r="AB626" s="14">
        <f t="shared" si="36"/>
        <v>15</v>
      </c>
      <c r="AC626" s="16">
        <f t="shared" si="36"/>
        <v>1.4999999999999999E-2</v>
      </c>
      <c r="AD626" s="4" t="s">
        <v>3274</v>
      </c>
      <c r="AE626" s="13" t="s">
        <v>2615</v>
      </c>
      <c r="AF626" s="38" t="s">
        <v>1207</v>
      </c>
    </row>
    <row r="627" spans="1:32" ht="30" customHeight="1" x14ac:dyDescent="0.25">
      <c r="A627" s="1">
        <v>626</v>
      </c>
      <c r="B627" s="2"/>
      <c r="C627" s="2" t="s">
        <v>3264</v>
      </c>
      <c r="D627" s="1"/>
      <c r="E627" s="1" t="s">
        <v>2331</v>
      </c>
      <c r="F627" s="1" t="s">
        <v>1087</v>
      </c>
      <c r="G627" s="2" t="s">
        <v>527</v>
      </c>
      <c r="H627" s="2" t="s">
        <v>2999</v>
      </c>
      <c r="I627" s="2"/>
      <c r="J627" s="1" t="s">
        <v>2424</v>
      </c>
      <c r="K627" s="1" t="s">
        <v>3285</v>
      </c>
      <c r="M627" s="1" t="s">
        <v>21</v>
      </c>
      <c r="N627" s="2"/>
      <c r="O627" s="2"/>
      <c r="P627" s="2"/>
      <c r="Q627" s="1"/>
      <c r="R627" s="2"/>
      <c r="S627" s="4">
        <v>24</v>
      </c>
      <c r="T627" s="4">
        <v>9</v>
      </c>
      <c r="U627" s="4" t="s">
        <v>72</v>
      </c>
      <c r="V627" s="4">
        <v>1955</v>
      </c>
      <c r="W627" s="4">
        <v>1955</v>
      </c>
      <c r="X627" s="4" t="s">
        <v>471</v>
      </c>
      <c r="Y627" s="4" t="s">
        <v>57</v>
      </c>
      <c r="Z627" s="4" t="s">
        <v>57</v>
      </c>
      <c r="AA627" s="4">
        <v>0</v>
      </c>
      <c r="AB627" s="14">
        <f t="shared" si="36"/>
        <v>0</v>
      </c>
      <c r="AC627" s="16">
        <f t="shared" si="36"/>
        <v>0</v>
      </c>
      <c r="AD627" s="4" t="s">
        <v>3274</v>
      </c>
      <c r="AE627" s="4" t="s">
        <v>22</v>
      </c>
      <c r="AF627" s="8" t="s">
        <v>97</v>
      </c>
    </row>
    <row r="628" spans="1:32" ht="30" customHeight="1" x14ac:dyDescent="0.25">
      <c r="A628" s="1">
        <v>627</v>
      </c>
      <c r="B628" s="2" t="s">
        <v>1782</v>
      </c>
      <c r="C628" s="2" t="s">
        <v>1636</v>
      </c>
      <c r="D628" s="1" t="s">
        <v>1933</v>
      </c>
      <c r="E628" s="1" t="s">
        <v>2332</v>
      </c>
      <c r="F628" s="1" t="s">
        <v>3248</v>
      </c>
      <c r="G628" s="2" t="s">
        <v>527</v>
      </c>
      <c r="H628" s="2" t="s">
        <v>1783</v>
      </c>
      <c r="I628" s="2"/>
      <c r="J628" s="1" t="s">
        <v>2424</v>
      </c>
      <c r="K628" s="1" t="s">
        <v>3318</v>
      </c>
      <c r="L628" s="24"/>
      <c r="M628" s="1" t="s">
        <v>42</v>
      </c>
      <c r="N628" s="2" t="s">
        <v>1784</v>
      </c>
      <c r="O628" s="2" t="s">
        <v>1785</v>
      </c>
      <c r="P628" s="2" t="s">
        <v>1786</v>
      </c>
      <c r="Q628" s="1">
        <v>0</v>
      </c>
      <c r="R628" s="2" t="s">
        <v>1160</v>
      </c>
      <c r="S628" s="4">
        <v>19</v>
      </c>
      <c r="T628" s="4">
        <v>6</v>
      </c>
      <c r="U628" s="4" t="s">
        <v>56</v>
      </c>
      <c r="V628" s="4">
        <v>1956</v>
      </c>
      <c r="W628" s="4">
        <v>1956</v>
      </c>
      <c r="X628" s="4" t="s">
        <v>471</v>
      </c>
      <c r="Y628" s="4" t="s">
        <v>149</v>
      </c>
      <c r="Z628" s="13" t="s">
        <v>1787</v>
      </c>
      <c r="AA628" s="4">
        <v>37000</v>
      </c>
      <c r="AB628" s="14">
        <f t="shared" si="36"/>
        <v>37</v>
      </c>
      <c r="AC628" s="16">
        <f t="shared" si="36"/>
        <v>3.6999999999999998E-2</v>
      </c>
      <c r="AD628" s="4" t="s">
        <v>3274</v>
      </c>
      <c r="AE628" s="4" t="s">
        <v>130</v>
      </c>
      <c r="AF628" s="8"/>
    </row>
    <row r="629" spans="1:32" s="1" customFormat="1" ht="30" customHeight="1" x14ac:dyDescent="0.25">
      <c r="A629" s="1">
        <v>628</v>
      </c>
      <c r="B629" s="2"/>
      <c r="C629" s="2" t="s">
        <v>2192</v>
      </c>
      <c r="E629" s="1" t="s">
        <v>1610</v>
      </c>
      <c r="F629" s="1" t="s">
        <v>1153</v>
      </c>
      <c r="G629" s="1" t="s">
        <v>3044</v>
      </c>
      <c r="H629" s="2" t="s">
        <v>3000</v>
      </c>
      <c r="I629" s="2"/>
      <c r="J629" s="1" t="s">
        <v>2424</v>
      </c>
      <c r="K629" s="1" t="s">
        <v>3317</v>
      </c>
      <c r="L629" s="24"/>
      <c r="M629" s="1" t="s">
        <v>21</v>
      </c>
      <c r="N629" s="2"/>
      <c r="O629" s="2"/>
      <c r="P629" s="2"/>
      <c r="R629" s="2"/>
      <c r="S629" s="4">
        <v>28</v>
      </c>
      <c r="T629" s="4">
        <v>8</v>
      </c>
      <c r="U629" s="4" t="s">
        <v>72</v>
      </c>
      <c r="V629" s="4">
        <v>1956</v>
      </c>
      <c r="W629" s="4">
        <v>1956</v>
      </c>
      <c r="X629" s="4" t="s">
        <v>471</v>
      </c>
      <c r="Y629" s="4" t="s">
        <v>19</v>
      </c>
      <c r="Z629" s="13">
        <v>50000</v>
      </c>
      <c r="AA629" s="13">
        <v>50000</v>
      </c>
      <c r="AB629" s="14">
        <f t="shared" si="36"/>
        <v>50</v>
      </c>
      <c r="AC629" s="16">
        <f t="shared" si="36"/>
        <v>0.05</v>
      </c>
      <c r="AD629" s="4" t="s">
        <v>3274</v>
      </c>
      <c r="AE629" s="4" t="s">
        <v>71</v>
      </c>
      <c r="AF629" s="8"/>
    </row>
    <row r="630" spans="1:32" ht="30" customHeight="1" x14ac:dyDescent="0.25">
      <c r="A630" s="1">
        <v>629</v>
      </c>
      <c r="B630" s="2"/>
      <c r="C630" s="2" t="s">
        <v>3262</v>
      </c>
      <c r="D630" s="1"/>
      <c r="E630" s="1" t="s">
        <v>1805</v>
      </c>
      <c r="F630" s="1" t="s">
        <v>3261</v>
      </c>
      <c r="G630" s="1" t="s">
        <v>1618</v>
      </c>
      <c r="H630" s="2" t="s">
        <v>3001</v>
      </c>
      <c r="I630" s="2"/>
      <c r="J630" s="1" t="s">
        <v>2424</v>
      </c>
      <c r="K630" s="1" t="s">
        <v>3317</v>
      </c>
      <c r="L630" s="24"/>
      <c r="M630" s="1" t="s">
        <v>21</v>
      </c>
      <c r="N630" s="2"/>
      <c r="O630" s="2"/>
      <c r="P630" s="2"/>
      <c r="Q630" s="1">
        <v>1</v>
      </c>
      <c r="R630" s="2"/>
      <c r="S630" s="4">
        <v>28</v>
      </c>
      <c r="T630" s="4">
        <v>8</v>
      </c>
      <c r="U630" s="4" t="s">
        <v>72</v>
      </c>
      <c r="V630" s="4">
        <v>1956</v>
      </c>
      <c r="W630" s="4">
        <v>1956</v>
      </c>
      <c r="X630" s="4" t="s">
        <v>471</v>
      </c>
      <c r="Y630" s="4" t="s">
        <v>19</v>
      </c>
      <c r="Z630" s="13">
        <v>18000</v>
      </c>
      <c r="AA630" s="13">
        <v>18000</v>
      </c>
      <c r="AB630" s="14">
        <f t="shared" si="36"/>
        <v>18</v>
      </c>
      <c r="AC630" s="16">
        <f t="shared" si="36"/>
        <v>1.7999999999999999E-2</v>
      </c>
      <c r="AD630" s="4" t="s">
        <v>3274</v>
      </c>
      <c r="AE630" s="4" t="s">
        <v>71</v>
      </c>
      <c r="AF630" s="8"/>
    </row>
    <row r="631" spans="1:32" s="1" customFormat="1" ht="30" customHeight="1" x14ac:dyDescent="0.25">
      <c r="A631" s="1">
        <v>630</v>
      </c>
      <c r="B631" s="2" t="s">
        <v>1788</v>
      </c>
      <c r="C631" s="2" t="s">
        <v>1793</v>
      </c>
      <c r="E631" s="1" t="s">
        <v>1623</v>
      </c>
      <c r="F631" s="1" t="s">
        <v>3249</v>
      </c>
      <c r="G631" s="2" t="s">
        <v>1789</v>
      </c>
      <c r="H631" s="2" t="s">
        <v>1752</v>
      </c>
      <c r="I631" s="2"/>
      <c r="J631" s="1" t="s">
        <v>2424</v>
      </c>
      <c r="K631" s="1" t="s">
        <v>3317</v>
      </c>
      <c r="M631" s="1" t="s">
        <v>42</v>
      </c>
      <c r="N631" s="2" t="s">
        <v>1790</v>
      </c>
      <c r="O631" s="2" t="s">
        <v>1791</v>
      </c>
      <c r="P631" s="2" t="s">
        <v>1792</v>
      </c>
      <c r="Q631" s="1">
        <v>0</v>
      </c>
      <c r="R631" s="2" t="s">
        <v>1160</v>
      </c>
      <c r="S631" s="4">
        <v>28</v>
      </c>
      <c r="T631" s="4">
        <v>8</v>
      </c>
      <c r="U631" s="4" t="s">
        <v>72</v>
      </c>
      <c r="V631" s="4">
        <v>1956</v>
      </c>
      <c r="W631" s="4">
        <v>1956</v>
      </c>
      <c r="X631" s="4" t="s">
        <v>471</v>
      </c>
      <c r="Y631" s="4" t="s">
        <v>19</v>
      </c>
      <c r="Z631" s="13">
        <v>12000</v>
      </c>
      <c r="AA631" s="13">
        <v>12000</v>
      </c>
      <c r="AB631" s="14">
        <f t="shared" si="36"/>
        <v>12</v>
      </c>
      <c r="AC631" s="16">
        <f t="shared" si="36"/>
        <v>1.2E-2</v>
      </c>
      <c r="AD631" s="4" t="s">
        <v>3274</v>
      </c>
      <c r="AE631" s="4" t="s">
        <v>71</v>
      </c>
      <c r="AF631" s="8"/>
    </row>
    <row r="632" spans="1:32" ht="30" customHeight="1" x14ac:dyDescent="0.25">
      <c r="A632" s="1">
        <v>631</v>
      </c>
      <c r="B632" s="2"/>
      <c r="C632" s="2" t="s">
        <v>3177</v>
      </c>
      <c r="D632" s="1"/>
      <c r="E632" s="1" t="s">
        <v>1608</v>
      </c>
      <c r="F632" s="1" t="s">
        <v>3273</v>
      </c>
      <c r="G632" s="2" t="s">
        <v>1671</v>
      </c>
      <c r="H632" s="2" t="s">
        <v>2997</v>
      </c>
      <c r="I632" s="2"/>
      <c r="J632" s="1" t="s">
        <v>2424</v>
      </c>
      <c r="K632" s="1" t="s">
        <v>3338</v>
      </c>
      <c r="L632" s="24"/>
      <c r="M632" t="s">
        <v>1956</v>
      </c>
      <c r="N632" s="2"/>
      <c r="O632" s="2"/>
      <c r="P632" s="2"/>
      <c r="Q632" s="1"/>
      <c r="R632" s="2"/>
      <c r="S632" s="4">
        <v>1</v>
      </c>
      <c r="T632" s="4">
        <v>11</v>
      </c>
      <c r="U632" s="4" t="s">
        <v>24</v>
      </c>
      <c r="V632" s="4">
        <v>1956</v>
      </c>
      <c r="W632" s="4">
        <v>1956</v>
      </c>
      <c r="X632" s="4" t="s">
        <v>471</v>
      </c>
      <c r="Y632" s="4" t="s">
        <v>57</v>
      </c>
      <c r="Z632" s="4" t="s">
        <v>57</v>
      </c>
      <c r="AA632" s="4">
        <v>0</v>
      </c>
      <c r="AB632" s="14">
        <f t="shared" si="36"/>
        <v>0</v>
      </c>
      <c r="AC632" s="16">
        <f t="shared" si="36"/>
        <v>0</v>
      </c>
      <c r="AD632" s="4" t="s">
        <v>3274</v>
      </c>
      <c r="AE632" s="4" t="s">
        <v>22</v>
      </c>
      <c r="AF632" s="8" t="s">
        <v>97</v>
      </c>
    </row>
    <row r="633" spans="1:32" ht="30" customHeight="1" x14ac:dyDescent="0.25">
      <c r="A633" s="1">
        <v>632</v>
      </c>
      <c r="B633" s="2"/>
      <c r="C633" s="2" t="s">
        <v>1928</v>
      </c>
      <c r="D633" s="1" t="s">
        <v>1802</v>
      </c>
      <c r="E633" s="1" t="s">
        <v>2333</v>
      </c>
      <c r="F633" s="1" t="s">
        <v>3250</v>
      </c>
      <c r="G633" s="2" t="s">
        <v>527</v>
      </c>
      <c r="H633" s="2" t="s">
        <v>3002</v>
      </c>
      <c r="I633" s="2"/>
      <c r="J633" s="1" t="s">
        <v>2424</v>
      </c>
      <c r="K633" s="1" t="s">
        <v>3292</v>
      </c>
      <c r="L633" s="1"/>
      <c r="M633" t="s">
        <v>1956</v>
      </c>
      <c r="N633" s="2"/>
      <c r="O633" s="2"/>
      <c r="P633" s="2"/>
      <c r="Q633" s="1"/>
      <c r="R633" s="2"/>
      <c r="S633" s="4">
        <v>19</v>
      </c>
      <c r="T633" s="4">
        <v>11</v>
      </c>
      <c r="U633" s="4" t="s">
        <v>24</v>
      </c>
      <c r="V633" s="4">
        <v>1956</v>
      </c>
      <c r="W633" s="4">
        <v>1956</v>
      </c>
      <c r="X633" s="4" t="s">
        <v>471</v>
      </c>
      <c r="Y633" s="4" t="s">
        <v>19</v>
      </c>
      <c r="Z633" s="13">
        <v>25000</v>
      </c>
      <c r="AA633" s="13">
        <v>25000</v>
      </c>
      <c r="AB633" s="14">
        <f t="shared" ref="AB633:AC634" si="37">AA633/1000</f>
        <v>25</v>
      </c>
      <c r="AC633" s="16">
        <f t="shared" si="37"/>
        <v>2.5000000000000001E-2</v>
      </c>
      <c r="AD633" s="4" t="s">
        <v>3274</v>
      </c>
      <c r="AE633" s="13" t="s">
        <v>2615</v>
      </c>
      <c r="AF633" s="38" t="s">
        <v>1207</v>
      </c>
    </row>
    <row r="634" spans="1:32" ht="30" customHeight="1" x14ac:dyDescent="0.25">
      <c r="A634" s="1">
        <v>633</v>
      </c>
      <c r="B634" s="2"/>
      <c r="C634" s="2" t="s">
        <v>526</v>
      </c>
      <c r="D634" s="1" t="s">
        <v>1803</v>
      </c>
      <c r="E634" s="1" t="s">
        <v>2334</v>
      </c>
      <c r="F634" s="1" t="s">
        <v>1663</v>
      </c>
      <c r="G634" s="2" t="s">
        <v>527</v>
      </c>
      <c r="H634" s="2" t="s">
        <v>3003</v>
      </c>
      <c r="I634" s="2"/>
      <c r="J634" s="1" t="s">
        <v>2424</v>
      </c>
      <c r="K634" s="1" t="s">
        <v>57</v>
      </c>
      <c r="L634" s="2"/>
      <c r="M634" s="1" t="s">
        <v>1956</v>
      </c>
      <c r="N634" s="2"/>
      <c r="O634" s="2"/>
      <c r="P634" s="2"/>
      <c r="Q634" s="1"/>
      <c r="R634" s="2"/>
      <c r="S634" s="4" t="s">
        <v>57</v>
      </c>
      <c r="T634" s="4" t="s">
        <v>57</v>
      </c>
      <c r="U634" s="4" t="s">
        <v>57</v>
      </c>
      <c r="V634" s="4" t="s">
        <v>57</v>
      </c>
      <c r="W634" s="4" t="s">
        <v>17</v>
      </c>
      <c r="X634" s="4" t="s">
        <v>18</v>
      </c>
      <c r="Y634" s="4" t="s">
        <v>57</v>
      </c>
      <c r="Z634" s="4" t="s">
        <v>57</v>
      </c>
      <c r="AA634" s="4">
        <v>0</v>
      </c>
      <c r="AB634" s="14">
        <f t="shared" si="37"/>
        <v>0</v>
      </c>
      <c r="AC634" s="16">
        <f t="shared" si="37"/>
        <v>0</v>
      </c>
      <c r="AD634" s="4" t="s">
        <v>3274</v>
      </c>
      <c r="AE634" s="4" t="s">
        <v>57</v>
      </c>
      <c r="AF634" s="8"/>
    </row>
  </sheetData>
  <autoFilter ref="A1:AF634" xr:uid="{BDBE1109-D452-4BF3-8EFC-DF8C3639BCB5}">
    <sortState ref="A2:AF634">
      <sortCondition ref="A1:A634"/>
    </sortState>
  </autoFilter>
  <pageMargins left="0.7" right="0.7" top="0.78740157499999996" bottom="0.78740157499999996" header="0.3" footer="0.3"/>
  <pageSetup paperSize="9" fitToWidth="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FINAL</vt:lpstr>
      <vt:lpstr>FINAL!Druckbereich</vt:lpstr>
    </vt:vector>
  </TitlesOfParts>
  <Company>Kunsthaus Zurich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Joachim Sieber</dc:creator>
  <cp:lastModifiedBy>Joachim Sieber</cp:lastModifiedBy>
  <cp:lastPrinted>2023-11-07T14:53:58Z</cp:lastPrinted>
  <dcterms:created xsi:type="dcterms:W3CDTF">2023-08-23T12:26:15Z</dcterms:created>
  <dcterms:modified xsi:type="dcterms:W3CDTF">2023-12-01T08:29:00Z</dcterms:modified>
</cp:coreProperties>
</file>