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filterPrivacy="1" codeName="ThisWorkbook"/>
  <xr:revisionPtr revIDLastSave="0" documentId="8_{F4709EE4-10AC-4773-9426-FD512468E623}" xr6:coauthVersionLast="47" xr6:coauthVersionMax="47" xr10:uidLastSave="{00000000-0000-0000-0000-000000000000}"/>
  <bookViews>
    <workbookView xWindow="-120" yWindow="-120" windowWidth="28956" windowHeight="16212" xr2:uid="{00000000-000D-0000-FFFF-FFFF00000000}"/>
  </bookViews>
  <sheets>
    <sheet name="プロジェクトのスケジュール" sheetId="11" r:id="rId1"/>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11" l="1"/>
  <c r="H49" i="11"/>
  <c r="H48" i="11"/>
  <c r="H47" i="11"/>
  <c r="H44" i="11"/>
  <c r="H43" i="11"/>
  <c r="H42" i="11"/>
  <c r="H39" i="11"/>
  <c r="H38" i="11"/>
  <c r="H37" i="11"/>
  <c r="H36" i="11"/>
  <c r="H34" i="11"/>
  <c r="H33" i="11"/>
  <c r="H7" i="11"/>
  <c r="I5" i="11"/>
  <c r="I4" i="11"/>
  <c r="H32" i="11"/>
  <c r="H31" i="11"/>
  <c r="H29" i="11"/>
  <c r="H28" i="11"/>
  <c r="H26" i="11"/>
  <c r="H17" i="11"/>
  <c r="H13" i="11"/>
  <c r="H8" i="11"/>
  <c r="H19" i="11"/>
  <c r="I6" i="11"/>
  <c r="H18" i="11"/>
  <c r="H9" i="11"/>
  <c r="H27" i="11"/>
  <c r="H10" i="11"/>
  <c r="J5" i="11"/>
  <c r="K5" i="11"/>
  <c r="L5" i="11"/>
  <c r="M5" i="11"/>
  <c r="N5" i="11"/>
  <c r="O5" i="11"/>
  <c r="P5" i="11"/>
  <c r="H14" i="11"/>
  <c r="H15" i="11"/>
  <c r="H11" i="11"/>
  <c r="P4" i="11"/>
  <c r="Q5" i="11"/>
  <c r="R5" i="11"/>
  <c r="S5" i="11"/>
  <c r="T5" i="11"/>
  <c r="U5" i="11"/>
  <c r="V5" i="11"/>
  <c r="W5" i="11"/>
  <c r="J6" i="11"/>
  <c r="H25" i="11"/>
  <c r="H1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U5" i="11"/>
  <c r="AT6" i="11"/>
  <c r="AV5" i="11"/>
  <c r="AU6" i="11"/>
  <c r="P6" i="11"/>
  <c r="Q6" i="11"/>
  <c r="AW5" i="11"/>
  <c r="AV6" i="11"/>
  <c r="R6"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<sst xmlns="http://schemas.openxmlformats.org/spreadsheetml/2006/main" count="82" uniqueCount="73">
  <si>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</si>
  <si>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未来創造展</t>
  </si>
  <si>
    <t>セル B2 には会社名前を入力します。</t>
    <phoneticPr fontId="19"/>
  </si>
  <si>
    <t>TH223</t>
  </si>
  <si>
    <t>セル B3 に、プロジェクト主任の名前を入力します。セル E3 には、プロジェクトの開始日を入力します。プロジェクトの開始: ラベルはセル C3 にあります。</t>
  </si>
  <si>
    <t>上原　牛島　小原　何　</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</si>
  <si>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</si>
  <si>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</si>
  <si>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小林　志賀　白柳　中島</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</si>
  <si>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</si>
  <si>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</si>
  <si>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</si>
  <si>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</si>
  <si>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1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</si>
  <si>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</si>
  <si>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</si>
  <si>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</si>
  <si>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</si>
  <si>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</si>
  <si>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</si>
  <si>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ロゴ</t>
  </si>
  <si>
    <t>志賀、白柳、小林</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</si>
  <si>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</si>
  <si>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案決め</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</si>
  <si>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</si>
  <si>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素材集め</t>
  </si>
  <si>
    <t>編集</t>
  </si>
  <si>
    <t>仕上げ</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</si>
  <si>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</si>
  <si>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作品紹介動画</t>
  </si>
  <si>
    <t>小原</t>
  </si>
  <si>
    <t>短尺動画</t>
  </si>
  <si>
    <t>動画撮影</t>
  </si>
  <si>
    <t>サンプル フェーズ タイトル ブロック</t>
  </si>
  <si>
    <t>作品紹介サイト</t>
  </si>
  <si>
    <t>牛島</t>
  </si>
  <si>
    <t>プロトタイプ作成</t>
  </si>
  <si>
    <t>文章考える</t>
  </si>
  <si>
    <t>index.html(あるふぁ用)</t>
  </si>
  <si>
    <t>利用イメージのhtml(あるふぁ用)</t>
  </si>
  <si>
    <t>購入画面のhtml(あるふぁ用)</t>
  </si>
  <si>
    <t>じゃばすくりぷと</t>
  </si>
  <si>
    <t>システム利用イメージアプリ</t>
  </si>
  <si>
    <t>何</t>
  </si>
  <si>
    <t>日付</t>
  </si>
  <si>
    <t>画面設計</t>
  </si>
  <si>
    <t>HTML構築</t>
  </si>
  <si>
    <t>javascript</t>
  </si>
  <si>
    <t>全体仕上</t>
  </si>
  <si>
    <t>これは空の行です</t>
  </si>
  <si>
    <t>サンプル装置作成</t>
  </si>
  <si>
    <t>この行は、プロジェクトのスケジュールの終了を表します。この行には何も入力しないでください。
この行の上に新しい行を挿入して、プロジェクトのスケジュールの作成を続けます。</t>
  </si>
  <si>
    <t>サンプルデザイン</t>
  </si>
  <si>
    <t>サンプル制作</t>
  </si>
  <si>
    <t>サンプルレヴュー</t>
  </si>
  <si>
    <t>instagram更新</t>
  </si>
  <si>
    <t>志賀、中島</t>
  </si>
  <si>
    <t>投稿1回目</t>
  </si>
  <si>
    <t>投稿2回目</t>
  </si>
  <si>
    <t>投稿3回目</t>
  </si>
  <si>
    <t>投稿4回目</t>
  </si>
  <si>
    <t>投稿5回目</t>
  </si>
  <si>
    <t>投稿6回目</t>
  </si>
  <si>
    <t>進捗報告</t>
  </si>
  <si>
    <t>上原,</t>
  </si>
  <si>
    <t>週次作業報告書</t>
  </si>
  <si>
    <t>撮影スケジュール</t>
  </si>
  <si>
    <t>全員</t>
  </si>
  <si>
    <t>シナリオ作成(案出し)</t>
  </si>
  <si>
    <t>シナリオ作成(ストーリー制作)</t>
  </si>
  <si>
    <t>撮影場所探し</t>
  </si>
  <si>
    <t>撮影</t>
  </si>
  <si>
    <t>1限2限発表練習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</si>
</sst>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sz val="14"/>
      <color rgb="FF000000"/>
      <name val="Meiryo UI"/>
    </font>
    <font>
      <u/>
      <sz val="11"/>
      <color theme="10"/>
      <name val="Meiryo UI"/>
      <family val="2"/>
      <charset val="128"/>
    </font>
    <font>
      <sz val="11"/>
      <color theme="1"/>
      <name val="-Apple-System"/>
      <charset val="1"/>
    </font>
  </fonts>
  <fills count="5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indexed="64"/>
      </patternFill>
    </fill>
    <fill>
      <patternFill patternType="solid">
        <fgColor rgb="FFFFE699"/>
        <bgColor indexed="64"/>
      </patternFill>
    </fill>
    <fill>
      <patternFill patternType="solid">
        <fgColor rgb="FFAEAAAA"/>
        <bgColor indexed="64"/>
      </patternFill>
    </fill>
    <fill>
      <patternFill patternType="solid">
        <fgColor rgb="FFD0CECE"/>
        <bgColor indexed="64"/>
      </patternFill>
    </fill>
    <fill>
      <patternFill patternType="solid">
        <fgColor rgb="FFF8CBAD"/>
        <bgColor indexed="64"/>
      </patternFill>
    </fill>
    <fill>
      <patternFill patternType="solid">
        <fgColor rgb="FFFCE4D6"/>
        <bgColor indexed="64"/>
      </patternFill>
    </fill>
    <fill>
      <patternFill patternType="solid">
        <fgColor rgb="FFFFFFFF"/>
        <bgColor indexed="64"/>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pplyNumberFormat="0" applyFill="0" applyBorder="0" applyAlignment="0" applyProtection="0"/>
  </cellStyleXfs>
  <cellXfs count="110">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8" fillId="2" borderId="2" xfId="0" applyFont="1" applyFill="1" applyBorder="1" applyAlignment="1">
      <alignment horizontal="center" vertical="center"/>
    </xf>
    <xf numFmtId="0" fontId="21" fillId="2" borderId="9" xfId="0" applyFont="1" applyFill="1" applyBorder="1" applyAlignment="1">
      <alignmen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6" fillId="6" borderId="2" xfId="0" applyFont="1" applyFill="1" applyBorder="1" applyAlignment="1">
      <alignment horizontal="left" vertical="center" indent="1"/>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6" fillId="5" borderId="2" xfId="0" applyFont="1" applyFill="1" applyBorder="1" applyAlignment="1">
      <alignment horizontal="left" vertical="center" indent="1"/>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0" fontId="37" fillId="2" borderId="2" xfId="0" applyFont="1" applyFill="1" applyBorder="1" applyAlignment="1">
      <alignment horizontal="center" vertical="center"/>
    </xf>
    <xf numFmtId="14" fontId="21" fillId="0" borderId="0" xfId="0" applyNumberFormat="1" applyFont="1" applyAlignment="1">
      <alignment wrapTex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3" fillId="45" borderId="2" xfId="12" applyFont="1" applyFill="1">
      <alignment horizontal="left" vertical="center" indent="2"/>
    </xf>
    <xf numFmtId="180" fontId="33" fillId="45" borderId="2" xfId="10" applyFont="1" applyFill="1">
      <alignment horizontal="center" vertical="center"/>
    </xf>
    <xf numFmtId="0" fontId="36" fillId="46" borderId="2" xfId="0" applyFont="1" applyFill="1" applyBorder="1" applyAlignment="1">
      <alignment horizontal="left" vertical="center"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6" fillId="47" borderId="2" xfId="0" applyFont="1" applyFill="1" applyBorder="1" applyAlignment="1">
      <alignment horizontal="left" vertical="center" indent="1"/>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0" applyNumberFormat="1" applyFont="1" applyFill="1" applyBorder="1" applyAlignment="1">
      <alignment horizontal="center" vertical="center"/>
    </xf>
    <xf numFmtId="180" fontId="37" fillId="47" borderId="2" xfId="0" applyNumberFormat="1" applyFont="1" applyFill="1" applyBorder="1" applyAlignment="1">
      <alignment horizontal="center" vertical="center"/>
    </xf>
    <xf numFmtId="0" fontId="33" fillId="48" borderId="2" xfId="12" applyFont="1" applyFill="1">
      <alignment horizontal="left" vertical="center" indent="2"/>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10" applyFont="1" applyFill="1">
      <alignment horizontal="center" vertical="center"/>
    </xf>
    <xf numFmtId="0" fontId="36" fillId="49" borderId="2" xfId="0" applyFont="1" applyFill="1" applyBorder="1" applyAlignment="1">
      <alignment horizontal="left" vertical="center"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3" fillId="50" borderId="2" xfId="12" applyFont="1" applyFill="1">
      <alignment horizontal="left" vertical="center" indent="2"/>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10" applyFont="1" applyFill="1">
      <alignment horizontal="center" vertical="center"/>
    </xf>
    <xf numFmtId="0" fontId="38" fillId="0" borderId="0" xfId="0" applyFont="1"/>
    <xf numFmtId="0" fontId="38" fillId="0" borderId="0" xfId="7" applyFont="1">
      <alignment vertical="top"/>
    </xf>
    <xf numFmtId="0" fontId="39" fillId="0" borderId="0" xfId="54"/>
    <xf numFmtId="0" fontId="40" fillId="51" borderId="0" xfId="0" applyFont="1" applyFill="1" applyAlignment="1">
      <alignment wrapText="1"/>
    </xf>
    <xf numFmtId="0" fontId="21" fillId="52" borderId="9" xfId="0" applyFont="1" applyFill="1" applyBorder="1" applyAlignment="1">
      <alignment vertical="center"/>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0" fontId="33" fillId="0" borderId="0" xfId="8" applyFont="1" applyAlignment="1">
      <alignment horizontal="right" indent="1"/>
    </xf>
    <xf numFmtId="0" fontId="33" fillId="0" borderId="7" xfId="8" applyFont="1" applyBorder="1" applyAlignment="1">
      <alignment horizontal="right" indent="1"/>
    </xf>
    <xf numFmtId="179" fontId="33" fillId="0" borderId="3" xfId="9" applyFont="1" applyAlignment="1">
      <alignment horizontal="center" vertical="center"/>
    </xf>
    <xf numFmtId="0" fontId="33" fillId="0" borderId="10" xfId="0" applyFont="1" applyBorder="1" applyAlignment="1"/>
  </cellXfs>
  <cellStyles count="55">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Hyperlink" xfId="54" xr:uid="{00000000-000B-0000-0000-000008000000}"/>
    <cellStyle name="z_非表示_テキスト" xfId="3" xr:uid="{00000000-0005-0000-0000-000012000000}"/>
    <cellStyle name="タスク" xfId="12" xr:uid="{00000000-0005-0000-0000-00001A000000}"/>
    <cellStyle name="プロジェクトの開始" xfId="9" xr:uid="{00000000-0005-0000-0000-00001F000000}"/>
    <cellStyle name="解释性文本" xfId="28" builtinId="53" customBuiltin="1"/>
    <cellStyle name="警告文本" xfId="26" builtinId="11" customBuiltin="1"/>
    <cellStyle name="好" xfId="18" builtinId="26" customBuiltin="1"/>
    <cellStyle name="差" xfId="19" builtinId="27" customBuiltin="1"/>
    <cellStyle name="常规" xfId="0" builtinId="0" customBuiltin="1"/>
    <cellStyle name="千位分隔" xfId="4" builtinId="3" customBuiltin="1"/>
    <cellStyle name="千位分隔[0]" xfId="14" builtinId="6"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 name="超链接" xfId="1" builtinId="8" customBuiltin="1"/>
    <cellStyle name="日付" xfId="10" xr:uid="{00000000-0005-0000-0000-000030000000}"/>
    <cellStyle name="百分比" xfId="2" builtinId="5" customBuiltin="1"/>
    <cellStyle name="名前" xfId="11" xr:uid="{00000000-0005-0000-0000-000034000000}"/>
    <cellStyle name="已访问的超链接" xfId="13" builtinId="9"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检查单元格" xfId="25" builtinId="23" customBuiltin="1"/>
    <cellStyle name="汇总" xfId="29" builtinId="25" customBuiltin="1"/>
    <cellStyle name="计算" xfId="23" builtinId="22" customBuiltin="1"/>
    <cellStyle name="货币" xfId="15" builtinId="4" customBuiltin="1"/>
    <cellStyle name="货币[0]" xfId="16" builtinId="7" customBuiltin="1"/>
    <cellStyle name="输出" xfId="22" builtinId="21" customBuiltin="1"/>
    <cellStyle name="输入" xfId="21" builtinId="20" customBuiltin="1"/>
    <cellStyle name="适中" xfId="20" builtinId="28" customBuiltin="1"/>
    <cellStyle name="链接单元格" xfId="24" builtinId="24"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57"/>
  <sheetViews>
    <sheetView showGridLines="0" tabSelected="1" showRuler="0" zoomScaleNormal="100" zoomScalePageLayoutView="70" workbookViewId="0">
      <pane xSplit="8" ySplit="7" topLeftCell="I24" activePane="bottomRight" state="frozen"/>
      <selection pane="bottomRight" activeCell="D27" sqref="D27"/>
      <selection pane="bottomLeft"/>
      <selection pane="topRight"/>
    </sheetView>
  </sheetViews>
  <sheetFormatPr defaultColWidth="8.88671875" defaultRowHeight="30" customHeight="1"/>
  <cols>
    <col min="1" max="1" width="2.6640625" style="4" customWidth="1"/>
    <col min="2" max="2" width="27.5546875" style="2" bestFit="1" customWidth="1"/>
    <col min="3" max="3" width="22.8867187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5" ht="30" customHeight="1">
      <c r="A1" s="18" t="s">
        <v>0</v>
      </c>
      <c r="B1" s="19" t="s">
        <v>1</v>
      </c>
      <c r="C1" s="20"/>
      <c r="D1" s="21"/>
      <c r="E1" s="22"/>
      <c r="F1" s="23"/>
      <c r="G1" s="24"/>
      <c r="H1" s="1"/>
      <c r="I1" s="3"/>
    </row>
    <row r="2" spans="1:65" ht="30" customHeight="1">
      <c r="A2" s="25" t="s">
        <v>2</v>
      </c>
      <c r="B2" s="26" t="s">
        <v>3</v>
      </c>
      <c r="C2" s="24"/>
      <c r="D2" s="24"/>
      <c r="E2" s="27"/>
      <c r="F2" s="24"/>
      <c r="G2" s="24"/>
      <c r="I2" s="6"/>
    </row>
    <row r="3" spans="1:65" ht="30" customHeight="1">
      <c r="A3" s="25" t="s">
        <v>4</v>
      </c>
      <c r="B3" s="99" t="s">
        <v>5</v>
      </c>
      <c r="C3" s="106" t="s">
        <v>6</v>
      </c>
      <c r="D3" s="107"/>
      <c r="E3" s="108">
        <v>44834</v>
      </c>
      <c r="F3" s="108"/>
      <c r="G3" s="24"/>
    </row>
    <row r="4" spans="1:65" ht="30" customHeight="1">
      <c r="A4" s="18" t="s">
        <v>7</v>
      </c>
      <c r="B4" s="98" t="s">
        <v>8</v>
      </c>
      <c r="C4" s="106" t="s">
        <v>9</v>
      </c>
      <c r="D4" s="107"/>
      <c r="E4" s="28">
        <v>5</v>
      </c>
      <c r="F4" s="24"/>
      <c r="G4" s="24"/>
      <c r="I4" s="103">
        <f>I5</f>
        <v>44857</v>
      </c>
      <c r="J4" s="104"/>
      <c r="K4" s="104"/>
      <c r="L4" s="104"/>
      <c r="M4" s="104"/>
      <c r="N4" s="104"/>
      <c r="O4" s="105"/>
      <c r="P4" s="103">
        <f>P5</f>
        <v>44864</v>
      </c>
      <c r="Q4" s="104"/>
      <c r="R4" s="104"/>
      <c r="S4" s="104"/>
      <c r="T4" s="104"/>
      <c r="U4" s="104"/>
      <c r="V4" s="105"/>
      <c r="W4" s="103">
        <f>W5</f>
        <v>44871</v>
      </c>
      <c r="X4" s="104"/>
      <c r="Y4" s="104"/>
      <c r="Z4" s="104"/>
      <c r="AA4" s="104"/>
      <c r="AB4" s="104"/>
      <c r="AC4" s="105"/>
      <c r="AD4" s="103">
        <f>AD5</f>
        <v>44878</v>
      </c>
      <c r="AE4" s="104"/>
      <c r="AF4" s="104"/>
      <c r="AG4" s="104"/>
      <c r="AH4" s="104"/>
      <c r="AI4" s="104"/>
      <c r="AJ4" s="105"/>
      <c r="AK4" s="103">
        <f>AK5</f>
        <v>44885</v>
      </c>
      <c r="AL4" s="104"/>
      <c r="AM4" s="104"/>
      <c r="AN4" s="104"/>
      <c r="AO4" s="104"/>
      <c r="AP4" s="104"/>
      <c r="AQ4" s="105"/>
      <c r="AR4" s="103">
        <f>AR5</f>
        <v>44892</v>
      </c>
      <c r="AS4" s="104"/>
      <c r="AT4" s="104"/>
      <c r="AU4" s="104"/>
      <c r="AV4" s="104"/>
      <c r="AW4" s="104"/>
      <c r="AX4" s="105"/>
      <c r="AY4" s="103">
        <f>AY5</f>
        <v>44899</v>
      </c>
      <c r="AZ4" s="104"/>
      <c r="BA4" s="104"/>
      <c r="BB4" s="104"/>
      <c r="BC4" s="104"/>
      <c r="BD4" s="104"/>
      <c r="BE4" s="105"/>
      <c r="BF4" s="103">
        <f>BF5</f>
        <v>44906</v>
      </c>
      <c r="BG4" s="104"/>
      <c r="BH4" s="104"/>
      <c r="BI4" s="104"/>
      <c r="BJ4" s="104"/>
      <c r="BK4" s="104"/>
      <c r="BL4" s="105"/>
      <c r="BM4" s="70"/>
    </row>
    <row r="5" spans="1:65" ht="15" customHeight="1">
      <c r="A5" s="18" t="s">
        <v>10</v>
      </c>
      <c r="B5" s="109"/>
      <c r="C5" s="109"/>
      <c r="D5" s="109"/>
      <c r="E5" s="109"/>
      <c r="F5" s="109"/>
      <c r="G5" s="109"/>
      <c r="I5" s="7">
        <f>プロジェクト_開始-WEEKDAY(プロジェクト_開始,1)+1+7*(週_表示-1)</f>
        <v>44857</v>
      </c>
      <c r="J5" s="8">
        <f>I5+1</f>
        <v>44858</v>
      </c>
      <c r="K5" s="8">
        <f t="shared" ref="K5:AX5" si="0">J5+1</f>
        <v>44859</v>
      </c>
      <c r="L5" s="8">
        <f t="shared" si="0"/>
        <v>44860</v>
      </c>
      <c r="M5" s="8">
        <f t="shared" si="0"/>
        <v>44861</v>
      </c>
      <c r="N5" s="8">
        <f t="shared" si="0"/>
        <v>44862</v>
      </c>
      <c r="O5" s="9">
        <f t="shared" si="0"/>
        <v>44863</v>
      </c>
      <c r="P5" s="7">
        <f>O5+1</f>
        <v>44864</v>
      </c>
      <c r="Q5" s="8">
        <f>P5+1</f>
        <v>44865</v>
      </c>
      <c r="R5" s="8">
        <f t="shared" si="0"/>
        <v>44866</v>
      </c>
      <c r="S5" s="8">
        <f t="shared" si="0"/>
        <v>44867</v>
      </c>
      <c r="T5" s="8">
        <f t="shared" si="0"/>
        <v>44868</v>
      </c>
      <c r="U5" s="8">
        <f t="shared" si="0"/>
        <v>44869</v>
      </c>
      <c r="V5" s="9">
        <f t="shared" si="0"/>
        <v>44870</v>
      </c>
      <c r="W5" s="7">
        <f>V5+1</f>
        <v>44871</v>
      </c>
      <c r="X5" s="8">
        <f>W5+1</f>
        <v>44872</v>
      </c>
      <c r="Y5" s="8">
        <f t="shared" si="0"/>
        <v>44873</v>
      </c>
      <c r="Z5" s="8">
        <f t="shared" si="0"/>
        <v>44874</v>
      </c>
      <c r="AA5" s="8">
        <f t="shared" si="0"/>
        <v>44875</v>
      </c>
      <c r="AB5" s="8">
        <f t="shared" si="0"/>
        <v>44876</v>
      </c>
      <c r="AC5" s="9">
        <f t="shared" si="0"/>
        <v>44877</v>
      </c>
      <c r="AD5" s="7">
        <f>AC5+1</f>
        <v>44878</v>
      </c>
      <c r="AE5" s="8">
        <f>AD5+1</f>
        <v>44879</v>
      </c>
      <c r="AF5" s="8">
        <f t="shared" si="0"/>
        <v>44880</v>
      </c>
      <c r="AG5" s="8">
        <f t="shared" si="0"/>
        <v>44881</v>
      </c>
      <c r="AH5" s="8">
        <f t="shared" si="0"/>
        <v>44882</v>
      </c>
      <c r="AI5" s="8">
        <f t="shared" si="0"/>
        <v>44883</v>
      </c>
      <c r="AJ5" s="9">
        <f t="shared" si="0"/>
        <v>44884</v>
      </c>
      <c r="AK5" s="7">
        <f>AJ5+1</f>
        <v>44885</v>
      </c>
      <c r="AL5" s="8">
        <f>AK5+1</f>
        <v>44886</v>
      </c>
      <c r="AM5" s="8">
        <f t="shared" si="0"/>
        <v>44887</v>
      </c>
      <c r="AN5" s="8">
        <f t="shared" si="0"/>
        <v>44888</v>
      </c>
      <c r="AO5" s="8">
        <f t="shared" si="0"/>
        <v>44889</v>
      </c>
      <c r="AP5" s="8">
        <f t="shared" si="0"/>
        <v>44890</v>
      </c>
      <c r="AQ5" s="9">
        <f t="shared" si="0"/>
        <v>44891</v>
      </c>
      <c r="AR5" s="7">
        <f>AQ5+1</f>
        <v>44892</v>
      </c>
      <c r="AS5" s="8">
        <f>AR5+1</f>
        <v>44893</v>
      </c>
      <c r="AT5" s="8">
        <f t="shared" si="0"/>
        <v>44894</v>
      </c>
      <c r="AU5" s="8">
        <f t="shared" si="0"/>
        <v>44895</v>
      </c>
      <c r="AV5" s="8">
        <f t="shared" si="0"/>
        <v>44896</v>
      </c>
      <c r="AW5" s="8">
        <f t="shared" si="0"/>
        <v>44897</v>
      </c>
      <c r="AX5" s="9">
        <f t="shared" si="0"/>
        <v>44898</v>
      </c>
      <c r="AY5" s="7">
        <f>AX5+1</f>
        <v>44899</v>
      </c>
      <c r="AZ5" s="8">
        <f>AY5+1</f>
        <v>44900</v>
      </c>
      <c r="BA5" s="8">
        <f t="shared" ref="BA5:BE5" si="1">AZ5+1</f>
        <v>44901</v>
      </c>
      <c r="BB5" s="8">
        <f t="shared" si="1"/>
        <v>44902</v>
      </c>
      <c r="BC5" s="8">
        <f t="shared" si="1"/>
        <v>44903</v>
      </c>
      <c r="BD5" s="8">
        <f t="shared" si="1"/>
        <v>44904</v>
      </c>
      <c r="BE5" s="9">
        <f t="shared" si="1"/>
        <v>44905</v>
      </c>
      <c r="BF5" s="7">
        <f>BE5+1</f>
        <v>44906</v>
      </c>
      <c r="BG5" s="8">
        <f>BF5+1</f>
        <v>44907</v>
      </c>
      <c r="BH5" s="8">
        <f t="shared" ref="BH5:BL5" si="2">BG5+1</f>
        <v>44908</v>
      </c>
      <c r="BI5" s="8">
        <f t="shared" si="2"/>
        <v>44909</v>
      </c>
      <c r="BJ5" s="8">
        <f t="shared" si="2"/>
        <v>44910</v>
      </c>
      <c r="BK5" s="8">
        <f t="shared" si="2"/>
        <v>44911</v>
      </c>
      <c r="BL5" s="9">
        <f t="shared" si="2"/>
        <v>44912</v>
      </c>
    </row>
    <row r="6" spans="1:65" ht="30" customHeight="1" thickBot="1">
      <c r="A6" s="18" t="s">
        <v>11</v>
      </c>
      <c r="B6" s="29" t="s">
        <v>12</v>
      </c>
      <c r="C6" s="30" t="s">
        <v>13</v>
      </c>
      <c r="D6" s="30" t="s">
        <v>14</v>
      </c>
      <c r="E6" s="30" t="s">
        <v>15</v>
      </c>
      <c r="F6" s="30" t="s">
        <v>16</v>
      </c>
      <c r="G6" s="30"/>
      <c r="H6" s="10" t="s">
        <v>17</v>
      </c>
      <c r="I6" s="11" t="str">
        <f t="shared" ref="I6" si="3">LEFT(TEXT(I5,"ddd"),1)</f>
        <v>S</v>
      </c>
      <c r="J6" s="11" t="str">
        <f t="shared" ref="J6:AR6" si="4">LEFT(TEXT(J5,"ddd"),1)</f>
        <v>M</v>
      </c>
      <c r="K6" s="11" t="str">
        <f t="shared" si="4"/>
        <v>T</v>
      </c>
      <c r="L6" s="11" t="str">
        <f t="shared" si="4"/>
        <v>W</v>
      </c>
      <c r="M6" s="11" t="str">
        <f t="shared" si="4"/>
        <v>T</v>
      </c>
      <c r="N6" s="11" t="str">
        <f t="shared" si="4"/>
        <v>F</v>
      </c>
      <c r="O6" s="11" t="str">
        <f t="shared" si="4"/>
        <v>S</v>
      </c>
      <c r="P6" s="11" t="str">
        <f t="shared" si="4"/>
        <v>S</v>
      </c>
      <c r="Q6" s="11" t="str">
        <f t="shared" si="4"/>
        <v>M</v>
      </c>
      <c r="R6" s="11" t="str">
        <f t="shared" si="4"/>
        <v>T</v>
      </c>
      <c r="S6" s="11" t="str">
        <f t="shared" si="4"/>
        <v>W</v>
      </c>
      <c r="T6" s="11" t="str">
        <f t="shared" si="4"/>
        <v>T</v>
      </c>
      <c r="U6" s="11" t="str">
        <f t="shared" si="4"/>
        <v>F</v>
      </c>
      <c r="V6" s="11" t="str">
        <f t="shared" si="4"/>
        <v>S</v>
      </c>
      <c r="W6" s="11" t="str">
        <f t="shared" si="4"/>
        <v>S</v>
      </c>
      <c r="X6" s="11" t="str">
        <f t="shared" si="4"/>
        <v>M</v>
      </c>
      <c r="Y6" s="11" t="str">
        <f t="shared" si="4"/>
        <v>T</v>
      </c>
      <c r="Z6" s="11" t="str">
        <f t="shared" si="4"/>
        <v>W</v>
      </c>
      <c r="AA6" s="11" t="str">
        <f t="shared" si="4"/>
        <v>T</v>
      </c>
      <c r="AB6" s="11" t="str">
        <f t="shared" si="4"/>
        <v>F</v>
      </c>
      <c r="AC6" s="11" t="str">
        <f t="shared" si="4"/>
        <v>S</v>
      </c>
      <c r="AD6" s="11" t="str">
        <f t="shared" si="4"/>
        <v>S</v>
      </c>
      <c r="AE6" s="11" t="str">
        <f t="shared" si="4"/>
        <v>M</v>
      </c>
      <c r="AF6" s="11" t="str">
        <f t="shared" si="4"/>
        <v>T</v>
      </c>
      <c r="AG6" s="11" t="str">
        <f t="shared" si="4"/>
        <v>W</v>
      </c>
      <c r="AH6" s="11" t="str">
        <f t="shared" si="4"/>
        <v>T</v>
      </c>
      <c r="AI6" s="11" t="str">
        <f t="shared" si="4"/>
        <v>F</v>
      </c>
      <c r="AJ6" s="11" t="str">
        <f t="shared" si="4"/>
        <v>S</v>
      </c>
      <c r="AK6" s="11" t="str">
        <f t="shared" si="4"/>
        <v>S</v>
      </c>
      <c r="AL6" s="11" t="str">
        <f t="shared" si="4"/>
        <v>M</v>
      </c>
      <c r="AM6" s="11" t="str">
        <f t="shared" si="4"/>
        <v>T</v>
      </c>
      <c r="AN6" s="11" t="str">
        <f t="shared" si="4"/>
        <v>W</v>
      </c>
      <c r="AO6" s="11" t="str">
        <f t="shared" si="4"/>
        <v>T</v>
      </c>
      <c r="AP6" s="11" t="str">
        <f t="shared" si="4"/>
        <v>F</v>
      </c>
      <c r="AQ6" s="11" t="str">
        <f t="shared" si="4"/>
        <v>S</v>
      </c>
      <c r="AR6" s="11" t="str">
        <f t="shared" si="4"/>
        <v>S</v>
      </c>
      <c r="AS6" s="11" t="str">
        <f t="shared" ref="AS6:BL6" si="5">LEFT(TEXT(AS5,"ddd"),1)</f>
        <v>M</v>
      </c>
      <c r="AT6" s="11" t="str">
        <f t="shared" si="5"/>
        <v>T</v>
      </c>
      <c r="AU6" s="11" t="str">
        <f t="shared" si="5"/>
        <v>W</v>
      </c>
      <c r="AV6" s="11" t="str">
        <f t="shared" si="5"/>
        <v>T</v>
      </c>
      <c r="AW6" s="11" t="str">
        <f t="shared" si="5"/>
        <v>F</v>
      </c>
      <c r="AX6" s="11" t="str">
        <f t="shared" si="5"/>
        <v>S</v>
      </c>
      <c r="AY6" s="11" t="str">
        <f t="shared" si="5"/>
        <v>S</v>
      </c>
      <c r="AZ6" s="11" t="str">
        <f t="shared" si="5"/>
        <v>M</v>
      </c>
      <c r="BA6" s="11" t="str">
        <f t="shared" si="5"/>
        <v>T</v>
      </c>
      <c r="BB6" s="11" t="str">
        <f t="shared" si="5"/>
        <v>W</v>
      </c>
      <c r="BC6" s="11" t="str">
        <f t="shared" si="5"/>
        <v>T</v>
      </c>
      <c r="BD6" s="11" t="str">
        <f t="shared" si="5"/>
        <v>F</v>
      </c>
      <c r="BE6" s="11" t="str">
        <f t="shared" si="5"/>
        <v>S</v>
      </c>
      <c r="BF6" s="11" t="str">
        <f t="shared" si="5"/>
        <v>S</v>
      </c>
      <c r="BG6" s="11" t="str">
        <f t="shared" si="5"/>
        <v>M</v>
      </c>
      <c r="BH6" s="11" t="str">
        <f t="shared" si="5"/>
        <v>T</v>
      </c>
      <c r="BI6" s="11" t="str">
        <f t="shared" si="5"/>
        <v>W</v>
      </c>
      <c r="BJ6" s="11" t="str">
        <f t="shared" si="5"/>
        <v>T</v>
      </c>
      <c r="BK6" s="11" t="str">
        <f t="shared" si="5"/>
        <v>F</v>
      </c>
      <c r="BL6" s="11" t="str">
        <f t="shared" si="5"/>
        <v>S</v>
      </c>
    </row>
    <row r="7" spans="1:65" ht="30" hidden="1" customHeight="1" thickBot="1">
      <c r="A7" s="25" t="s">
        <v>18</v>
      </c>
      <c r="B7" s="24"/>
      <c r="C7" s="31"/>
      <c r="D7" s="24"/>
      <c r="E7" s="24"/>
      <c r="F7" s="24"/>
      <c r="G7" s="24"/>
      <c r="H7" s="2" t="str">
        <f ca="1">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5" s="14" customFormat="1" ht="30" customHeight="1">
      <c r="A8" s="18" t="s">
        <v>19</v>
      </c>
      <c r="B8" s="32" t="s">
        <v>20</v>
      </c>
      <c r="C8" s="33" t="s">
        <v>21</v>
      </c>
      <c r="D8" s="34">
        <v>1</v>
      </c>
      <c r="E8" s="35">
        <v>44858</v>
      </c>
      <c r="F8" s="36">
        <v>44883</v>
      </c>
      <c r="G8" s="37"/>
      <c r="H8" s="13">
        <f t="shared" ref="H8:H51" ca="1" si="6">IF(OR(ISBLANK(タスク_開始),ISBLANK(タスク_終了)),"",タスク_終了-タスク_開始+1)</f>
        <v>26</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5" s="14" customFormat="1" ht="30" customHeight="1">
      <c r="A9" s="18" t="s">
        <v>22</v>
      </c>
      <c r="B9" s="38" t="s">
        <v>23</v>
      </c>
      <c r="C9" s="39"/>
      <c r="D9" s="40">
        <v>1</v>
      </c>
      <c r="E9" s="41">
        <v>44858</v>
      </c>
      <c r="F9" s="41">
        <v>44862</v>
      </c>
      <c r="G9" s="37"/>
      <c r="H9" s="13">
        <f t="shared" ca="1" si="6"/>
        <v>5</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5" s="14" customFormat="1" ht="30" customHeight="1">
      <c r="A10" s="18" t="s">
        <v>24</v>
      </c>
      <c r="B10" s="38" t="s">
        <v>25</v>
      </c>
      <c r="C10" s="39"/>
      <c r="D10" s="40">
        <v>1</v>
      </c>
      <c r="E10" s="41">
        <v>44862</v>
      </c>
      <c r="F10" s="41">
        <v>44866</v>
      </c>
      <c r="G10" s="37"/>
      <c r="H10" s="13">
        <f t="shared" ca="1" si="6"/>
        <v>5</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5" s="14" customFormat="1" ht="30" customHeight="1">
      <c r="A11" s="25"/>
      <c r="B11" s="38" t="s">
        <v>26</v>
      </c>
      <c r="C11" s="39"/>
      <c r="D11" s="40">
        <v>1</v>
      </c>
      <c r="E11" s="41">
        <v>44867</v>
      </c>
      <c r="F11" s="41">
        <v>44873</v>
      </c>
      <c r="G11" s="37"/>
      <c r="H11" s="13">
        <f t="shared" ca="1" si="6"/>
        <v>7</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5" s="14" customFormat="1" ht="30" customHeight="1">
      <c r="A12" s="25"/>
      <c r="B12" s="38" t="s">
        <v>27</v>
      </c>
      <c r="C12" s="39"/>
      <c r="D12" s="40">
        <v>1</v>
      </c>
      <c r="E12" s="41">
        <v>44873</v>
      </c>
      <c r="F12" s="41">
        <v>44876</v>
      </c>
      <c r="G12" s="37"/>
      <c r="H12" s="13"/>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5" s="14" customFormat="1" ht="30" customHeight="1">
      <c r="A13" s="18" t="s">
        <v>28</v>
      </c>
      <c r="B13" s="42" t="s">
        <v>29</v>
      </c>
      <c r="C13" s="43" t="s">
        <v>30</v>
      </c>
      <c r="D13" s="44">
        <v>0.4</v>
      </c>
      <c r="E13" s="45">
        <v>44844</v>
      </c>
      <c r="F13" s="46">
        <v>44889</v>
      </c>
      <c r="G13" s="37"/>
      <c r="H13" s="13">
        <f t="shared" ca="1" si="6"/>
        <v>46</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5" s="14" customFormat="1" ht="30" customHeight="1" thickBot="1">
      <c r="A14" s="18"/>
      <c r="B14" s="47" t="s">
        <v>25</v>
      </c>
      <c r="C14" s="48"/>
      <c r="D14" s="49">
        <v>1</v>
      </c>
      <c r="E14" s="50">
        <v>44844</v>
      </c>
      <c r="F14" s="50">
        <v>44849</v>
      </c>
      <c r="G14" s="37"/>
      <c r="H14" s="13">
        <f t="shared" ca="1" si="6"/>
        <v>6</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5" s="14" customFormat="1" ht="30" customHeight="1" thickBot="1">
      <c r="A15" s="25"/>
      <c r="B15" s="47" t="s">
        <v>31</v>
      </c>
      <c r="C15" s="48"/>
      <c r="D15" s="49">
        <v>0.85</v>
      </c>
      <c r="E15" s="50">
        <v>44851</v>
      </c>
      <c r="F15" s="50">
        <v>44860</v>
      </c>
      <c r="G15" s="37"/>
      <c r="H15" s="13">
        <f t="shared" ca="1" si="6"/>
        <v>10</v>
      </c>
      <c r="I15" s="12"/>
      <c r="J15" s="12"/>
      <c r="K15" s="12"/>
      <c r="L15" s="12"/>
      <c r="M15" s="12"/>
      <c r="N15" s="12"/>
      <c r="O15" s="12"/>
      <c r="P15" s="12"/>
      <c r="Q15" s="12"/>
      <c r="R15" s="12"/>
      <c r="S15" s="12"/>
      <c r="T15" s="12"/>
      <c r="U15" s="15"/>
      <c r="V15" s="15"/>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5" s="14" customFormat="1" ht="30" customHeight="1" thickBot="1">
      <c r="A16" s="25"/>
      <c r="B16" s="47" t="s">
        <v>32</v>
      </c>
      <c r="C16" s="48"/>
      <c r="D16" s="49">
        <v>0</v>
      </c>
      <c r="E16" s="50">
        <v>44874</v>
      </c>
      <c r="F16" s="50">
        <v>44885</v>
      </c>
      <c r="G16" s="37"/>
      <c r="H16" s="13">
        <f t="shared" ca="1" si="6"/>
        <v>12</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c r="A17" s="25" t="s">
        <v>33</v>
      </c>
      <c r="B17" s="51" t="s">
        <v>34</v>
      </c>
      <c r="C17" s="52" t="s">
        <v>35</v>
      </c>
      <c r="D17" s="53">
        <v>0.8</v>
      </c>
      <c r="E17" s="54">
        <v>44858</v>
      </c>
      <c r="F17" s="55">
        <v>44883</v>
      </c>
      <c r="G17" s="37"/>
      <c r="H17" s="13">
        <f t="shared" ca="1" si="6"/>
        <v>26</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c r="A18" s="25"/>
      <c r="B18" s="56" t="s">
        <v>25</v>
      </c>
      <c r="C18" s="57"/>
      <c r="D18" s="58">
        <v>1</v>
      </c>
      <c r="E18" s="59">
        <v>44858</v>
      </c>
      <c r="F18" s="59">
        <v>44862</v>
      </c>
      <c r="G18" s="37"/>
      <c r="H18" s="13">
        <f t="shared" ca="1" si="6"/>
        <v>5</v>
      </c>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c r="A19" s="25"/>
      <c r="B19" s="56" t="s">
        <v>36</v>
      </c>
      <c r="C19" s="57"/>
      <c r="D19" s="58">
        <v>1</v>
      </c>
      <c r="E19" s="59">
        <v>44861</v>
      </c>
      <c r="F19" s="59">
        <v>44864</v>
      </c>
      <c r="G19" s="37"/>
      <c r="H19" s="13">
        <f t="shared" ca="1" si="6"/>
        <v>4</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c r="A20" s="25"/>
      <c r="B20" s="56" t="s">
        <v>37</v>
      </c>
      <c r="C20" s="57"/>
      <c r="D20" s="58">
        <v>1</v>
      </c>
      <c r="E20" s="59"/>
      <c r="F20" s="59"/>
      <c r="G20" s="37"/>
      <c r="H20" s="13"/>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c r="A21" s="25"/>
      <c r="B21" s="56" t="s">
        <v>38</v>
      </c>
      <c r="C21" s="57"/>
      <c r="D21" s="58">
        <v>1</v>
      </c>
      <c r="E21" s="59">
        <v>44865</v>
      </c>
      <c r="F21" s="59">
        <v>44874</v>
      </c>
      <c r="G21" s="37"/>
      <c r="H21" s="13"/>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c r="A22" s="25"/>
      <c r="B22" s="56" t="s">
        <v>39</v>
      </c>
      <c r="C22" s="57"/>
      <c r="D22" s="58">
        <v>1</v>
      </c>
      <c r="E22" s="59">
        <v>44875</v>
      </c>
      <c r="F22" s="59">
        <v>44879</v>
      </c>
      <c r="G22" s="37"/>
      <c r="H22" s="13"/>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c r="A23" s="25"/>
      <c r="B23" s="56" t="s">
        <v>40</v>
      </c>
      <c r="C23" s="57"/>
      <c r="D23" s="58">
        <v>1</v>
      </c>
      <c r="E23" s="59">
        <v>44880</v>
      </c>
      <c r="F23" s="59">
        <v>44883</v>
      </c>
      <c r="G23" s="37"/>
      <c r="H23" s="13"/>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c r="A24" s="25"/>
      <c r="B24" s="56" t="s">
        <v>41</v>
      </c>
      <c r="C24" s="57"/>
      <c r="D24" s="58">
        <v>0</v>
      </c>
      <c r="E24" s="59"/>
      <c r="F24" s="59"/>
      <c r="G24" s="37"/>
      <c r="H24" s="13"/>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c r="A25" s="25"/>
      <c r="B25" s="56" t="s">
        <v>27</v>
      </c>
      <c r="C25" s="57"/>
      <c r="D25" s="58">
        <v>0</v>
      </c>
      <c r="E25" s="59"/>
      <c r="F25" s="59"/>
      <c r="G25" s="37"/>
      <c r="H25" s="13" t="str">
        <f t="shared" ca="1" si="6"/>
        <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c r="A26" s="25" t="s">
        <v>33</v>
      </c>
      <c r="B26" s="60" t="s">
        <v>42</v>
      </c>
      <c r="C26" s="61" t="s">
        <v>43</v>
      </c>
      <c r="D26" s="62">
        <v>0.99</v>
      </c>
      <c r="E26" s="63" t="s">
        <v>44</v>
      </c>
      <c r="F26" s="64" t="s">
        <v>44</v>
      </c>
      <c r="G26" s="37"/>
      <c r="H26" s="13" t="e">
        <f t="shared" ca="1" si="6"/>
        <v>#VALUE!</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c r="A27" s="25"/>
      <c r="B27" s="65" t="s">
        <v>45</v>
      </c>
      <c r="C27" s="66"/>
      <c r="D27" s="67">
        <v>1</v>
      </c>
      <c r="E27" s="68">
        <v>44858</v>
      </c>
      <c r="F27" s="68">
        <v>44885</v>
      </c>
      <c r="G27" s="37"/>
      <c r="H27" s="13">
        <f t="shared" ca="1" si="6"/>
        <v>28</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c r="A28" s="25"/>
      <c r="B28" s="65" t="s">
        <v>46</v>
      </c>
      <c r="C28" s="66"/>
      <c r="D28" s="67">
        <v>1</v>
      </c>
      <c r="E28" s="68">
        <v>44865</v>
      </c>
      <c r="F28" s="68">
        <v>44890</v>
      </c>
      <c r="G28" s="37"/>
      <c r="H28" s="13">
        <f t="shared" ca="1" si="6"/>
        <v>26</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c r="A29" s="25"/>
      <c r="B29" s="65" t="s">
        <v>47</v>
      </c>
      <c r="C29" s="66"/>
      <c r="D29" s="67">
        <v>1</v>
      </c>
      <c r="E29" s="68">
        <v>44866</v>
      </c>
      <c r="F29" s="68">
        <v>44905</v>
      </c>
      <c r="G29" s="37"/>
      <c r="H29" s="13">
        <f t="shared" ca="1" si="6"/>
        <v>40</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c r="A30" s="25"/>
      <c r="B30" s="65" t="s">
        <v>48</v>
      </c>
      <c r="C30" s="66"/>
      <c r="D30" s="67">
        <v>0.99</v>
      </c>
      <c r="E30" s="68">
        <v>44896</v>
      </c>
      <c r="F30" s="68">
        <v>44908</v>
      </c>
      <c r="G30" s="37"/>
      <c r="H30" s="13"/>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c r="A31" s="25" t="s">
        <v>49</v>
      </c>
      <c r="B31" s="75" t="s">
        <v>50</v>
      </c>
      <c r="C31" s="76" t="s">
        <v>30</v>
      </c>
      <c r="D31" s="77">
        <v>0.95</v>
      </c>
      <c r="E31" s="78">
        <v>44854</v>
      </c>
      <c r="F31" s="79">
        <v>44873</v>
      </c>
      <c r="G31" s="37"/>
      <c r="H31" s="13">
        <f t="shared" ca="1" si="6"/>
        <v>20</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c r="A32" s="18" t="s">
        <v>51</v>
      </c>
      <c r="B32" s="73" t="s">
        <v>25</v>
      </c>
      <c r="C32" s="71"/>
      <c r="D32" s="72">
        <v>1</v>
      </c>
      <c r="E32" s="74">
        <v>44854</v>
      </c>
      <c r="F32" s="74">
        <v>44868</v>
      </c>
      <c r="G32" s="69"/>
      <c r="H32" s="16">
        <f t="shared" ca="1" si="6"/>
        <v>15</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2:64" ht="30" customHeight="1">
      <c r="B33" s="73" t="s">
        <v>52</v>
      </c>
      <c r="C33" s="71"/>
      <c r="D33" s="72">
        <v>1</v>
      </c>
      <c r="E33" s="74">
        <v>44866</v>
      </c>
      <c r="F33" s="74">
        <v>44868</v>
      </c>
      <c r="G33" s="69"/>
      <c r="H33" s="16">
        <f t="shared" ca="1" si="6"/>
        <v>3</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2:64" ht="30" customHeight="1">
      <c r="B34" s="73" t="s">
        <v>53</v>
      </c>
      <c r="C34" s="71"/>
      <c r="D34" s="72">
        <v>0.85</v>
      </c>
      <c r="E34" s="74">
        <v>44869</v>
      </c>
      <c r="F34" s="74">
        <v>44873</v>
      </c>
      <c r="G34" s="69"/>
      <c r="H34" s="16">
        <f t="shared" ca="1" si="6"/>
        <v>5</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2:64" ht="30" customHeight="1">
      <c r="B35" s="73" t="s">
        <v>54</v>
      </c>
      <c r="C35" s="71"/>
      <c r="D35" s="72">
        <v>0</v>
      </c>
      <c r="E35" s="74">
        <v>44874</v>
      </c>
      <c r="F35" s="74">
        <v>44874</v>
      </c>
      <c r="G35" s="69"/>
      <c r="H35" s="16"/>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2:64" ht="30" customHeight="1">
      <c r="B36" s="80" t="s">
        <v>55</v>
      </c>
      <c r="C36" s="81" t="s">
        <v>56</v>
      </c>
      <c r="D36" s="82"/>
      <c r="E36" s="83"/>
      <c r="F36" s="84"/>
      <c r="G36" s="69"/>
      <c r="H36" s="16" t="str">
        <f t="shared" ca="1" si="6"/>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2:64" ht="30" customHeight="1">
      <c r="B37" s="85" t="s">
        <v>57</v>
      </c>
      <c r="C37" s="86"/>
      <c r="D37" s="87">
        <v>1</v>
      </c>
      <c r="E37" s="88">
        <v>44859</v>
      </c>
      <c r="F37" s="88">
        <v>44862</v>
      </c>
      <c r="G37" s="69"/>
      <c r="H37" s="16">
        <f t="shared" ca="1" si="6"/>
        <v>4</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2:64" ht="30" customHeight="1">
      <c r="B38" s="85" t="s">
        <v>58</v>
      </c>
      <c r="C38" s="86"/>
      <c r="D38" s="87">
        <v>1</v>
      </c>
      <c r="E38" s="88">
        <v>44869</v>
      </c>
      <c r="F38" s="88">
        <v>44869</v>
      </c>
      <c r="G38" s="69"/>
      <c r="H38" s="16">
        <f t="shared" ca="1" si="6"/>
        <v>1</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2:64" ht="30" customHeight="1">
      <c r="B39" s="85" t="s">
        <v>59</v>
      </c>
      <c r="C39" s="86"/>
      <c r="D39" s="87">
        <v>1</v>
      </c>
      <c r="E39" s="88">
        <v>44876</v>
      </c>
      <c r="F39" s="88">
        <v>44876</v>
      </c>
      <c r="G39" s="69"/>
      <c r="H39" s="16">
        <f t="shared" ca="1" si="6"/>
        <v>1</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2:64" ht="30" customHeight="1">
      <c r="B40" s="85" t="s">
        <v>60</v>
      </c>
      <c r="C40" s="86"/>
      <c r="D40" s="87"/>
      <c r="E40" s="88">
        <v>44883</v>
      </c>
      <c r="F40" s="88">
        <v>44883</v>
      </c>
      <c r="G40" s="69"/>
      <c r="H40" s="16"/>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2:64" ht="30" customHeight="1">
      <c r="B41" s="85" t="s">
        <v>61</v>
      </c>
      <c r="C41" s="86"/>
      <c r="D41" s="87"/>
      <c r="E41" s="88">
        <v>44890</v>
      </c>
      <c r="F41" s="88">
        <v>44890</v>
      </c>
      <c r="G41" s="69"/>
      <c r="H41" s="16"/>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2:64" ht="30" customHeight="1">
      <c r="B42" s="85" t="s">
        <v>62</v>
      </c>
      <c r="C42" s="86"/>
      <c r="D42" s="87"/>
      <c r="E42" s="88">
        <v>44897</v>
      </c>
      <c r="F42" s="88">
        <v>44897</v>
      </c>
      <c r="G42" s="69"/>
      <c r="H42" s="16">
        <f t="shared" ca="1" si="6"/>
        <v>1</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2:64" ht="30" customHeight="1">
      <c r="B43" s="89" t="s">
        <v>63</v>
      </c>
      <c r="C43" s="90" t="s">
        <v>64</v>
      </c>
      <c r="D43" s="91"/>
      <c r="E43" s="92"/>
      <c r="F43" s="93"/>
      <c r="G43" s="69"/>
      <c r="H43" s="16" t="str">
        <f t="shared" ca="1" si="6"/>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2:64" ht="30" customHeight="1">
      <c r="B44" s="94" t="s">
        <v>65</v>
      </c>
      <c r="C44" s="95"/>
      <c r="D44" s="96">
        <v>0.4</v>
      </c>
      <c r="E44" s="97">
        <v>44855</v>
      </c>
      <c r="F44" s="97">
        <v>44912</v>
      </c>
      <c r="G44" s="69"/>
      <c r="H44" s="16">
        <f t="shared" ca="1" si="6"/>
        <v>58</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2:64" ht="30" customHeight="1">
      <c r="B45" s="94"/>
      <c r="C45" s="95"/>
      <c r="D45" s="96"/>
      <c r="E45" s="97"/>
      <c r="F45" s="97"/>
      <c r="G45" s="69"/>
      <c r="H45" s="16"/>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2:64" ht="30" customHeight="1">
      <c r="B46" s="94"/>
      <c r="C46" s="95"/>
      <c r="D46" s="96"/>
      <c r="E46" s="97"/>
      <c r="F46" s="97"/>
      <c r="G46" s="69"/>
      <c r="H46" s="16"/>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2:64" ht="30" customHeight="1">
      <c r="B47" s="75" t="s">
        <v>66</v>
      </c>
      <c r="C47" s="76" t="s">
        <v>67</v>
      </c>
      <c r="D47" s="77"/>
      <c r="E47" s="78"/>
      <c r="F47" s="79"/>
      <c r="G47" s="37"/>
      <c r="H47" s="13" t="str">
        <f t="shared" ca="1" si="6"/>
        <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2:64" ht="30" customHeight="1">
      <c r="B48" s="73" t="s">
        <v>68</v>
      </c>
      <c r="C48" s="71"/>
      <c r="D48" s="72">
        <v>1</v>
      </c>
      <c r="E48" s="74">
        <v>44876</v>
      </c>
      <c r="F48" s="74">
        <v>44880</v>
      </c>
      <c r="G48" s="69"/>
      <c r="H48" s="16">
        <f t="shared" ca="1" si="6"/>
        <v>5</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2:64" ht="30" customHeight="1">
      <c r="B49" s="73" t="s">
        <v>69</v>
      </c>
      <c r="C49" s="71"/>
      <c r="D49" s="72"/>
      <c r="E49" s="74">
        <v>44876</v>
      </c>
      <c r="F49" s="74"/>
      <c r="G49" s="69"/>
      <c r="H49" s="16" t="str">
        <f t="shared" ca="1" si="6"/>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2:64" ht="30" customHeight="1">
      <c r="B50" s="73" t="s">
        <v>70</v>
      </c>
      <c r="C50" s="71"/>
      <c r="D50" s="72"/>
      <c r="E50" s="74">
        <v>44876</v>
      </c>
      <c r="F50" s="74"/>
      <c r="G50" s="69"/>
      <c r="H50" s="16"/>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2:64" ht="30" customHeight="1">
      <c r="B51" s="73" t="s">
        <v>71</v>
      </c>
      <c r="C51" s="71"/>
      <c r="D51" s="72"/>
      <c r="E51" s="74">
        <v>44876</v>
      </c>
      <c r="F51" s="74"/>
      <c r="G51" s="69"/>
      <c r="H51" s="16" t="str">
        <f t="shared" ca="1" si="6"/>
        <v/>
      </c>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2:64" ht="30" customHeight="1">
      <c r="B52" s="73" t="s">
        <v>26</v>
      </c>
      <c r="C52" s="71"/>
      <c r="D52" s="72"/>
      <c r="E52" s="74"/>
      <c r="F52" s="74"/>
      <c r="G52" s="69"/>
      <c r="H52" s="16"/>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2:64" ht="30" customHeight="1">
      <c r="B53" s="73" t="s">
        <v>27</v>
      </c>
      <c r="C53" s="71"/>
      <c r="D53" s="72"/>
      <c r="E53" s="74"/>
      <c r="F53" s="74"/>
      <c r="G53" s="69"/>
      <c r="H53" s="16"/>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2:64" ht="30" customHeight="1">
      <c r="B54" s="73" t="s">
        <v>72</v>
      </c>
      <c r="C54" s="71"/>
      <c r="D54" s="72"/>
      <c r="E54" s="74"/>
      <c r="F54" s="74"/>
      <c r="G54" s="69"/>
      <c r="H54" s="16"/>
      <c r="I54" s="17"/>
      <c r="J54" s="17"/>
      <c r="K54" s="17"/>
      <c r="L54" s="17"/>
      <c r="M54" s="17"/>
      <c r="N54" s="17"/>
      <c r="O54" s="17"/>
      <c r="P54" s="17"/>
      <c r="Q54" s="17"/>
      <c r="R54" s="17"/>
      <c r="S54" s="17"/>
      <c r="T54" s="17"/>
      <c r="U54" s="17"/>
      <c r="V54" s="17"/>
      <c r="W54" s="17"/>
      <c r="X54" s="17"/>
      <c r="Y54" s="17"/>
      <c r="Z54" s="17"/>
      <c r="AA54" s="17"/>
      <c r="AB54" s="17"/>
      <c r="AC54" s="17"/>
      <c r="AD54" s="17"/>
      <c r="AE54" s="17"/>
      <c r="AF54" s="102"/>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2:64" ht="30" customHeight="1">
      <c r="B55" s="100"/>
    </row>
    <row r="56" spans="2:64" ht="30" customHeight="1">
      <c r="B56"/>
    </row>
    <row r="57" spans="2:64" ht="30" customHeight="1">
      <c r="B57" s="101"/>
    </row>
  </sheetData>
  <mergeCells count="12">
    <mergeCell ref="BF4:BL4"/>
    <mergeCell ref="AY4:BE4"/>
    <mergeCell ref="E3:F3"/>
    <mergeCell ref="I4:O4"/>
    <mergeCell ref="P4:V4"/>
    <mergeCell ref="W4:AC4"/>
    <mergeCell ref="AD4:AJ4"/>
    <mergeCell ref="C3:D3"/>
    <mergeCell ref="C4:D4"/>
    <mergeCell ref="B5:G5"/>
    <mergeCell ref="AK4:AQ4"/>
    <mergeCell ref="AR4:AX4"/>
  </mergeCells>
  <phoneticPr fontId="19"/>
  <conditionalFormatting sqref="D7:D54">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1:BK12 I13:BL46">
    <cfRule type="expression" dxfId="8" priority="54">
      <formula>AND(TODAY()&gt;=I$5,TODAY()&lt;J$5)</formula>
    </cfRule>
  </conditionalFormatting>
  <conditionalFormatting sqref="I7:BL10 I11:BK12 I13:BL46">
    <cfRule type="expression" dxfId="7" priority="48">
      <formula>AND(タスク_開始&lt;=I$5,ROUNDDOWN((タスク_終了-タスク_開始+1)*タスク_進捗状況,0)+タスク_開始-1&gt;=I$5)</formula>
    </cfRule>
    <cfRule type="expression" dxfId="6" priority="49" stopIfTrue="1">
      <formula>AND(タスク_終了&gt;=I$5,タスク_開始&lt;J$5)</formula>
    </cfRule>
  </conditionalFormatting>
  <conditionalFormatting sqref="BL11:BL12">
    <cfRule type="expression" dxfId="5" priority="56">
      <formula>AND(TODAY()&gt;=X$5,TODAY()&lt;Y$5)</formula>
    </cfRule>
  </conditionalFormatting>
  <conditionalFormatting sqref="BL11:BL12">
    <cfRule type="expression" dxfId="4" priority="59">
      <formula>AND(タスク_開始&lt;=X$5,ROUNDDOWN((タスク_終了-タスク_開始+1)*タスク_進捗状況,0)+タスク_開始-1&gt;=X$5)</formula>
    </cfRule>
    <cfRule type="expression" dxfId="3" priority="60" stopIfTrue="1">
      <formula>AND(タスク_終了&gt;=X$5,タスク_開始&lt;Y$5)</formula>
    </cfRule>
  </conditionalFormatting>
  <conditionalFormatting sqref="I47:BL54">
    <cfRule type="expression" dxfId="2" priority="3">
      <formula>AND(TODAY()&gt;=I$5,TODAY()&lt;J$5)</formula>
    </cfRule>
  </conditionalFormatting>
  <conditionalFormatting sqref="I47:BL54">
    <cfRule type="expression" dxfId="1" priority="1">
      <formula>AND(タスク_開始&lt;=I$5,ROUNDDOWN((タスク_終了-タスク_開始+1)*タスク_進捗状況,0)+タスク_開始-1&gt;=I$5)</formula>
    </cfRule>
    <cfRule type="expression" dxfId="0" priority="2"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2023-01-27T02:57:25Z</dcterms:modified>
  <cp:category/>
  <cp:contentStatus/>
</cp:coreProperties>
</file>