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Pivot-Table_" sheetId="5" r:id="rId2"/>
    <sheet name="Pivot-Table" sheetId="4" r:id="rId3"/>
    <sheet name="Sheet2" sheetId="2" r:id="rId4"/>
    <sheet name="Sheet3" sheetId="3" r:id="rId5"/>
  </sheets>
  <calcPr calcId="144525"/>
  <pivotCaches>
    <pivotCache cacheId="0" r:id="rId6"/>
  </pivotCaches>
</workbook>
</file>

<file path=xl/calcChain.xml><?xml version="1.0" encoding="utf-8"?>
<calcChain xmlns="http://schemas.openxmlformats.org/spreadsheetml/2006/main">
  <c r="J10" i="1" l="1"/>
  <c r="J9" i="1"/>
  <c r="J8" i="1"/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7" i="1"/>
</calcChain>
</file>

<file path=xl/sharedStrings.xml><?xml version="1.0" encoding="utf-8"?>
<sst xmlns="http://schemas.openxmlformats.org/spreadsheetml/2006/main" count="82" uniqueCount="24">
  <si>
    <t>Month</t>
  </si>
  <si>
    <t>App</t>
  </si>
  <si>
    <t>Downloads</t>
  </si>
  <si>
    <t>Uninstalls</t>
  </si>
  <si>
    <t>5 star ratings</t>
  </si>
  <si>
    <t>1 star ratings</t>
  </si>
  <si>
    <t>Total ratings</t>
  </si>
  <si>
    <t>Crushed by Candies</t>
  </si>
  <si>
    <t>Chocolate Crossing</t>
  </si>
  <si>
    <t>Angry Bites</t>
  </si>
  <si>
    <t>Where is my Coco?</t>
  </si>
  <si>
    <t>Sugar Rush</t>
  </si>
  <si>
    <t>Subway Wafers</t>
  </si>
  <si>
    <t>Temple Bun</t>
  </si>
  <si>
    <t>count</t>
  </si>
  <si>
    <t>sumif</t>
  </si>
  <si>
    <t>countif</t>
  </si>
  <si>
    <t>Download  above 6k or not 
(Using if function)</t>
  </si>
  <si>
    <t>* Conditional formatting applied based on Downloads column</t>
  </si>
  <si>
    <t>Row Labels</t>
  </si>
  <si>
    <t>Grand Total</t>
  </si>
  <si>
    <t>Sum of Downloads</t>
  </si>
  <si>
    <t>(All)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</si>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</sst>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1"/>
      </left>
      <right/>
      <top style="thin">
        <color theme="4" tint="0.3999755851924192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vertical="center" wrapText="1"/>
    </xf>
    <xf numFmtId="0" fontId="1" fillId="3" borderId="0" xfId="0" applyFont="1" applyFill="1" applyAlignment="1">
      <alignment horizontal="right" vertical="center"/>
    </xf>
    <xf numFmtId="0" fontId="2" fillId="0" borderId="0" xfId="0" applyFont="1"/>
    <xf numFmtId="164" fontId="0" fillId="5" borderId="1" xfId="0" applyNumberFormat="1" applyFont="1" applyFill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0" fontId="3" fillId="4" borderId="0" xfId="0" applyFont="1" applyFill="1" applyBorder="1" applyAlignment="1">
      <alignment horizontal="center" vertical="center" wrapText="1"/>
    </xf>
    <xf numFmtId="0" fontId="0" fillId="5" borderId="2" xfId="0" applyFont="1" applyFill="1" applyBorder="1"/>
    <xf numFmtId="0" fontId="0" fillId="0" borderId="2" xfId="0" applyFont="1" applyBorder="1"/>
    <xf numFmtId="0" fontId="0" fillId="5" borderId="2" xfId="0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right" wrapText="1"/>
    </xf>
    <xf numFmtId="0" fontId="0" fillId="5" borderId="1" xfId="0" applyFont="1" applyFill="1" applyBorder="1"/>
    <xf numFmtId="0" fontId="0" fillId="0" borderId="1" xfId="0" applyFont="1" applyBorder="1"/>
    <xf numFmtId="0" fontId="3" fillId="4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4" fillId="0" borderId="3" xfId="0" applyFont="1" applyBorder="1"/>
    <xf numFmtId="0" fontId="5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mmmm\-yy;@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mmmm\-yy;@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Downloads</c:v>
                </c:pt>
              </c:strCache>
            </c:strRef>
          </c:tx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Sheet1!$C$7:$C$30</c:f>
              <c:numCache>
                <c:formatCode>General</c:formatCode>
                <c:ptCount val="24"/>
                <c:pt idx="0">
                  <c:v>7079</c:v>
                </c:pt>
                <c:pt idx="1">
                  <c:v>7683</c:v>
                </c:pt>
                <c:pt idx="2">
                  <c:v>4681</c:v>
                </c:pt>
                <c:pt idx="3">
                  <c:v>4373</c:v>
                </c:pt>
                <c:pt idx="4">
                  <c:v>3499</c:v>
                </c:pt>
                <c:pt idx="5">
                  <c:v>5649</c:v>
                </c:pt>
                <c:pt idx="6">
                  <c:v>1837</c:v>
                </c:pt>
                <c:pt idx="7">
                  <c:v>8586</c:v>
                </c:pt>
                <c:pt idx="8">
                  <c:v>7098</c:v>
                </c:pt>
                <c:pt idx="9">
                  <c:v>7066</c:v>
                </c:pt>
                <c:pt idx="10">
                  <c:v>6806</c:v>
                </c:pt>
                <c:pt idx="11">
                  <c:v>5702</c:v>
                </c:pt>
                <c:pt idx="12">
                  <c:v>4576</c:v>
                </c:pt>
                <c:pt idx="13">
                  <c:v>5004</c:v>
                </c:pt>
                <c:pt idx="14">
                  <c:v>4856</c:v>
                </c:pt>
                <c:pt idx="15">
                  <c:v>10028</c:v>
                </c:pt>
                <c:pt idx="16">
                  <c:v>7909</c:v>
                </c:pt>
                <c:pt idx="17">
                  <c:v>5233</c:v>
                </c:pt>
                <c:pt idx="18">
                  <c:v>6782</c:v>
                </c:pt>
                <c:pt idx="19">
                  <c:v>5429</c:v>
                </c:pt>
                <c:pt idx="20">
                  <c:v>6825</c:v>
                </c:pt>
                <c:pt idx="21">
                  <c:v>7258</c:v>
                </c:pt>
                <c:pt idx="22">
                  <c:v>5735</c:v>
                </c:pt>
                <c:pt idx="23">
                  <c:v>7899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022656"/>
        <c:axId val="174024192"/>
      </c:barChart>
      <c:catAx>
        <c:axId val="17402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024192"/>
        <c:crosses val="autoZero"/>
        <c:auto val="1"/>
        <c:lblAlgn val="ctr"/>
        <c:lblOffset val="100"/>
        <c:noMultiLvlLbl val="0"/>
      </c:catAx>
      <c:valAx>
        <c:axId val="1740241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74022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</xdr:colOff>
      <xdr:row>5</xdr:row>
      <xdr:rowOff>28575</xdr:rowOff>
    </xdr:from>
    <xdr:to>
      <xdr:col>15</xdr:col>
      <xdr:colOff>581025</xdr:colOff>
      <xdr:row>5</xdr:row>
      <xdr:rowOff>561975</xdr:rowOff>
    </xdr:to>
    <xdr:pic>
      <xdr:nvPicPr>
        <xdr:cNvPr id="6" name="Picture 5" descr="C:\Users\kuntal\AppData\Local\Microsoft\Windows\INetCache\IE\05TAZ08B\rg1024-earth-globe[1]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9475" y="9810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19050</xdr:colOff>
      <xdr:row>8</xdr:row>
      <xdr:rowOff>142875</xdr:rowOff>
    </xdr:from>
    <xdr:to>
      <xdr:col>22</xdr:col>
      <xdr:colOff>590550</xdr:colOff>
      <xdr:row>23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976.601161342594" createdVersion="4" refreshedVersion="4" minRefreshableVersion="3" recordCount="24">
  <cacheSource type="worksheet">
    <worksheetSource name="new_data"/>
  </cacheSource>
  <cacheFields count="7">
    <cacheField name="Month" numFmtId="164">
      <sharedItems containsSemiMixedTypes="0" containsNonDate="0" containsDate="1" containsString="0" minDate="2021-06-01T00:00:00" maxDate="2021-09-02T00:00:00" count="4">
        <d v="2021-06-01T00:00:00"/>
        <d v="2021-07-01T00:00:00"/>
        <d v="2021-08-01T00:00:00"/>
        <d v="2021-09-01T00:00:00"/>
      </sharedItems>
    </cacheField>
    <cacheField name="App" numFmtId="0">
      <sharedItems count="7">
        <s v="Crushed by Candies"/>
        <s v="Chocolate Crossing"/>
        <s v="Angry Bites"/>
        <s v="Where is my Coco?"/>
        <s v="Sugar Rush"/>
        <s v="Subway Wafers"/>
        <s v="Temple Bun"/>
      </sharedItems>
    </cacheField>
    <cacheField name="Downloads" numFmtId="0">
      <sharedItems containsSemiMixedTypes="0" containsString="0" containsNumber="1" containsInteger="1" minValue="1837" maxValue="10028"/>
    </cacheField>
    <cacheField name="Uninstalls" numFmtId="0">
      <sharedItems containsSemiMixedTypes="0" containsString="0" containsNumber="1" containsInteger="1" minValue="36" maxValue="200" count="20">
        <n v="141"/>
        <n v="153"/>
        <n v="93"/>
        <n v="87"/>
        <n v="69"/>
        <n v="112"/>
        <n v="36"/>
        <n v="171"/>
        <n v="136"/>
        <n v="114"/>
        <n v="91"/>
        <n v="100"/>
        <n v="97"/>
        <n v="200"/>
        <n v="158"/>
        <n v="104"/>
        <n v="135"/>
        <n v="108"/>
        <n v="145"/>
        <n v="157"/>
      </sharedItems>
    </cacheField>
    <cacheField name="5 star ratings" numFmtId="0">
      <sharedItems containsSemiMixedTypes="0" containsString="0" containsNumber="1" containsInteger="1" minValue="51" maxValue="137" count="20">
        <n v="89"/>
        <n v="78"/>
        <n v="99"/>
        <n v="86"/>
        <n v="91"/>
        <n v="111"/>
        <n v="81"/>
        <n v="96"/>
        <n v="64"/>
        <n v="83"/>
        <n v="87"/>
        <n v="76"/>
        <n v="135"/>
        <n v="124"/>
        <n v="137"/>
        <n v="70"/>
        <n v="122"/>
        <n v="106"/>
        <n v="77"/>
        <n v="51"/>
      </sharedItems>
    </cacheField>
    <cacheField name="1 star ratings" numFmtId="0">
      <sharedItems containsSemiMixedTypes="0" containsString="0" containsNumber="1" containsInteger="1" minValue="25" maxValue="60"/>
    </cacheField>
    <cacheField name="Total ratings" numFmtId="0">
      <sharedItems containsSemiMixedTypes="0" containsString="0" containsNumber="1" containsInteger="1" minValue="566" maxValue="1092" count="18">
        <n v="879"/>
        <n v="702"/>
        <n v="897"/>
        <n v="808"/>
        <n v="785"/>
        <n v="643"/>
        <n v="773"/>
        <n v="566"/>
        <n v="684"/>
        <n v="679"/>
        <n v="1092"/>
        <n v="661"/>
        <n v="962"/>
        <n v="997"/>
        <n v="891"/>
        <n v="850"/>
        <n v="667"/>
        <n v="59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7079"/>
    <x v="0"/>
    <x v="0"/>
    <n v="60"/>
    <x v="0"/>
  </r>
  <r>
    <x v="0"/>
    <x v="1"/>
    <n v="7683"/>
    <x v="1"/>
    <x v="1"/>
    <n v="41"/>
    <x v="1"/>
  </r>
  <r>
    <x v="0"/>
    <x v="2"/>
    <n v="4681"/>
    <x v="2"/>
    <x v="2"/>
    <n v="53"/>
    <x v="2"/>
  </r>
  <r>
    <x v="0"/>
    <x v="3"/>
    <n v="4373"/>
    <x v="3"/>
    <x v="3"/>
    <n v="51"/>
    <x v="3"/>
  </r>
  <r>
    <x v="0"/>
    <x v="4"/>
    <n v="3499"/>
    <x v="4"/>
    <x v="4"/>
    <n v="42"/>
    <x v="4"/>
  </r>
  <r>
    <x v="0"/>
    <x v="5"/>
    <n v="5649"/>
    <x v="5"/>
    <x v="1"/>
    <n v="31"/>
    <x v="5"/>
  </r>
  <r>
    <x v="0"/>
    <x v="6"/>
    <n v="1837"/>
    <x v="6"/>
    <x v="5"/>
    <n v="38"/>
    <x v="0"/>
  </r>
  <r>
    <x v="1"/>
    <x v="0"/>
    <n v="8586"/>
    <x v="7"/>
    <x v="6"/>
    <n v="52"/>
    <x v="4"/>
  </r>
  <r>
    <x v="1"/>
    <x v="1"/>
    <n v="7098"/>
    <x v="0"/>
    <x v="7"/>
    <n v="35"/>
    <x v="6"/>
  </r>
  <r>
    <x v="1"/>
    <x v="2"/>
    <n v="7066"/>
    <x v="0"/>
    <x v="8"/>
    <n v="32"/>
    <x v="7"/>
  </r>
  <r>
    <x v="1"/>
    <x v="3"/>
    <n v="6806"/>
    <x v="8"/>
    <x v="9"/>
    <n v="47"/>
    <x v="8"/>
  </r>
  <r>
    <x v="1"/>
    <x v="4"/>
    <n v="5702"/>
    <x v="9"/>
    <x v="10"/>
    <n v="46"/>
    <x v="4"/>
  </r>
  <r>
    <x v="1"/>
    <x v="5"/>
    <n v="4576"/>
    <x v="10"/>
    <x v="11"/>
    <n v="39"/>
    <x v="9"/>
  </r>
  <r>
    <x v="1"/>
    <x v="6"/>
    <n v="5004"/>
    <x v="11"/>
    <x v="12"/>
    <n v="50"/>
    <x v="10"/>
  </r>
  <r>
    <x v="2"/>
    <x v="0"/>
    <n v="4856"/>
    <x v="12"/>
    <x v="10"/>
    <n v="25"/>
    <x v="11"/>
  </r>
  <r>
    <x v="2"/>
    <x v="1"/>
    <n v="10028"/>
    <x v="13"/>
    <x v="13"/>
    <n v="39"/>
    <x v="12"/>
  </r>
  <r>
    <x v="2"/>
    <x v="2"/>
    <n v="7909"/>
    <x v="14"/>
    <x v="14"/>
    <n v="32"/>
    <x v="13"/>
  </r>
  <r>
    <x v="2"/>
    <x v="3"/>
    <n v="5233"/>
    <x v="15"/>
    <x v="1"/>
    <n v="31"/>
    <x v="5"/>
  </r>
  <r>
    <x v="2"/>
    <x v="4"/>
    <n v="6782"/>
    <x v="16"/>
    <x v="15"/>
    <n v="45"/>
    <x v="9"/>
  </r>
  <r>
    <x v="2"/>
    <x v="5"/>
    <n v="5429"/>
    <x v="17"/>
    <x v="6"/>
    <n v="35"/>
    <x v="8"/>
  </r>
  <r>
    <x v="2"/>
    <x v="6"/>
    <n v="6825"/>
    <x v="8"/>
    <x v="16"/>
    <n v="29"/>
    <x v="14"/>
  </r>
  <r>
    <x v="3"/>
    <x v="0"/>
    <n v="7258"/>
    <x v="18"/>
    <x v="17"/>
    <n v="38"/>
    <x v="15"/>
  </r>
  <r>
    <x v="3"/>
    <x v="1"/>
    <n v="5735"/>
    <x v="9"/>
    <x v="18"/>
    <n v="36"/>
    <x v="16"/>
  </r>
  <r>
    <x v="3"/>
    <x v="2"/>
    <n v="7899"/>
    <x v="19"/>
    <x v="19"/>
    <n v="49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12" firstHeaderRow="1" firstDataRow="1" firstDataCol="1" rowPageCount="1" colPageCount="1"/>
  <pivotFields count="7">
    <pivotField axis="axisPage" numFmtId="164" multipleItemSelectionAllowed="1" showAll="0">
      <items count="5">
        <item x="0"/>
        <item x="1"/>
        <item x="2"/>
        <item x="3"/>
        <item t="default"/>
      </items>
    </pivotField>
    <pivotField axis="axisRow" showAll="0">
      <items count="8">
        <item x="2"/>
        <item x="1"/>
        <item x="0"/>
        <item x="5"/>
        <item x="4"/>
        <item x="6"/>
        <item x="3"/>
        <item t="default"/>
      </items>
    </pivotField>
    <pivotField dataField="1" showAll="0"/>
    <pivotField showAll="0">
      <items count="21">
        <item x="6"/>
        <item x="4"/>
        <item x="3"/>
        <item x="10"/>
        <item x="2"/>
        <item x="12"/>
        <item x="11"/>
        <item x="15"/>
        <item x="17"/>
        <item x="5"/>
        <item x="9"/>
        <item x="16"/>
        <item x="8"/>
        <item x="0"/>
        <item x="18"/>
        <item x="1"/>
        <item x="19"/>
        <item x="14"/>
        <item x="7"/>
        <item x="13"/>
        <item t="default"/>
      </items>
    </pivotField>
    <pivotField showAll="0">
      <items count="21">
        <item h="1" x="19"/>
        <item h="1" x="8"/>
        <item h="1" x="15"/>
        <item h="1" x="11"/>
        <item h="1" x="18"/>
        <item h="1" x="1"/>
        <item h="1" x="6"/>
        <item h="1" x="9"/>
        <item h="1" x="3"/>
        <item h="1" x="10"/>
        <item h="1" x="0"/>
        <item h="1" x="4"/>
        <item h="1" x="7"/>
        <item h="1" x="2"/>
        <item x="17"/>
        <item h="1" x="5"/>
        <item h="1" x="16"/>
        <item h="1" x="13"/>
        <item h="1" x="12"/>
        <item h="1" x="14"/>
        <item t="default"/>
      </items>
    </pivotField>
    <pivotField showAll="0"/>
    <pivotField showAll="0">
      <items count="19">
        <item x="7"/>
        <item x="17"/>
        <item x="5"/>
        <item x="11"/>
        <item x="16"/>
        <item x="9"/>
        <item x="8"/>
        <item x="1"/>
        <item x="6"/>
        <item x="4"/>
        <item x="3"/>
        <item x="15"/>
        <item x="0"/>
        <item x="14"/>
        <item x="2"/>
        <item x="12"/>
        <item x="13"/>
        <item x="1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0" hier="-1"/>
  </pageFields>
  <dataFields count="1">
    <dataField name="Sum of Downloads" fld="2" baseField="1" baseItem="0" numFmtId="3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6:I30" totalsRowShown="0" headerRowDxfId="13" dataDxfId="12" tableBorderDxfId="11">
  <autoFilter ref="A6:I30"/>
  <tableColumns count="9">
    <tableColumn id="1" name="Month" dataDxfId="10"/>
    <tableColumn id="2" name="App" dataDxfId="9"/>
    <tableColumn id="3" name="Downloads" dataDxfId="8"/>
    <tableColumn id="4" name="Uninstalls" dataDxfId="7"/>
    <tableColumn id="5" name="5 star ratings" dataDxfId="6"/>
    <tableColumn id="6" name="1 star ratings" dataDxfId="5"/>
    <tableColumn id="7" name="Total ratings" dataDxfId="4"/>
    <tableColumn id="8" name="Download  above 6k or not _x000a_(Using if function)" dataDxfId="3">
      <calculatedColumnFormula>IF(C7&gt;6000,"Above 6k","Below 6k")</calculatedColumnFormula>
    </tableColumn>
    <tableColumn id="9" name="Column1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new_data" displayName="new_data" ref="A6:G31" totalsRowShown="0" headerRowDxfId="23" dataDxfId="22" tableBorderDxfId="21">
  <autoFilter ref="A6:G31"/>
  <tableColumns count="7">
    <tableColumn id="1" name="Month" dataDxfId="20"/>
    <tableColumn id="2" name="App" dataDxfId="19"/>
    <tableColumn id="3" name="Downloads" dataDxfId="18"/>
    <tableColumn id="4" name="Uninstalls" dataDxfId="17"/>
    <tableColumn id="5" name="5 star ratings" dataDxfId="16"/>
    <tableColumn id="6" name="1 star ratings" dataDxfId="15"/>
    <tableColumn id="7" name="Total ratings" dataDxfId="14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30"/>
  <sheetViews>
    <sheetView tabSelected="1" workbookViewId="0">
      <selection activeCell="H16" sqref="H16"/>
    </sheetView>
  </sheetViews>
  <sheetFormatPr defaultRowHeight="15" x14ac:dyDescent="0.25"/>
  <cols>
    <col min="1" max="1" width="13.7109375" bestFit="1" customWidth="1"/>
    <col min="2" max="2" width="18.5703125" bestFit="1" customWidth="1"/>
    <col min="3" max="3" width="13" customWidth="1"/>
    <col min="4" max="4" width="12" customWidth="1"/>
    <col min="5" max="6" width="14.28515625" customWidth="1"/>
    <col min="7" max="7" width="14" customWidth="1"/>
    <col min="8" max="8" width="18.7109375" style="4" customWidth="1"/>
    <col min="9" max="9" width="19" customWidth="1"/>
    <col min="10" max="10" width="9.140625" style="1"/>
    <col min="11" max="11" width="9.140625" style="3"/>
  </cols>
  <sheetData>
    <row r="6" spans="1:13" s="5" customFormat="1" ht="45" x14ac:dyDescent="0.25">
      <c r="A6" s="11" t="s">
        <v>0</v>
      </c>
      <c r="B6" s="16" t="s">
        <v>1</v>
      </c>
      <c r="C6" s="16" t="s">
        <v>2</v>
      </c>
      <c r="D6" s="16" t="s">
        <v>3</v>
      </c>
      <c r="E6" s="16" t="s">
        <v>4</v>
      </c>
      <c r="F6" s="16" t="s">
        <v>5</v>
      </c>
      <c r="G6" s="16" t="s">
        <v>6</v>
      </c>
      <c r="H6" s="17" t="s">
        <v>17</v>
      </c>
      <c r="I6" s="25" t="s">
        <v>23</v>
      </c>
      <c r="J6" s="6"/>
      <c r="K6" s="6"/>
    </row>
    <row r="7" spans="1:13" x14ac:dyDescent="0.25">
      <c r="A7" s="9">
        <v>44348</v>
      </c>
      <c r="B7" s="12" t="s">
        <v>7</v>
      </c>
      <c r="C7" s="12">
        <v>7079</v>
      </c>
      <c r="D7" s="12">
        <v>141</v>
      </c>
      <c r="E7" s="12">
        <v>89</v>
      </c>
      <c r="F7" s="12">
        <v>60</v>
      </c>
      <c r="G7" s="12">
        <v>879</v>
      </c>
      <c r="H7" s="14" t="str">
        <f>IF(C7&gt;6000,"Above 6k","Below 6k")</f>
        <v>Above 6k</v>
      </c>
      <c r="I7" s="24"/>
    </row>
    <row r="8" spans="1:13" x14ac:dyDescent="0.25">
      <c r="A8" s="10">
        <v>44348</v>
      </c>
      <c r="B8" s="13" t="s">
        <v>8</v>
      </c>
      <c r="C8" s="13">
        <v>7683</v>
      </c>
      <c r="D8" s="13">
        <v>153</v>
      </c>
      <c r="E8" s="13">
        <v>78</v>
      </c>
      <c r="F8" s="13">
        <v>41</v>
      </c>
      <c r="G8" s="13">
        <v>702</v>
      </c>
      <c r="H8" s="15" t="str">
        <f t="shared" ref="H8:H30" si="0">IF(C8&gt;6000,"Above 6k","Below 6k")</f>
        <v>Above 6k</v>
      </c>
      <c r="I8" s="24"/>
      <c r="J8" s="2">
        <f>COUNT(C7:C30)</f>
        <v>24</v>
      </c>
      <c r="K8" s="7" t="s">
        <v>14</v>
      </c>
      <c r="M8" s="8" t="s">
        <v>18</v>
      </c>
    </row>
    <row r="9" spans="1:13" x14ac:dyDescent="0.25">
      <c r="A9" s="9">
        <v>44348</v>
      </c>
      <c r="B9" s="12" t="s">
        <v>9</v>
      </c>
      <c r="C9" s="12">
        <v>4681</v>
      </c>
      <c r="D9" s="12">
        <v>93</v>
      </c>
      <c r="E9" s="12">
        <v>99</v>
      </c>
      <c r="F9" s="12">
        <v>53</v>
      </c>
      <c r="G9" s="12">
        <v>897</v>
      </c>
      <c r="H9" s="14" t="str">
        <f t="shared" si="0"/>
        <v>Below 6k</v>
      </c>
      <c r="I9" s="24" t="s">
        <v>8</v>
      </c>
      <c r="J9" s="2">
        <f>SUMIF(B7:B30,I9,C7:C30)</f>
        <v>30544</v>
      </c>
      <c r="K9" s="7" t="s">
        <v>15</v>
      </c>
    </row>
    <row r="10" spans="1:13" x14ac:dyDescent="0.25">
      <c r="A10" s="10">
        <v>44348</v>
      </c>
      <c r="B10" s="13" t="s">
        <v>10</v>
      </c>
      <c r="C10" s="13">
        <v>4373</v>
      </c>
      <c r="D10" s="13">
        <v>87</v>
      </c>
      <c r="E10" s="13">
        <v>86</v>
      </c>
      <c r="F10" s="13">
        <v>51</v>
      </c>
      <c r="G10" s="13">
        <v>808</v>
      </c>
      <c r="H10" s="15" t="str">
        <f t="shared" si="0"/>
        <v>Below 6k</v>
      </c>
      <c r="I10" s="24"/>
      <c r="J10" s="2">
        <f>COUNTIF(B7:B30,I9)</f>
        <v>4</v>
      </c>
      <c r="K10" s="7" t="s">
        <v>16</v>
      </c>
    </row>
    <row r="11" spans="1:13" x14ac:dyDescent="0.25">
      <c r="A11" s="9">
        <v>44348</v>
      </c>
      <c r="B11" s="12" t="s">
        <v>11</v>
      </c>
      <c r="C11" s="12">
        <v>3499</v>
      </c>
      <c r="D11" s="12">
        <v>69</v>
      </c>
      <c r="E11" s="12">
        <v>91</v>
      </c>
      <c r="F11" s="12">
        <v>42</v>
      </c>
      <c r="G11" s="12">
        <v>785</v>
      </c>
      <c r="H11" s="14" t="str">
        <f t="shared" si="0"/>
        <v>Below 6k</v>
      </c>
      <c r="I11" s="24"/>
      <c r="J11" s="2"/>
    </row>
    <row r="12" spans="1:13" x14ac:dyDescent="0.25">
      <c r="A12" s="10">
        <v>44348</v>
      </c>
      <c r="B12" s="13" t="s">
        <v>12</v>
      </c>
      <c r="C12" s="13">
        <v>5649</v>
      </c>
      <c r="D12" s="13">
        <v>112</v>
      </c>
      <c r="E12" s="13">
        <v>78</v>
      </c>
      <c r="F12" s="13">
        <v>31</v>
      </c>
      <c r="G12" s="13">
        <v>643</v>
      </c>
      <c r="H12" s="15" t="str">
        <f t="shared" si="0"/>
        <v>Below 6k</v>
      </c>
      <c r="I12" s="24"/>
      <c r="J12" s="2"/>
    </row>
    <row r="13" spans="1:13" x14ac:dyDescent="0.25">
      <c r="A13" s="9">
        <v>44348</v>
      </c>
      <c r="B13" s="12" t="s">
        <v>13</v>
      </c>
      <c r="C13" s="12">
        <v>1837</v>
      </c>
      <c r="D13" s="12">
        <v>36</v>
      </c>
      <c r="E13" s="12">
        <v>111</v>
      </c>
      <c r="F13" s="12">
        <v>38</v>
      </c>
      <c r="G13" s="12">
        <v>879</v>
      </c>
      <c r="H13" s="14" t="str">
        <f t="shared" si="0"/>
        <v>Below 6k</v>
      </c>
      <c r="I13" s="24"/>
      <c r="J13" s="2"/>
    </row>
    <row r="14" spans="1:13" x14ac:dyDescent="0.25">
      <c r="A14" s="10">
        <v>44378</v>
      </c>
      <c r="B14" s="13" t="s">
        <v>7</v>
      </c>
      <c r="C14" s="13">
        <v>8586</v>
      </c>
      <c r="D14" s="13">
        <v>171</v>
      </c>
      <c r="E14" s="13">
        <v>81</v>
      </c>
      <c r="F14" s="13">
        <v>52</v>
      </c>
      <c r="G14" s="13">
        <v>785</v>
      </c>
      <c r="H14" s="15" t="str">
        <f t="shared" si="0"/>
        <v>Above 6k</v>
      </c>
      <c r="I14" s="24"/>
      <c r="J14" s="2"/>
    </row>
    <row r="15" spans="1:13" x14ac:dyDescent="0.25">
      <c r="A15" s="9">
        <v>44378</v>
      </c>
      <c r="B15" s="12" t="s">
        <v>8</v>
      </c>
      <c r="C15" s="12">
        <v>7098</v>
      </c>
      <c r="D15" s="12">
        <v>141</v>
      </c>
      <c r="E15" s="12">
        <v>96</v>
      </c>
      <c r="F15" s="12">
        <v>35</v>
      </c>
      <c r="G15" s="12">
        <v>773</v>
      </c>
      <c r="H15" s="14" t="str">
        <f t="shared" si="0"/>
        <v>Above 6k</v>
      </c>
      <c r="I15" s="24"/>
      <c r="J15" s="2"/>
    </row>
    <row r="16" spans="1:13" x14ac:dyDescent="0.25">
      <c r="A16" s="10">
        <v>44378</v>
      </c>
      <c r="B16" s="13" t="s">
        <v>9</v>
      </c>
      <c r="C16" s="13">
        <v>7066</v>
      </c>
      <c r="D16" s="13">
        <v>141</v>
      </c>
      <c r="E16" s="13">
        <v>64</v>
      </c>
      <c r="F16" s="13">
        <v>32</v>
      </c>
      <c r="G16" s="13">
        <v>566</v>
      </c>
      <c r="H16" s="15" t="str">
        <f t="shared" si="0"/>
        <v>Above 6k</v>
      </c>
      <c r="I16" s="24"/>
      <c r="J16" s="2"/>
    </row>
    <row r="17" spans="1:10" x14ac:dyDescent="0.25">
      <c r="A17" s="9">
        <v>44378</v>
      </c>
      <c r="B17" s="12" t="s">
        <v>10</v>
      </c>
      <c r="C17" s="12">
        <v>6806</v>
      </c>
      <c r="D17" s="12">
        <v>136</v>
      </c>
      <c r="E17" s="12">
        <v>83</v>
      </c>
      <c r="F17" s="12">
        <v>47</v>
      </c>
      <c r="G17" s="12">
        <v>684</v>
      </c>
      <c r="H17" s="14" t="str">
        <f t="shared" si="0"/>
        <v>Above 6k</v>
      </c>
      <c r="I17" s="24"/>
      <c r="J17" s="2"/>
    </row>
    <row r="18" spans="1:10" x14ac:dyDescent="0.25">
      <c r="A18" s="10">
        <v>44378</v>
      </c>
      <c r="B18" s="13" t="s">
        <v>11</v>
      </c>
      <c r="C18" s="13">
        <v>5702</v>
      </c>
      <c r="D18" s="13">
        <v>114</v>
      </c>
      <c r="E18" s="13">
        <v>87</v>
      </c>
      <c r="F18" s="13">
        <v>46</v>
      </c>
      <c r="G18" s="13">
        <v>785</v>
      </c>
      <c r="H18" s="15" t="str">
        <f t="shared" si="0"/>
        <v>Below 6k</v>
      </c>
      <c r="I18" s="24"/>
      <c r="J18" s="2"/>
    </row>
    <row r="19" spans="1:10" x14ac:dyDescent="0.25">
      <c r="A19" s="9">
        <v>44378</v>
      </c>
      <c r="B19" s="12" t="s">
        <v>12</v>
      </c>
      <c r="C19" s="12">
        <v>4576</v>
      </c>
      <c r="D19" s="12">
        <v>91</v>
      </c>
      <c r="E19" s="12">
        <v>76</v>
      </c>
      <c r="F19" s="12">
        <v>39</v>
      </c>
      <c r="G19" s="12">
        <v>679</v>
      </c>
      <c r="H19" s="14" t="str">
        <f t="shared" si="0"/>
        <v>Below 6k</v>
      </c>
      <c r="I19" s="24"/>
      <c r="J19" s="2"/>
    </row>
    <row r="20" spans="1:10" x14ac:dyDescent="0.25">
      <c r="A20" s="10">
        <v>44378</v>
      </c>
      <c r="B20" s="13" t="s">
        <v>13</v>
      </c>
      <c r="C20" s="13">
        <v>5004</v>
      </c>
      <c r="D20" s="13">
        <v>100</v>
      </c>
      <c r="E20" s="13">
        <v>135</v>
      </c>
      <c r="F20" s="13">
        <v>50</v>
      </c>
      <c r="G20" s="13">
        <v>1092</v>
      </c>
      <c r="H20" s="15" t="str">
        <f t="shared" si="0"/>
        <v>Below 6k</v>
      </c>
      <c r="I20" s="24"/>
      <c r="J20" s="2"/>
    </row>
    <row r="21" spans="1:10" x14ac:dyDescent="0.25">
      <c r="A21" s="9">
        <v>44409</v>
      </c>
      <c r="B21" s="12" t="s">
        <v>7</v>
      </c>
      <c r="C21" s="12">
        <v>4856</v>
      </c>
      <c r="D21" s="12">
        <v>97</v>
      </c>
      <c r="E21" s="12">
        <v>87</v>
      </c>
      <c r="F21" s="12">
        <v>25</v>
      </c>
      <c r="G21" s="12">
        <v>661</v>
      </c>
      <c r="H21" s="14" t="str">
        <f t="shared" si="0"/>
        <v>Below 6k</v>
      </c>
      <c r="I21" s="24"/>
      <c r="J21" s="2"/>
    </row>
    <row r="22" spans="1:10" x14ac:dyDescent="0.25">
      <c r="A22" s="10">
        <v>44409</v>
      </c>
      <c r="B22" s="13" t="s">
        <v>8</v>
      </c>
      <c r="C22" s="13">
        <v>10028</v>
      </c>
      <c r="D22" s="13">
        <v>200</v>
      </c>
      <c r="E22" s="13">
        <v>124</v>
      </c>
      <c r="F22" s="13">
        <v>39</v>
      </c>
      <c r="G22" s="13">
        <v>962</v>
      </c>
      <c r="H22" s="15" t="str">
        <f t="shared" si="0"/>
        <v>Above 6k</v>
      </c>
      <c r="I22" s="24"/>
    </row>
    <row r="23" spans="1:10" x14ac:dyDescent="0.25">
      <c r="A23" s="9">
        <v>44409</v>
      </c>
      <c r="B23" s="12" t="s">
        <v>9</v>
      </c>
      <c r="C23" s="12">
        <v>7909</v>
      </c>
      <c r="D23" s="12">
        <v>158</v>
      </c>
      <c r="E23" s="12">
        <v>137</v>
      </c>
      <c r="F23" s="12">
        <v>32</v>
      </c>
      <c r="G23" s="12">
        <v>997</v>
      </c>
      <c r="H23" s="14" t="str">
        <f t="shared" si="0"/>
        <v>Above 6k</v>
      </c>
      <c r="I23" s="24"/>
    </row>
    <row r="24" spans="1:10" x14ac:dyDescent="0.25">
      <c r="A24" s="10">
        <v>44409</v>
      </c>
      <c r="B24" s="13" t="s">
        <v>10</v>
      </c>
      <c r="C24" s="13">
        <v>5233</v>
      </c>
      <c r="D24" s="13">
        <v>104</v>
      </c>
      <c r="E24" s="13">
        <v>78</v>
      </c>
      <c r="F24" s="13">
        <v>31</v>
      </c>
      <c r="G24" s="13">
        <v>643</v>
      </c>
      <c r="H24" s="15" t="str">
        <f t="shared" si="0"/>
        <v>Below 6k</v>
      </c>
      <c r="I24" s="24"/>
    </row>
    <row r="25" spans="1:10" x14ac:dyDescent="0.25">
      <c r="A25" s="9">
        <v>44409</v>
      </c>
      <c r="B25" s="12" t="s">
        <v>11</v>
      </c>
      <c r="C25" s="12">
        <v>6782</v>
      </c>
      <c r="D25" s="12">
        <v>135</v>
      </c>
      <c r="E25" s="12">
        <v>70</v>
      </c>
      <c r="F25" s="12">
        <v>45</v>
      </c>
      <c r="G25" s="12">
        <v>679</v>
      </c>
      <c r="H25" s="14" t="str">
        <f t="shared" si="0"/>
        <v>Above 6k</v>
      </c>
      <c r="I25" s="24"/>
    </row>
    <row r="26" spans="1:10" x14ac:dyDescent="0.25">
      <c r="A26" s="10">
        <v>44409</v>
      </c>
      <c r="B26" s="13" t="s">
        <v>12</v>
      </c>
      <c r="C26" s="13">
        <v>5429</v>
      </c>
      <c r="D26" s="13">
        <v>108</v>
      </c>
      <c r="E26" s="13">
        <v>81</v>
      </c>
      <c r="F26" s="13">
        <v>35</v>
      </c>
      <c r="G26" s="13">
        <v>684</v>
      </c>
      <c r="H26" s="15" t="str">
        <f t="shared" si="0"/>
        <v>Below 6k</v>
      </c>
      <c r="I26" s="24"/>
    </row>
    <row r="27" spans="1:10" x14ac:dyDescent="0.25">
      <c r="A27" s="9">
        <v>44409</v>
      </c>
      <c r="B27" s="12" t="s">
        <v>13</v>
      </c>
      <c r="C27" s="12">
        <v>6825</v>
      </c>
      <c r="D27" s="12">
        <v>136</v>
      </c>
      <c r="E27" s="12">
        <v>122</v>
      </c>
      <c r="F27" s="12">
        <v>29</v>
      </c>
      <c r="G27" s="12">
        <v>891</v>
      </c>
      <c r="H27" s="14" t="str">
        <f t="shared" si="0"/>
        <v>Above 6k</v>
      </c>
      <c r="I27" s="24"/>
    </row>
    <row r="28" spans="1:10" x14ac:dyDescent="0.25">
      <c r="A28" s="10">
        <v>44440</v>
      </c>
      <c r="B28" s="13" t="s">
        <v>7</v>
      </c>
      <c r="C28" s="13">
        <v>7258</v>
      </c>
      <c r="D28" s="13">
        <v>145</v>
      </c>
      <c r="E28" s="13">
        <v>106</v>
      </c>
      <c r="F28" s="13">
        <v>38</v>
      </c>
      <c r="G28" s="13">
        <v>850</v>
      </c>
      <c r="H28" s="15" t="str">
        <f t="shared" si="0"/>
        <v>Above 6k</v>
      </c>
      <c r="I28" s="24"/>
    </row>
    <row r="29" spans="1:10" x14ac:dyDescent="0.25">
      <c r="A29" s="9">
        <v>44440</v>
      </c>
      <c r="B29" s="12" t="s">
        <v>8</v>
      </c>
      <c r="C29" s="12">
        <v>5735</v>
      </c>
      <c r="D29" s="12">
        <v>114</v>
      </c>
      <c r="E29" s="12">
        <v>77</v>
      </c>
      <c r="F29" s="12">
        <v>36</v>
      </c>
      <c r="G29" s="12">
        <v>667</v>
      </c>
      <c r="H29" s="14" t="str">
        <f t="shared" si="0"/>
        <v>Below 6k</v>
      </c>
      <c r="I29" s="24"/>
    </row>
    <row r="30" spans="1:10" x14ac:dyDescent="0.25">
      <c r="A30" s="10">
        <v>44440</v>
      </c>
      <c r="B30" s="13" t="s">
        <v>9</v>
      </c>
      <c r="C30" s="13">
        <v>7899</v>
      </c>
      <c r="D30" s="13">
        <v>157</v>
      </c>
      <c r="E30" s="13">
        <v>51</v>
      </c>
      <c r="F30" s="13">
        <v>49</v>
      </c>
      <c r="G30" s="13">
        <v>590</v>
      </c>
      <c r="H30" s="15" t="str">
        <f t="shared" si="0"/>
        <v>Above 6k</v>
      </c>
      <c r="I30" s="24"/>
    </row>
  </sheetData>
  <dataConsolidate/>
  <conditionalFormatting sqref="A7:G30">
    <cfRule type="expression" dxfId="1" priority="2">
      <formula>$C7&gt;7000</formula>
    </cfRule>
  </conditionalFormatting>
  <conditionalFormatting sqref="H7:H30">
    <cfRule type="containsText" dxfId="0" priority="1" operator="containsText" text="Above 6k">
      <formula>NOT(ISERROR(SEARCH("Above 6k",H7)))</formula>
    </cfRule>
  </conditionalFormatting>
  <dataValidations count="1">
    <dataValidation type="list" allowBlank="1" showInputMessage="1" showErrorMessage="1" sqref="I9">
      <formula1>$B$7:$B$30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B6" sqref="B6"/>
    </sheetView>
  </sheetViews>
  <sheetFormatPr defaultRowHeight="15" x14ac:dyDescent="0.25"/>
  <cols>
    <col min="1" max="1" width="18.5703125" bestFit="1" customWidth="1"/>
    <col min="2" max="2" width="17.7109375" bestFit="1" customWidth="1"/>
    <col min="3" max="3" width="11.28515625" customWidth="1"/>
    <col min="4" max="6" width="5" customWidth="1"/>
    <col min="7" max="8" width="6" customWidth="1"/>
    <col min="9" max="10" width="5" customWidth="1"/>
    <col min="11" max="11" width="6" customWidth="1"/>
    <col min="12" max="18" width="5" customWidth="1"/>
    <col min="19" max="19" width="6" customWidth="1"/>
    <col min="20" max="21" width="5" customWidth="1"/>
    <col min="22" max="22" width="11.28515625" bestFit="1" customWidth="1"/>
  </cols>
  <sheetData>
    <row r="2" spans="1:2" x14ac:dyDescent="0.25">
      <c r="A2" s="21" t="s">
        <v>0</v>
      </c>
      <c r="B2" t="s">
        <v>22</v>
      </c>
    </row>
    <row r="4" spans="1:2" x14ac:dyDescent="0.25">
      <c r="A4" s="21" t="s">
        <v>19</v>
      </c>
      <c r="B4" t="s">
        <v>21</v>
      </c>
    </row>
    <row r="5" spans="1:2" x14ac:dyDescent="0.25">
      <c r="A5" s="22" t="s">
        <v>9</v>
      </c>
      <c r="B5" s="23">
        <v>27555</v>
      </c>
    </row>
    <row r="6" spans="1:2" x14ac:dyDescent="0.25">
      <c r="A6" s="22" t="s">
        <v>8</v>
      </c>
      <c r="B6" s="23">
        <v>30544</v>
      </c>
    </row>
    <row r="7" spans="1:2" x14ac:dyDescent="0.25">
      <c r="A7" s="22" t="s">
        <v>7</v>
      </c>
      <c r="B7" s="23">
        <v>27779</v>
      </c>
    </row>
    <row r="8" spans="1:2" x14ac:dyDescent="0.25">
      <c r="A8" s="22" t="s">
        <v>12</v>
      </c>
      <c r="B8" s="23">
        <v>15654</v>
      </c>
    </row>
    <row r="9" spans="1:2" x14ac:dyDescent="0.25">
      <c r="A9" s="22" t="s">
        <v>11</v>
      </c>
      <c r="B9" s="23">
        <v>15983</v>
      </c>
    </row>
    <row r="10" spans="1:2" x14ac:dyDescent="0.25">
      <c r="A10" s="22" t="s">
        <v>13</v>
      </c>
      <c r="B10" s="23">
        <v>13666</v>
      </c>
    </row>
    <row r="11" spans="1:2" x14ac:dyDescent="0.25">
      <c r="A11" s="22" t="s">
        <v>10</v>
      </c>
      <c r="B11" s="23">
        <v>16412</v>
      </c>
    </row>
    <row r="12" spans="1:2" x14ac:dyDescent="0.25">
      <c r="A12" s="22" t="s">
        <v>20</v>
      </c>
      <c r="B12" s="23">
        <v>147593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31"/>
  <sheetViews>
    <sheetView workbookViewId="0">
      <selection activeCell="H1" sqref="H1:XFD1048576"/>
    </sheetView>
  </sheetViews>
  <sheetFormatPr defaultColWidth="0" defaultRowHeight="15" x14ac:dyDescent="0.25"/>
  <cols>
    <col min="1" max="1" width="13.7109375" bestFit="1" customWidth="1"/>
    <col min="2" max="2" width="18.5703125" bestFit="1" customWidth="1"/>
    <col min="3" max="3" width="13" customWidth="1"/>
    <col min="4" max="4" width="12" customWidth="1"/>
    <col min="5" max="6" width="14.28515625" customWidth="1"/>
    <col min="7" max="7" width="14" customWidth="1"/>
    <col min="8" max="18" width="0" hidden="1" customWidth="1"/>
    <col min="19" max="16384" width="9.140625" hidden="1"/>
  </cols>
  <sheetData>
    <row r="6" spans="1:18" s="5" customFormat="1" x14ac:dyDescent="0.25">
      <c r="A6" s="20" t="s">
        <v>0</v>
      </c>
      <c r="B6" s="20" t="s">
        <v>1</v>
      </c>
      <c r="C6" s="20" t="s">
        <v>2</v>
      </c>
      <c r="D6" s="20" t="s">
        <v>3</v>
      </c>
      <c r="E6" s="20" t="s">
        <v>4</v>
      </c>
      <c r="F6" s="20" t="s">
        <v>5</v>
      </c>
      <c r="G6" s="20" t="s">
        <v>6</v>
      </c>
      <c r="H6"/>
      <c r="I6"/>
      <c r="J6"/>
      <c r="K6"/>
      <c r="L6"/>
      <c r="M6"/>
      <c r="N6"/>
      <c r="O6"/>
      <c r="P6"/>
      <c r="Q6"/>
      <c r="R6"/>
    </row>
    <row r="7" spans="1:18" x14ac:dyDescent="0.25">
      <c r="A7" s="9">
        <v>44348</v>
      </c>
      <c r="B7" s="18" t="s">
        <v>7</v>
      </c>
      <c r="C7" s="18">
        <v>7079</v>
      </c>
      <c r="D7" s="18">
        <v>141</v>
      </c>
      <c r="E7" s="18">
        <v>89</v>
      </c>
      <c r="F7" s="18">
        <v>60</v>
      </c>
      <c r="G7" s="18">
        <v>879</v>
      </c>
    </row>
    <row r="8" spans="1:18" x14ac:dyDescent="0.25">
      <c r="A8" s="10">
        <v>44348</v>
      </c>
      <c r="B8" s="19" t="s">
        <v>8</v>
      </c>
      <c r="C8" s="19">
        <v>7683</v>
      </c>
      <c r="D8" s="19">
        <v>153</v>
      </c>
      <c r="E8" s="19">
        <v>78</v>
      </c>
      <c r="F8" s="19">
        <v>41</v>
      </c>
      <c r="G8" s="19">
        <v>702</v>
      </c>
    </row>
    <row r="9" spans="1:18" x14ac:dyDescent="0.25">
      <c r="A9" s="9">
        <v>44348</v>
      </c>
      <c r="B9" s="18" t="s">
        <v>9</v>
      </c>
      <c r="C9" s="18">
        <v>4681</v>
      </c>
      <c r="D9" s="18">
        <v>93</v>
      </c>
      <c r="E9" s="18">
        <v>99</v>
      </c>
      <c r="F9" s="18">
        <v>53</v>
      </c>
      <c r="G9" s="18">
        <v>897</v>
      </c>
    </row>
    <row r="10" spans="1:18" x14ac:dyDescent="0.25">
      <c r="A10" s="10">
        <v>44348</v>
      </c>
      <c r="B10" s="19" t="s">
        <v>10</v>
      </c>
      <c r="C10" s="19">
        <v>4373</v>
      </c>
      <c r="D10" s="19">
        <v>87</v>
      </c>
      <c r="E10" s="19">
        <v>86</v>
      </c>
      <c r="F10" s="19">
        <v>51</v>
      </c>
      <c r="G10" s="19">
        <v>808</v>
      </c>
    </row>
    <row r="11" spans="1:18" x14ac:dyDescent="0.25">
      <c r="A11" s="9">
        <v>44348</v>
      </c>
      <c r="B11" s="18" t="s">
        <v>11</v>
      </c>
      <c r="C11" s="18">
        <v>3499</v>
      </c>
      <c r="D11" s="18">
        <v>69</v>
      </c>
      <c r="E11" s="18">
        <v>91</v>
      </c>
      <c r="F11" s="18">
        <v>42</v>
      </c>
      <c r="G11" s="18">
        <v>785</v>
      </c>
    </row>
    <row r="12" spans="1:18" x14ac:dyDescent="0.25">
      <c r="A12" s="10">
        <v>44348</v>
      </c>
      <c r="B12" s="19" t="s">
        <v>12</v>
      </c>
      <c r="C12" s="19">
        <v>5649</v>
      </c>
      <c r="D12" s="19">
        <v>112</v>
      </c>
      <c r="E12" s="19">
        <v>78</v>
      </c>
      <c r="F12" s="19">
        <v>31</v>
      </c>
      <c r="G12" s="19">
        <v>643</v>
      </c>
    </row>
    <row r="13" spans="1:18" x14ac:dyDescent="0.25">
      <c r="A13" s="9">
        <v>44348</v>
      </c>
      <c r="B13" s="18" t="s">
        <v>13</v>
      </c>
      <c r="C13" s="18">
        <v>1837</v>
      </c>
      <c r="D13" s="18">
        <v>36</v>
      </c>
      <c r="E13" s="18">
        <v>111</v>
      </c>
      <c r="F13" s="18">
        <v>38</v>
      </c>
      <c r="G13" s="18">
        <v>879</v>
      </c>
    </row>
    <row r="14" spans="1:18" x14ac:dyDescent="0.25">
      <c r="A14" s="10">
        <v>44378</v>
      </c>
      <c r="B14" s="19" t="s">
        <v>7</v>
      </c>
      <c r="C14" s="19">
        <v>8586</v>
      </c>
      <c r="D14" s="19">
        <v>171</v>
      </c>
      <c r="E14" s="19">
        <v>81</v>
      </c>
      <c r="F14" s="19">
        <v>52</v>
      </c>
      <c r="G14" s="19">
        <v>785</v>
      </c>
    </row>
    <row r="15" spans="1:18" x14ac:dyDescent="0.25">
      <c r="A15" s="9">
        <v>44378</v>
      </c>
      <c r="B15" s="18" t="s">
        <v>8</v>
      </c>
      <c r="C15" s="18">
        <v>7098</v>
      </c>
      <c r="D15" s="18">
        <v>141</v>
      </c>
      <c r="E15" s="18">
        <v>96</v>
      </c>
      <c r="F15" s="18">
        <v>35</v>
      </c>
      <c r="G15" s="18">
        <v>773</v>
      </c>
    </row>
    <row r="16" spans="1:18" x14ac:dyDescent="0.25">
      <c r="A16" s="10">
        <v>44378</v>
      </c>
      <c r="B16" s="19" t="s">
        <v>9</v>
      </c>
      <c r="C16" s="19">
        <v>7066</v>
      </c>
      <c r="D16" s="19">
        <v>141</v>
      </c>
      <c r="E16" s="19">
        <v>64</v>
      </c>
      <c r="F16" s="19">
        <v>32</v>
      </c>
      <c r="G16" s="19">
        <v>566</v>
      </c>
    </row>
    <row r="17" spans="1:7" x14ac:dyDescent="0.25">
      <c r="A17" s="9">
        <v>44378</v>
      </c>
      <c r="B17" s="18" t="s">
        <v>10</v>
      </c>
      <c r="C17" s="18">
        <v>6806</v>
      </c>
      <c r="D17" s="18">
        <v>136</v>
      </c>
      <c r="E17" s="18">
        <v>83</v>
      </c>
      <c r="F17" s="18">
        <v>47</v>
      </c>
      <c r="G17" s="18">
        <v>684</v>
      </c>
    </row>
    <row r="18" spans="1:7" x14ac:dyDescent="0.25">
      <c r="A18" s="10">
        <v>44378</v>
      </c>
      <c r="B18" s="19" t="s">
        <v>11</v>
      </c>
      <c r="C18" s="19">
        <v>5702</v>
      </c>
      <c r="D18" s="19">
        <v>114</v>
      </c>
      <c r="E18" s="19">
        <v>87</v>
      </c>
      <c r="F18" s="19">
        <v>46</v>
      </c>
      <c r="G18" s="19">
        <v>785</v>
      </c>
    </row>
    <row r="19" spans="1:7" x14ac:dyDescent="0.25">
      <c r="A19" s="9">
        <v>44378</v>
      </c>
      <c r="B19" s="18" t="s">
        <v>12</v>
      </c>
      <c r="C19" s="18">
        <v>4576</v>
      </c>
      <c r="D19" s="18">
        <v>91</v>
      </c>
      <c r="E19" s="18">
        <v>76</v>
      </c>
      <c r="F19" s="18">
        <v>39</v>
      </c>
      <c r="G19" s="18">
        <v>679</v>
      </c>
    </row>
    <row r="20" spans="1:7" x14ac:dyDescent="0.25">
      <c r="A20" s="10">
        <v>44378</v>
      </c>
      <c r="B20" s="19" t="s">
        <v>13</v>
      </c>
      <c r="C20" s="19">
        <v>5004</v>
      </c>
      <c r="D20" s="19">
        <v>100</v>
      </c>
      <c r="E20" s="19">
        <v>135</v>
      </c>
      <c r="F20" s="19">
        <v>50</v>
      </c>
      <c r="G20" s="19">
        <v>1092</v>
      </c>
    </row>
    <row r="21" spans="1:7" x14ac:dyDescent="0.25">
      <c r="A21" s="9">
        <v>44409</v>
      </c>
      <c r="B21" s="18" t="s">
        <v>7</v>
      </c>
      <c r="C21" s="18">
        <v>4856</v>
      </c>
      <c r="D21" s="18">
        <v>97</v>
      </c>
      <c r="E21" s="18">
        <v>87</v>
      </c>
      <c r="F21" s="18">
        <v>25</v>
      </c>
      <c r="G21" s="18">
        <v>661</v>
      </c>
    </row>
    <row r="22" spans="1:7" x14ac:dyDescent="0.25">
      <c r="A22" s="10">
        <v>44409</v>
      </c>
      <c r="B22" s="19" t="s">
        <v>8</v>
      </c>
      <c r="C22" s="19">
        <v>10028</v>
      </c>
      <c r="D22" s="19">
        <v>200</v>
      </c>
      <c r="E22" s="19">
        <v>124</v>
      </c>
      <c r="F22" s="19">
        <v>39</v>
      </c>
      <c r="G22" s="19">
        <v>962</v>
      </c>
    </row>
    <row r="23" spans="1:7" x14ac:dyDescent="0.25">
      <c r="A23" s="9">
        <v>44409</v>
      </c>
      <c r="B23" s="18" t="s">
        <v>9</v>
      </c>
      <c r="C23" s="18">
        <v>7909</v>
      </c>
      <c r="D23" s="18">
        <v>158</v>
      </c>
      <c r="E23" s="18">
        <v>137</v>
      </c>
      <c r="F23" s="18">
        <v>32</v>
      </c>
      <c r="G23" s="18">
        <v>997</v>
      </c>
    </row>
    <row r="24" spans="1:7" x14ac:dyDescent="0.25">
      <c r="A24" s="10">
        <v>44409</v>
      </c>
      <c r="B24" s="19" t="s">
        <v>10</v>
      </c>
      <c r="C24" s="19">
        <v>5233</v>
      </c>
      <c r="D24" s="19">
        <v>104</v>
      </c>
      <c r="E24" s="19">
        <v>78</v>
      </c>
      <c r="F24" s="19">
        <v>31</v>
      </c>
      <c r="G24" s="19">
        <v>643</v>
      </c>
    </row>
    <row r="25" spans="1:7" x14ac:dyDescent="0.25">
      <c r="A25" s="9">
        <v>44409</v>
      </c>
      <c r="B25" s="18" t="s">
        <v>11</v>
      </c>
      <c r="C25" s="18">
        <v>6782</v>
      </c>
      <c r="D25" s="18">
        <v>135</v>
      </c>
      <c r="E25" s="18">
        <v>70</v>
      </c>
      <c r="F25" s="18">
        <v>45</v>
      </c>
      <c r="G25" s="18">
        <v>679</v>
      </c>
    </row>
    <row r="26" spans="1:7" x14ac:dyDescent="0.25">
      <c r="A26" s="10">
        <v>44409</v>
      </c>
      <c r="B26" s="19" t="s">
        <v>12</v>
      </c>
      <c r="C26" s="19">
        <v>5429</v>
      </c>
      <c r="D26" s="19">
        <v>108</v>
      </c>
      <c r="E26" s="19">
        <v>81</v>
      </c>
      <c r="F26" s="19">
        <v>35</v>
      </c>
      <c r="G26" s="19">
        <v>684</v>
      </c>
    </row>
    <row r="27" spans="1:7" x14ac:dyDescent="0.25">
      <c r="A27" s="9">
        <v>44409</v>
      </c>
      <c r="B27" s="18" t="s">
        <v>13</v>
      </c>
      <c r="C27" s="18">
        <v>6825</v>
      </c>
      <c r="D27" s="18">
        <v>136</v>
      </c>
      <c r="E27" s="18">
        <v>122</v>
      </c>
      <c r="F27" s="18">
        <v>29</v>
      </c>
      <c r="G27" s="18">
        <v>891</v>
      </c>
    </row>
    <row r="28" spans="1:7" x14ac:dyDescent="0.25">
      <c r="A28" s="10">
        <v>44440</v>
      </c>
      <c r="B28" s="19" t="s">
        <v>7</v>
      </c>
      <c r="C28" s="19">
        <v>7258</v>
      </c>
      <c r="D28" s="19">
        <v>145</v>
      </c>
      <c r="E28" s="19">
        <v>106</v>
      </c>
      <c r="F28" s="19">
        <v>38</v>
      </c>
      <c r="G28" s="19">
        <v>850</v>
      </c>
    </row>
    <row r="29" spans="1:7" x14ac:dyDescent="0.25">
      <c r="A29" s="9">
        <v>44440</v>
      </c>
      <c r="B29" s="18" t="s">
        <v>8</v>
      </c>
      <c r="C29" s="18">
        <v>5735</v>
      </c>
      <c r="D29" s="18">
        <v>114</v>
      </c>
      <c r="E29" s="18">
        <v>77</v>
      </c>
      <c r="F29" s="18">
        <v>36</v>
      </c>
      <c r="G29" s="18">
        <v>667</v>
      </c>
    </row>
    <row r="30" spans="1:7" x14ac:dyDescent="0.25">
      <c r="A30" s="10">
        <v>44440</v>
      </c>
      <c r="B30" s="19" t="s">
        <v>9</v>
      </c>
      <c r="C30" s="19">
        <v>7899</v>
      </c>
      <c r="D30" s="19">
        <v>157</v>
      </c>
      <c r="E30" s="19">
        <v>51</v>
      </c>
      <c r="F30" s="19">
        <v>49</v>
      </c>
      <c r="G30" s="19">
        <v>590</v>
      </c>
    </row>
    <row r="31" spans="1:7" x14ac:dyDescent="0.25">
      <c r="A31" s="10">
        <v>44470</v>
      </c>
      <c r="B31" s="19" t="s">
        <v>13</v>
      </c>
      <c r="C31" s="19">
        <v>7890</v>
      </c>
      <c r="D31" s="19">
        <v>21</v>
      </c>
      <c r="E31" s="19">
        <v>70</v>
      </c>
      <c r="F31" s="19">
        <v>25</v>
      </c>
      <c r="G31" s="19">
        <v>950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8" sqref="P2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Pivot-Table_</vt:lpstr>
      <vt:lpstr>Pivot-Table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2023-02-18T15:43:10Z</dcterms:created>
  <dcterms:modified xsi:type="dcterms:W3CDTF">2023-02-22T17:28:43Z</dcterms:modified>
</cp:coreProperties>
</file>