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/>
  </bookViews>
  <sheets>
    <sheet name="1f" sheetId="1" r:id="rId1"/>
    <sheet name="2f" sheetId="2" r:id="rId2"/>
    <sheet name="3f" sheetId="4" r:id="rId3"/>
    <sheet name="4f" sheetId="5" r:id="rId4"/>
    <sheet name="5f" sheetId="6" r:id="rId5"/>
    <sheet name="data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<sst xmlns="http://schemas.openxmlformats.org/spreadsheetml/2006/main" count="882" uniqueCount="383">
  <si>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</si>
  <si>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</si>
  <si>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</si>
  <si>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</si>
  <si>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</si>
  <si>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</si>
  <si>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</si>
  <si>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</si>
  <si>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</si>
  <si>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</si>
  <si>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</si>
  <si>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</si>
  <si>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</si>
  <si>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</si>
  <si>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</si>
  <si>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</si>
  <si>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</si>
  <si>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</si>
  <si>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</si>
  <si>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</si>
  <si>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</si>
  <si>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</si>
  <si>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</si>
  <si>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</si>
  <si>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</si>
  <si>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</si>
  <si>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</si>
  <si>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</si>
  <si>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</si>
  <si>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</si>
  <si>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</si>
  <si>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</si>
  <si>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</si>
  <si>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</si>
  <si>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EN1</t>
  </si>
  <si>
    <t>EN</t>
  </si>
  <si>
    <t>PW106</t>
  </si>
  <si>
    <t>PW</t>
  </si>
  <si>
    <t>LT4</t>
  </si>
  <si>
    <t>LT</t>
  </si>
  <si>
    <t>PW108</t>
  </si>
  <si>
    <t>LT5</t>
  </si>
  <si>
    <t>PW103</t>
  </si>
  <si>
    <t>PW102</t>
  </si>
  <si>
    <t>PW101</t>
  </si>
  <si>
    <t>CY101</t>
  </si>
  <si>
    <t>CY</t>
  </si>
  <si>
    <t>EN2</t>
  </si>
  <si>
    <t>EN5</t>
  </si>
  <si>
    <t>B104</t>
  </si>
  <si>
    <t>LAB</t>
  </si>
  <si>
    <t>EN4</t>
  </si>
  <si>
    <t>TE101</t>
  </si>
  <si>
    <t>TE</t>
  </si>
  <si>
    <t>LT3</t>
  </si>
  <si>
    <t>EN3</t>
  </si>
  <si>
    <t>EN7</t>
  </si>
  <si>
    <t>A101</t>
  </si>
  <si>
    <t>DR</t>
  </si>
  <si>
    <t>WC1</t>
  </si>
  <si>
    <t>WC</t>
  </si>
  <si>
    <t>LT2</t>
  </si>
  <si>
    <t>A103</t>
  </si>
  <si>
    <t>AR</t>
  </si>
  <si>
    <t>A113</t>
  </si>
  <si>
    <t>A111</t>
  </si>
  <si>
    <t>A109</t>
  </si>
  <si>
    <t>A105</t>
  </si>
  <si>
    <t>A107</t>
  </si>
  <si>
    <t>OFC</t>
  </si>
  <si>
    <t>A102</t>
  </si>
  <si>
    <t>A104</t>
  </si>
  <si>
    <t>A106</t>
  </si>
  <si>
    <t>A108</t>
  </si>
  <si>
    <t>AUD</t>
  </si>
  <si>
    <t>A115</t>
  </si>
  <si>
    <t>DT1</t>
  </si>
  <si>
    <t>DT</t>
  </si>
  <si>
    <t>HA102</t>
  </si>
  <si>
    <t>HA</t>
  </si>
  <si>
    <t>PW104</t>
  </si>
  <si>
    <t>PW105</t>
  </si>
  <si>
    <t>HA103</t>
  </si>
  <si>
    <t>B102-2</t>
  </si>
  <si>
    <t>B102-1</t>
  </si>
  <si>
    <t>B106/B108</t>
  </si>
  <si>
    <t>B110</t>
  </si>
  <si>
    <t>B112</t>
  </si>
  <si>
    <t>WC2</t>
  </si>
  <si>
    <t>B115</t>
  </si>
  <si>
    <t>B113</t>
  </si>
  <si>
    <t>B111</t>
  </si>
  <si>
    <t>B109</t>
  </si>
  <si>
    <t>FR</t>
  </si>
  <si>
    <t>B107</t>
  </si>
  <si>
    <t>B105</t>
  </si>
  <si>
    <t>B103</t>
  </si>
  <si>
    <t>B101</t>
  </si>
  <si>
    <t>LT1</t>
  </si>
  <si>
    <t>PW107</t>
  </si>
  <si>
    <t>HA105</t>
  </si>
  <si>
    <t>HA104</t>
  </si>
  <si>
    <t>HA101</t>
  </si>
  <si>
    <t>EN6</t>
  </si>
  <si>
    <t>A203</t>
  </si>
  <si>
    <t>A205</t>
  </si>
  <si>
    <t>A207</t>
  </si>
  <si>
    <t>RR</t>
  </si>
  <si>
    <t>A209</t>
  </si>
  <si>
    <t>A211</t>
  </si>
  <si>
    <t>A213</t>
  </si>
  <si>
    <t>A215</t>
  </si>
  <si>
    <t>A217</t>
  </si>
  <si>
    <t>A219</t>
  </si>
  <si>
    <t>A221</t>
  </si>
  <si>
    <t>A223</t>
  </si>
  <si>
    <t>A225</t>
  </si>
  <si>
    <t>A227</t>
  </si>
  <si>
    <t>A226</t>
  </si>
  <si>
    <t>A224</t>
  </si>
  <si>
    <t>A222</t>
  </si>
  <si>
    <t>A220</t>
  </si>
  <si>
    <t>CY201</t>
  </si>
  <si>
    <t>A201</t>
  </si>
  <si>
    <t>B202</t>
  </si>
  <si>
    <t>ST</t>
  </si>
  <si>
    <t>B204</t>
  </si>
  <si>
    <t>B206</t>
  </si>
  <si>
    <t>B208</t>
  </si>
  <si>
    <t>B210</t>
  </si>
  <si>
    <t>B212-1</t>
  </si>
  <si>
    <t>B212-2</t>
  </si>
  <si>
    <t>B212-3</t>
  </si>
  <si>
    <t>B214</t>
  </si>
  <si>
    <t>B211</t>
  </si>
  <si>
    <t>B213</t>
  </si>
  <si>
    <t>PW208</t>
  </si>
  <si>
    <t>LT6</t>
  </si>
  <si>
    <t>TE201</t>
  </si>
  <si>
    <t>TE202-1</t>
  </si>
  <si>
    <t>TE202-2</t>
  </si>
  <si>
    <t>B207</t>
  </si>
  <si>
    <t>LR</t>
  </si>
  <si>
    <t>B205</t>
  </si>
  <si>
    <t>B203</t>
  </si>
  <si>
    <t>B201</t>
  </si>
  <si>
    <t>CR</t>
  </si>
  <si>
    <t>HA201-1</t>
  </si>
  <si>
    <t>HA201-2</t>
  </si>
  <si>
    <t>PW201</t>
  </si>
  <si>
    <t>PW202</t>
  </si>
  <si>
    <t>PW205</t>
  </si>
  <si>
    <t>HA202-1</t>
  </si>
  <si>
    <t>PW207</t>
  </si>
  <si>
    <t>A202</t>
  </si>
  <si>
    <t>A204</t>
  </si>
  <si>
    <t>A206</t>
  </si>
  <si>
    <t>A208</t>
  </si>
  <si>
    <t>A210</t>
  </si>
  <si>
    <t>A212</t>
  </si>
  <si>
    <t>A214</t>
  </si>
  <si>
    <t>A216</t>
  </si>
  <si>
    <t>A218</t>
  </si>
  <si>
    <t>HA202-2</t>
  </si>
  <si>
    <t>PW206</t>
  </si>
  <si>
    <t>PW204</t>
  </si>
  <si>
    <t>PW209</t>
  </si>
  <si>
    <t>PW203</t>
  </si>
  <si>
    <t>TE203</t>
  </si>
  <si>
    <t>B209</t>
  </si>
  <si>
    <t>A303</t>
  </si>
  <si>
    <t>A305</t>
  </si>
  <si>
    <t>A307</t>
  </si>
  <si>
    <t>A309</t>
  </si>
  <si>
    <t>A311</t>
  </si>
  <si>
    <t>A313</t>
  </si>
  <si>
    <t>A315</t>
  </si>
  <si>
    <t>A317</t>
  </si>
  <si>
    <t>A319</t>
  </si>
  <si>
    <t>A321</t>
  </si>
  <si>
    <t>A323</t>
  </si>
  <si>
    <t>A325</t>
  </si>
  <si>
    <t>A327</t>
  </si>
  <si>
    <t>A329</t>
  </si>
  <si>
    <t>A331</t>
  </si>
  <si>
    <t>A333</t>
  </si>
  <si>
    <t>A335</t>
  </si>
  <si>
    <t>A337</t>
  </si>
  <si>
    <t>A330</t>
  </si>
  <si>
    <t>A328</t>
  </si>
  <si>
    <t>A326</t>
  </si>
  <si>
    <t>A324</t>
  </si>
  <si>
    <t>A332</t>
  </si>
  <si>
    <t>A334</t>
  </si>
  <si>
    <t>A336</t>
  </si>
  <si>
    <t>A338</t>
  </si>
  <si>
    <t>A339</t>
  </si>
  <si>
    <t>A340</t>
  </si>
  <si>
    <t>A341</t>
  </si>
  <si>
    <t>A342</t>
  </si>
  <si>
    <t>B313</t>
  </si>
  <si>
    <t>B314</t>
  </si>
  <si>
    <t>C</t>
  </si>
  <si>
    <t>B312</t>
  </si>
  <si>
    <t>B310</t>
  </si>
  <si>
    <t>B308</t>
  </si>
  <si>
    <t>B306</t>
  </si>
  <si>
    <t>B304</t>
  </si>
  <si>
    <t>B302</t>
  </si>
  <si>
    <t>B303</t>
  </si>
  <si>
    <t>B305</t>
  </si>
  <si>
    <t>B307</t>
  </si>
  <si>
    <t>B309</t>
  </si>
  <si>
    <t>TE301</t>
  </si>
  <si>
    <t>B301</t>
  </si>
  <si>
    <t>TE302</t>
  </si>
  <si>
    <t>A301</t>
  </si>
  <si>
    <t>A302</t>
  </si>
  <si>
    <t>A304</t>
  </si>
  <si>
    <t>A306</t>
  </si>
  <si>
    <t>A308</t>
  </si>
  <si>
    <t>A310</t>
  </si>
  <si>
    <t>A312</t>
  </si>
  <si>
    <t>A314</t>
  </si>
  <si>
    <t>A316</t>
  </si>
  <si>
    <t>A318</t>
  </si>
  <si>
    <t>A320</t>
  </si>
  <si>
    <t>A322</t>
  </si>
  <si>
    <t>PW301</t>
  </si>
  <si>
    <t>PW302</t>
  </si>
  <si>
    <t>PW303</t>
  </si>
  <si>
    <t>PW304</t>
  </si>
  <si>
    <t>PW305</t>
  </si>
  <si>
    <t>PW306</t>
  </si>
  <si>
    <t>PW307</t>
  </si>
  <si>
    <t>PW308</t>
  </si>
  <si>
    <t>PW309</t>
  </si>
  <si>
    <t>PW310</t>
  </si>
  <si>
    <t>PW311</t>
  </si>
  <si>
    <t>PW312</t>
  </si>
  <si>
    <t>PW313</t>
  </si>
  <si>
    <t>HA301</t>
  </si>
  <si>
    <t>PW314</t>
  </si>
  <si>
    <t>PW315</t>
  </si>
  <si>
    <t>B311</t>
  </si>
  <si>
    <t>A403</t>
  </si>
  <si>
    <t>A405</t>
  </si>
  <si>
    <t>A407</t>
  </si>
  <si>
    <t>A409</t>
  </si>
  <si>
    <t>A411</t>
  </si>
  <si>
    <t>A413</t>
  </si>
  <si>
    <t>A415</t>
  </si>
  <si>
    <t>A417</t>
  </si>
  <si>
    <t>A419</t>
  </si>
  <si>
    <t>A421</t>
  </si>
  <si>
    <t>A423</t>
  </si>
  <si>
    <t>A425</t>
  </si>
  <si>
    <t>A427</t>
  </si>
  <si>
    <t>A429</t>
  </si>
  <si>
    <t>HA401</t>
  </si>
  <si>
    <t>A431</t>
  </si>
  <si>
    <t>A433</t>
  </si>
  <si>
    <t>A435</t>
  </si>
  <si>
    <t>A437</t>
  </si>
  <si>
    <t>A401</t>
  </si>
  <si>
    <t>B401</t>
  </si>
  <si>
    <t>B403</t>
  </si>
  <si>
    <t>B402</t>
  </si>
  <si>
    <t>B404</t>
  </si>
  <si>
    <t>B405</t>
  </si>
  <si>
    <t>TE401</t>
  </si>
  <si>
    <t>B406</t>
  </si>
  <si>
    <t>A442</t>
  </si>
  <si>
    <t>A441</t>
  </si>
  <si>
    <t>A440</t>
  </si>
  <si>
    <t>A439</t>
  </si>
  <si>
    <t>A438</t>
  </si>
  <si>
    <t>A436</t>
  </si>
  <si>
    <t>A434</t>
  </si>
  <si>
    <t>A432</t>
  </si>
  <si>
    <t>A430</t>
  </si>
  <si>
    <t>A428</t>
  </si>
  <si>
    <t>A426</t>
  </si>
  <si>
    <t>A424</t>
  </si>
  <si>
    <t>PW401</t>
  </si>
  <si>
    <t>PW402</t>
  </si>
  <si>
    <t>PW403</t>
  </si>
  <si>
    <t>PW404</t>
  </si>
  <si>
    <t>PW405</t>
  </si>
  <si>
    <t>PW406</t>
  </si>
  <si>
    <t>PW407</t>
  </si>
  <si>
    <t>PW408</t>
  </si>
  <si>
    <t>PW409</t>
  </si>
  <si>
    <t>PW410</t>
  </si>
  <si>
    <t>PW411</t>
  </si>
  <si>
    <t>PW412</t>
  </si>
  <si>
    <t>PW413</t>
  </si>
  <si>
    <t>PW414</t>
  </si>
  <si>
    <t>PW415</t>
  </si>
  <si>
    <t>A402</t>
  </si>
  <si>
    <t>A404</t>
  </si>
  <si>
    <t>A406</t>
  </si>
  <si>
    <t>A408</t>
  </si>
  <si>
    <t>A410</t>
  </si>
  <si>
    <t>A412</t>
  </si>
  <si>
    <t>A414</t>
  </si>
  <si>
    <t>A416</t>
  </si>
  <si>
    <t>A418</t>
  </si>
  <si>
    <t>A420</t>
  </si>
  <si>
    <t>A422</t>
  </si>
  <si>
    <t>B409</t>
  </si>
  <si>
    <t>B407</t>
  </si>
  <si>
    <t>A503</t>
  </si>
  <si>
    <t>A505</t>
  </si>
  <si>
    <t>A507</t>
  </si>
  <si>
    <t>A509</t>
  </si>
  <si>
    <t>A511</t>
  </si>
  <si>
    <t>A513</t>
  </si>
  <si>
    <t>A515</t>
  </si>
  <si>
    <t>A517</t>
  </si>
  <si>
    <t>A519</t>
  </si>
  <si>
    <t>A521</t>
  </si>
  <si>
    <t>A523</t>
  </si>
  <si>
    <t>A525</t>
  </si>
  <si>
    <t>A527</t>
  </si>
  <si>
    <t>A529</t>
  </si>
  <si>
    <t>HA501</t>
  </si>
  <si>
    <t>A531</t>
  </si>
  <si>
    <t>A533</t>
  </si>
  <si>
    <t>A535</t>
  </si>
  <si>
    <t>A537</t>
  </si>
  <si>
    <t>PW501</t>
  </si>
  <si>
    <t>A514</t>
  </si>
  <si>
    <t>A516</t>
  </si>
  <si>
    <t>A518</t>
  </si>
  <si>
    <t>A520</t>
  </si>
  <si>
    <t>PW502</t>
  </si>
  <si>
    <t>PW503</t>
  </si>
  <si>
    <t>PW504</t>
  </si>
  <si>
    <t>PW505</t>
  </si>
  <si>
    <t>PW506</t>
  </si>
  <si>
    <t>PW507</t>
  </si>
  <si>
    <t>A501</t>
  </si>
  <si>
    <t>PW508</t>
  </si>
  <si>
    <t>TE501-1</t>
  </si>
  <si>
    <t>TE501-2</t>
  </si>
  <si>
    <t>PW509</t>
  </si>
  <si>
    <t>PW510</t>
  </si>
  <si>
    <t>B501</t>
  </si>
  <si>
    <t>B503</t>
  </si>
  <si>
    <t>B502</t>
  </si>
  <si>
    <t>B504</t>
  </si>
  <si>
    <t>B506</t>
  </si>
  <si>
    <t>B508</t>
  </si>
  <si>
    <t>B510</t>
  </si>
  <si>
    <t>TE502</t>
  </si>
  <si>
    <t>B512</t>
  </si>
  <si>
    <t>TE503</t>
  </si>
  <si>
    <t>B507</t>
  </si>
  <si>
    <t>PW511</t>
  </si>
  <si>
    <t>B505</t>
  </si>
  <si>
    <t>A536</t>
  </si>
  <si>
    <t>A534</t>
  </si>
  <si>
    <t>A532</t>
  </si>
  <si>
    <t>A530</t>
  </si>
  <si>
    <t>A528</t>
  </si>
  <si>
    <t>A526</t>
  </si>
  <si>
    <t>A524</t>
  </si>
  <si>
    <t>A522</t>
  </si>
  <si>
    <t>PW512</t>
  </si>
  <si>
    <t>PW513</t>
  </si>
  <si>
    <t>A502</t>
  </si>
  <si>
    <t>A504</t>
  </si>
  <si>
    <t>A506</t>
  </si>
  <si>
    <t>A508</t>
  </si>
  <si>
    <t>A510</t>
  </si>
  <si>
    <t>A512</t>
  </si>
  <si>
    <t>DIF</t>
  </si>
  <si>
    <t>1f</t>
  </si>
  <si>
    <t>2f</t>
  </si>
  <si>
    <t>3f</t>
  </si>
  <si>
    <t>4f</t>
  </si>
  <si>
    <t>5f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</si>
</sst>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57"/>
  <sheetViews>
    <sheetView tabSelected="1" workbookViewId="0">
      <selection activeCell="AG1" sqref="AG1"/>
    </sheetView>
  </sheetViews>
  <sheetFormatPr defaultColWidth="9" defaultRowHeight="14"/>
  <cols>
    <col min="1" max="1" width="3.375" customWidth="1"/>
    <col min="2" max="2" width="7.75" customWidth="1"/>
    <col min="3" max="3" width="6.125" customWidth="1"/>
    <col min="4" max="4" width="5.5" customWidth="1"/>
    <col min="5" max="5" width="5.625" customWidth="1"/>
    <col min="6" max="6" width="7" customWidth="1"/>
    <col min="7" max="7" width="6.375" customWidth="1"/>
    <col min="8" max="8" width="7" customWidth="1"/>
    <col min="9" max="10" width="6.875" customWidth="1"/>
    <col min="11" max="11" width="7.25" customWidth="1"/>
    <col min="12" max="13" width="4.875" customWidth="1"/>
    <col min="14" max="14" width="6.375" customWidth="1"/>
    <col min="15" max="15" width="6.875" style="2" customWidth="1"/>
    <col min="16" max="16" width="4.875" customWidth="1"/>
    <col min="17" max="17" width="8.125" customWidth="1"/>
    <col min="18" max="18" width="6.125" style="2" customWidth="1"/>
    <col min="19" max="19" width="4.875" style="2" customWidth="1"/>
    <col min="20" max="20" width="4.125" customWidth="1"/>
    <col min="21" max="22" width="3.875" customWidth="1"/>
    <col min="23" max="23" width="5" customWidth="1"/>
    <col min="24" max="24" width="8.875" style="2"/>
    <col min="26" max="26" width="4.25" customWidth="1"/>
    <col min="27" max="27" width="4.125" customWidth="1"/>
    <col min="28" max="28" width="4.625" customWidth="1"/>
    <col min="29" max="33" width="6" customWidth="1"/>
    <col min="35" max="35" width="7.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0.945</v>
      </c>
      <c r="D2">
        <v>255</v>
      </c>
      <c r="E2">
        <v>1.167</v>
      </c>
      <c r="F2">
        <v>2.73</v>
      </c>
      <c r="G2">
        <f t="shared" ref="G2:G4" si="0">R2*S2</f>
        <v>130.5</v>
      </c>
      <c r="H2">
        <f t="shared" ref="H2:H4" si="1">R2*2+S2*2</f>
        <v>56.6</v>
      </c>
      <c r="I2">
        <f t="shared" ref="I2:I4" si="2">H2*P2-N2-O2</f>
        <v>194.01</v>
      </c>
      <c r="J2">
        <f t="shared" ref="J2:J4" si="3">O2/G2</f>
        <v>0.520306513409962</v>
      </c>
      <c r="K2">
        <f t="shared" ref="K2" si="4">O2/(I2*0.312)</f>
        <v>1.12173705029743</v>
      </c>
      <c r="L2">
        <v>4</v>
      </c>
      <c r="M2">
        <v>2</v>
      </c>
      <c r="N2">
        <v>12.6</v>
      </c>
      <c r="O2" s="2">
        <v>67.9</v>
      </c>
      <c r="P2">
        <v>4.85</v>
      </c>
      <c r="Q2">
        <f t="shared" ref="Q2:Q57" si="5">G2*P2</f>
        <v>632.925</v>
      </c>
      <c r="R2" s="2">
        <v>5.8</v>
      </c>
      <c r="S2" s="2">
        <v>22.5</v>
      </c>
      <c r="T2">
        <v>0</v>
      </c>
      <c r="U2">
        <v>1</v>
      </c>
      <c r="V2">
        <v>0</v>
      </c>
      <c r="W2">
        <v>0</v>
      </c>
      <c r="X2" s="2">
        <v>2.5</v>
      </c>
      <c r="Y2">
        <f t="shared" ref="Y2:Y57" si="6">X2*0.36</f>
        <v>0.9</v>
      </c>
      <c r="Z2">
        <v>0</v>
      </c>
      <c r="AA2">
        <v>0</v>
      </c>
      <c r="AB2">
        <v>0</v>
      </c>
      <c r="AC2">
        <v>1</v>
      </c>
      <c r="AD2">
        <v>4</v>
      </c>
      <c r="AE2">
        <v>15</v>
      </c>
      <c r="AF2">
        <v>0.3</v>
      </c>
      <c r="AG2">
        <v>0.125</v>
      </c>
      <c r="AH2" t="s">
        <v>35</v>
      </c>
    </row>
    <row r="3" spans="1:34">
      <c r="A3">
        <v>1</v>
      </c>
      <c r="B3" t="s">
        <v>36</v>
      </c>
      <c r="C3">
        <v>0.935</v>
      </c>
      <c r="D3">
        <v>129</v>
      </c>
      <c r="E3">
        <v>0.167</v>
      </c>
      <c r="F3">
        <v>2.68</v>
      </c>
      <c r="G3">
        <f t="shared" si="0"/>
        <v>10.332</v>
      </c>
      <c r="H3">
        <f t="shared" si="1"/>
        <v>15.08</v>
      </c>
      <c r="I3">
        <f t="shared" si="2"/>
        <v>62.938</v>
      </c>
      <c r="J3">
        <f t="shared" si="3"/>
        <v>0.418118466898955</v>
      </c>
      <c r="K3">
        <f>0.5*O3/(I3*0.312)</f>
        <v>0.109998362246607</v>
      </c>
      <c r="L3">
        <v>3</v>
      </c>
      <c r="M3">
        <v>1</v>
      </c>
      <c r="N3">
        <v>5.88</v>
      </c>
      <c r="O3" s="2">
        <v>4.32</v>
      </c>
      <c r="P3">
        <v>4.85</v>
      </c>
      <c r="Q3">
        <f t="shared" si="5"/>
        <v>50.1102</v>
      </c>
      <c r="R3" s="2">
        <v>1.8</v>
      </c>
      <c r="S3" s="2">
        <v>5.74</v>
      </c>
      <c r="T3">
        <v>1</v>
      </c>
      <c r="U3">
        <v>1</v>
      </c>
      <c r="V3">
        <v>0</v>
      </c>
      <c r="W3">
        <v>0</v>
      </c>
      <c r="X3" s="2">
        <v>0.6666</v>
      </c>
      <c r="Y3">
        <f t="shared" si="6"/>
        <v>0.239976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37</v>
      </c>
    </row>
    <row r="4" spans="1:34">
      <c r="A4">
        <v>2</v>
      </c>
      <c r="B4" t="s">
        <v>38</v>
      </c>
      <c r="C4">
        <v>0.935</v>
      </c>
      <c r="D4">
        <v>129</v>
      </c>
      <c r="E4">
        <v>0.167</v>
      </c>
      <c r="F4">
        <v>2.68</v>
      </c>
      <c r="G4">
        <f t="shared" si="0"/>
        <v>47.7725</v>
      </c>
      <c r="H4">
        <f t="shared" si="1"/>
        <v>29.4</v>
      </c>
      <c r="I4">
        <f t="shared" si="2"/>
        <v>142.59</v>
      </c>
      <c r="J4">
        <f t="shared" si="3"/>
        <v>0</v>
      </c>
      <c r="K4">
        <f>O4/(I4*0.312)</f>
        <v>0</v>
      </c>
      <c r="L4">
        <v>0</v>
      </c>
      <c r="M4">
        <v>0</v>
      </c>
      <c r="N4">
        <v>0</v>
      </c>
      <c r="O4" s="2">
        <v>0</v>
      </c>
      <c r="P4">
        <v>4.85</v>
      </c>
      <c r="Q4">
        <f t="shared" si="5"/>
        <v>231.696625</v>
      </c>
      <c r="R4" s="2">
        <v>9.85</v>
      </c>
      <c r="S4" s="2">
        <v>4.85</v>
      </c>
      <c r="T4">
        <v>0</v>
      </c>
      <c r="U4">
        <v>0</v>
      </c>
      <c r="V4">
        <v>0</v>
      </c>
      <c r="W4">
        <v>0</v>
      </c>
      <c r="X4" s="2">
        <v>0.8333</v>
      </c>
      <c r="Y4">
        <f t="shared" si="6"/>
        <v>0.299988</v>
      </c>
      <c r="Z4">
        <v>0</v>
      </c>
      <c r="AA4">
        <v>0</v>
      </c>
      <c r="AB4">
        <v>0</v>
      </c>
      <c r="AC4">
        <v>1</v>
      </c>
      <c r="AD4">
        <v>28</v>
      </c>
      <c r="AE4">
        <v>1.8</v>
      </c>
      <c r="AF4">
        <v>0.28</v>
      </c>
      <c r="AG4">
        <v>0.18</v>
      </c>
      <c r="AH4" t="s">
        <v>39</v>
      </c>
    </row>
    <row r="5" spans="1:34">
      <c r="A5">
        <v>3</v>
      </c>
      <c r="B5" t="s">
        <v>40</v>
      </c>
      <c r="C5">
        <v>0.965</v>
      </c>
      <c r="D5">
        <v>129</v>
      </c>
      <c r="E5">
        <v>0.393</v>
      </c>
      <c r="F5">
        <v>2.648</v>
      </c>
      <c r="G5">
        <f t="shared" ref="G5:G57" si="7">R5*S5</f>
        <v>106.38</v>
      </c>
      <c r="H5">
        <f t="shared" ref="H5:H57" si="8">R5*2+S5*2</f>
        <v>84.2</v>
      </c>
      <c r="I5">
        <f t="shared" ref="I5:I57" si="9">H5*P5-N5-O5</f>
        <v>355.96</v>
      </c>
      <c r="J5">
        <f t="shared" ref="J5:J57" si="10">O5/G5</f>
        <v>0.194585448392555</v>
      </c>
      <c r="K5">
        <f>(O5*0.5)/(I5*0.312)</f>
        <v>0.0931932714998228</v>
      </c>
      <c r="L5">
        <v>10</v>
      </c>
      <c r="M5">
        <v>23</v>
      </c>
      <c r="N5">
        <v>31.71</v>
      </c>
      <c r="O5" s="2">
        <v>20.7</v>
      </c>
      <c r="P5">
        <v>4.85</v>
      </c>
      <c r="Q5">
        <f t="shared" si="5"/>
        <v>515.943</v>
      </c>
      <c r="R5" s="2">
        <v>39.4</v>
      </c>
      <c r="S5" s="2">
        <v>2.7</v>
      </c>
      <c r="T5">
        <v>1</v>
      </c>
      <c r="U5">
        <v>0</v>
      </c>
      <c r="V5">
        <v>0</v>
      </c>
      <c r="W5">
        <v>0</v>
      </c>
      <c r="X5" s="2">
        <v>1.5833</v>
      </c>
      <c r="Y5">
        <f t="shared" si="6"/>
        <v>0.569988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37</v>
      </c>
    </row>
    <row r="6" spans="1:34">
      <c r="A6">
        <v>4</v>
      </c>
      <c r="B6" t="s">
        <v>41</v>
      </c>
      <c r="C6">
        <v>0.853</v>
      </c>
      <c r="D6">
        <v>111</v>
      </c>
      <c r="E6">
        <v>0.143</v>
      </c>
      <c r="F6">
        <v>2.617</v>
      </c>
      <c r="G6">
        <f t="shared" si="7"/>
        <v>24.8832</v>
      </c>
      <c r="H6">
        <f t="shared" si="8"/>
        <v>20.64</v>
      </c>
      <c r="I6">
        <f t="shared" si="9"/>
        <v>100.104</v>
      </c>
      <c r="J6">
        <f t="shared" si="10"/>
        <v>0</v>
      </c>
      <c r="K6">
        <f t="shared" ref="K6:K57" si="11">O6/(I6*0.312)</f>
        <v>0</v>
      </c>
      <c r="L6">
        <v>0</v>
      </c>
      <c r="M6">
        <v>0</v>
      </c>
      <c r="N6">
        <v>0</v>
      </c>
      <c r="O6" s="2">
        <v>0</v>
      </c>
      <c r="P6">
        <v>4.85</v>
      </c>
      <c r="Q6">
        <f t="shared" si="5"/>
        <v>120.68352</v>
      </c>
      <c r="R6" s="2">
        <v>6.48</v>
      </c>
      <c r="S6" s="2">
        <v>3.84</v>
      </c>
      <c r="T6">
        <v>0</v>
      </c>
      <c r="U6">
        <v>0</v>
      </c>
      <c r="V6">
        <v>0</v>
      </c>
      <c r="W6">
        <v>0</v>
      </c>
      <c r="X6" s="2">
        <v>1.5</v>
      </c>
      <c r="Y6">
        <f t="shared" si="6"/>
        <v>0.54</v>
      </c>
      <c r="Z6">
        <v>0</v>
      </c>
      <c r="AA6">
        <v>0</v>
      </c>
      <c r="AB6">
        <v>0</v>
      </c>
      <c r="AC6">
        <v>1</v>
      </c>
      <c r="AD6">
        <v>28</v>
      </c>
      <c r="AE6">
        <v>1.8</v>
      </c>
      <c r="AF6">
        <v>0.28</v>
      </c>
      <c r="AG6">
        <v>0.18</v>
      </c>
      <c r="AH6" t="s">
        <v>39</v>
      </c>
    </row>
    <row r="7" spans="1:34">
      <c r="A7">
        <v>5</v>
      </c>
      <c r="B7" t="s">
        <v>42</v>
      </c>
      <c r="C7">
        <v>0.853</v>
      </c>
      <c r="D7">
        <v>111</v>
      </c>
      <c r="E7">
        <v>0.143</v>
      </c>
      <c r="F7">
        <v>2.617</v>
      </c>
      <c r="G7">
        <f t="shared" si="7"/>
        <v>58.32</v>
      </c>
      <c r="H7">
        <f t="shared" si="8"/>
        <v>48.6</v>
      </c>
      <c r="I7">
        <f t="shared" si="9"/>
        <v>195.83</v>
      </c>
      <c r="J7">
        <f t="shared" si="10"/>
        <v>0.294924554183813</v>
      </c>
      <c r="K7">
        <f>0.4*O7/(I7*0.312)</f>
        <v>0.112604207993066</v>
      </c>
      <c r="L7">
        <v>7</v>
      </c>
      <c r="M7">
        <v>18</v>
      </c>
      <c r="N7">
        <v>22.68</v>
      </c>
      <c r="O7" s="2">
        <v>17.2</v>
      </c>
      <c r="P7">
        <v>4.85</v>
      </c>
      <c r="Q7">
        <f t="shared" si="5"/>
        <v>282.852</v>
      </c>
      <c r="R7" s="2">
        <v>21.6</v>
      </c>
      <c r="S7" s="2">
        <v>2.7</v>
      </c>
      <c r="T7">
        <v>1</v>
      </c>
      <c r="U7">
        <v>0</v>
      </c>
      <c r="V7">
        <v>0</v>
      </c>
      <c r="W7">
        <v>0</v>
      </c>
      <c r="X7" s="2">
        <v>1.3333</v>
      </c>
      <c r="Y7">
        <f t="shared" si="6"/>
        <v>0.479988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37</v>
      </c>
    </row>
    <row r="8" spans="1:34">
      <c r="A8">
        <v>6</v>
      </c>
      <c r="B8" t="s">
        <v>43</v>
      </c>
      <c r="C8">
        <v>1.159</v>
      </c>
      <c r="D8">
        <v>841</v>
      </c>
      <c r="E8">
        <v>3.976</v>
      </c>
      <c r="F8">
        <v>2.509</v>
      </c>
      <c r="G8">
        <f t="shared" si="7"/>
        <v>38.88</v>
      </c>
      <c r="H8">
        <f t="shared" si="8"/>
        <v>34.2</v>
      </c>
      <c r="I8">
        <f t="shared" si="9"/>
        <v>134.19</v>
      </c>
      <c r="J8">
        <f t="shared" si="10"/>
        <v>0.231481481481481</v>
      </c>
      <c r="K8">
        <f>0.5*O8/(I8*0.312)</f>
        <v>0.107482501848699</v>
      </c>
      <c r="L8">
        <v>7</v>
      </c>
      <c r="M8">
        <v>10</v>
      </c>
      <c r="N8">
        <v>22.68</v>
      </c>
      <c r="O8" s="2">
        <v>9</v>
      </c>
      <c r="P8">
        <v>4.85</v>
      </c>
      <c r="Q8">
        <f t="shared" si="5"/>
        <v>188.568</v>
      </c>
      <c r="R8" s="2">
        <v>14.4</v>
      </c>
      <c r="S8" s="2">
        <v>2.7</v>
      </c>
      <c r="T8">
        <v>1</v>
      </c>
      <c r="U8">
        <v>0</v>
      </c>
      <c r="V8">
        <v>0</v>
      </c>
      <c r="W8">
        <v>0</v>
      </c>
      <c r="X8" s="2">
        <v>0.9166</v>
      </c>
      <c r="Y8">
        <f t="shared" si="6"/>
        <v>0.329976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37</v>
      </c>
    </row>
    <row r="9" spans="1:34">
      <c r="A9">
        <v>7</v>
      </c>
      <c r="B9" t="s">
        <v>44</v>
      </c>
      <c r="C9">
        <v>0.865</v>
      </c>
      <c r="D9">
        <v>115</v>
      </c>
      <c r="E9">
        <v>0.167</v>
      </c>
      <c r="F9">
        <v>2.579</v>
      </c>
      <c r="G9">
        <f t="shared" si="7"/>
        <v>19.44</v>
      </c>
      <c r="H9">
        <f t="shared" si="8"/>
        <v>19.8</v>
      </c>
      <c r="I9">
        <f t="shared" si="9"/>
        <v>82.59</v>
      </c>
      <c r="J9">
        <f t="shared" si="10"/>
        <v>0</v>
      </c>
      <c r="K9">
        <f t="shared" si="11"/>
        <v>0</v>
      </c>
      <c r="L9">
        <v>4</v>
      </c>
      <c r="M9">
        <v>0</v>
      </c>
      <c r="N9">
        <v>13.44</v>
      </c>
      <c r="O9" s="2">
        <v>0</v>
      </c>
      <c r="P9">
        <v>4.85</v>
      </c>
      <c r="Q9">
        <f t="shared" si="5"/>
        <v>94.284</v>
      </c>
      <c r="R9" s="2">
        <v>7.2</v>
      </c>
      <c r="S9" s="2">
        <v>2.7</v>
      </c>
      <c r="T9">
        <v>1</v>
      </c>
      <c r="U9">
        <v>1</v>
      </c>
      <c r="V9">
        <v>0</v>
      </c>
      <c r="W9">
        <v>0</v>
      </c>
      <c r="X9" s="2">
        <v>0.8333</v>
      </c>
      <c r="Y9">
        <f t="shared" si="6"/>
        <v>0.299988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37</v>
      </c>
    </row>
    <row r="10" spans="1:34">
      <c r="A10">
        <v>8</v>
      </c>
      <c r="B10" t="s">
        <v>45</v>
      </c>
      <c r="C10">
        <v>0.865</v>
      </c>
      <c r="D10">
        <v>115</v>
      </c>
      <c r="E10">
        <v>0.167</v>
      </c>
      <c r="F10">
        <v>2.579</v>
      </c>
      <c r="G10">
        <f t="shared" si="7"/>
        <v>692.64</v>
      </c>
      <c r="H10">
        <f t="shared" si="8"/>
        <v>108.2</v>
      </c>
      <c r="I10">
        <f t="shared" si="9"/>
        <v>29.4699999999999</v>
      </c>
      <c r="J10">
        <f t="shared" si="10"/>
        <v>0.702962577962578</v>
      </c>
      <c r="K10">
        <f>0.05*O10/(I10*0.312)</f>
        <v>2.64773824750073</v>
      </c>
      <c r="L10">
        <v>2</v>
      </c>
      <c r="M10">
        <v>14</v>
      </c>
      <c r="N10">
        <v>8.4</v>
      </c>
      <c r="O10" s="2">
        <v>486.9</v>
      </c>
      <c r="P10">
        <v>4.85</v>
      </c>
      <c r="Q10">
        <f t="shared" si="5"/>
        <v>3359.304</v>
      </c>
      <c r="R10" s="2">
        <v>33.3</v>
      </c>
      <c r="S10" s="2">
        <v>20.8</v>
      </c>
      <c r="T10">
        <v>0</v>
      </c>
      <c r="U10">
        <v>1</v>
      </c>
      <c r="V10">
        <v>0</v>
      </c>
      <c r="W10">
        <v>0</v>
      </c>
      <c r="X10" s="2">
        <v>6.25</v>
      </c>
      <c r="Y10">
        <f t="shared" si="6"/>
        <v>2.25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46</v>
      </c>
    </row>
    <row r="11" spans="1:34">
      <c r="A11">
        <v>9</v>
      </c>
      <c r="B11" t="s">
        <v>47</v>
      </c>
      <c r="C11">
        <v>0.991</v>
      </c>
      <c r="D11">
        <v>205</v>
      </c>
      <c r="E11">
        <v>0.5</v>
      </c>
      <c r="F11">
        <v>2.476</v>
      </c>
      <c r="G11">
        <f t="shared" si="7"/>
        <v>18.36</v>
      </c>
      <c r="H11">
        <f t="shared" si="8"/>
        <v>19</v>
      </c>
      <c r="I11">
        <f t="shared" si="9"/>
        <v>87.95</v>
      </c>
      <c r="J11">
        <f t="shared" si="10"/>
        <v>0</v>
      </c>
      <c r="K11">
        <f t="shared" si="11"/>
        <v>0</v>
      </c>
      <c r="L11">
        <v>1</v>
      </c>
      <c r="M11">
        <v>0</v>
      </c>
      <c r="N11">
        <v>4.2</v>
      </c>
      <c r="O11" s="2">
        <v>0</v>
      </c>
      <c r="P11">
        <v>4.85</v>
      </c>
      <c r="Q11">
        <f t="shared" si="5"/>
        <v>89.046</v>
      </c>
      <c r="R11" s="2">
        <v>6.8</v>
      </c>
      <c r="S11" s="2">
        <v>2.7</v>
      </c>
      <c r="T11">
        <v>0</v>
      </c>
      <c r="U11">
        <v>1</v>
      </c>
      <c r="V11">
        <v>0</v>
      </c>
      <c r="W11">
        <v>0</v>
      </c>
      <c r="X11" s="2">
        <v>1</v>
      </c>
      <c r="Y11">
        <f t="shared" si="6"/>
        <v>0.36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2.7</v>
      </c>
      <c r="AF11">
        <v>0.28</v>
      </c>
      <c r="AG11">
        <v>0.56</v>
      </c>
      <c r="AH11" t="s">
        <v>35</v>
      </c>
    </row>
    <row r="12" spans="1:34">
      <c r="A12">
        <v>10</v>
      </c>
      <c r="B12" t="s">
        <v>48</v>
      </c>
      <c r="C12">
        <v>1.047</v>
      </c>
      <c r="D12">
        <v>223</v>
      </c>
      <c r="E12">
        <v>1.333</v>
      </c>
      <c r="F12">
        <v>2.485</v>
      </c>
      <c r="G12">
        <f t="shared" si="7"/>
        <v>11.34</v>
      </c>
      <c r="H12">
        <f t="shared" si="8"/>
        <v>13.8</v>
      </c>
      <c r="I12">
        <f t="shared" si="9"/>
        <v>62.73</v>
      </c>
      <c r="J12">
        <f t="shared" si="10"/>
        <v>0</v>
      </c>
      <c r="K12">
        <f t="shared" si="11"/>
        <v>0</v>
      </c>
      <c r="L12">
        <v>1</v>
      </c>
      <c r="M12">
        <v>0</v>
      </c>
      <c r="N12">
        <v>4.2</v>
      </c>
      <c r="O12" s="2">
        <v>0</v>
      </c>
      <c r="P12">
        <v>4.85</v>
      </c>
      <c r="Q12">
        <f t="shared" si="5"/>
        <v>54.999</v>
      </c>
      <c r="R12" s="2">
        <v>4.2</v>
      </c>
      <c r="S12" s="2">
        <v>2.7</v>
      </c>
      <c r="T12">
        <v>0</v>
      </c>
      <c r="U12">
        <v>1</v>
      </c>
      <c r="V12">
        <v>0</v>
      </c>
      <c r="W12">
        <v>0</v>
      </c>
      <c r="X12" s="2">
        <v>0.5</v>
      </c>
      <c r="Y12">
        <f t="shared" si="6"/>
        <v>0.18</v>
      </c>
      <c r="Z12">
        <v>0</v>
      </c>
      <c r="AA12">
        <v>0</v>
      </c>
      <c r="AB12">
        <v>0</v>
      </c>
      <c r="AC12">
        <v>1</v>
      </c>
      <c r="AD12">
        <v>4</v>
      </c>
      <c r="AE12">
        <v>2.7</v>
      </c>
      <c r="AF12">
        <v>0.28</v>
      </c>
      <c r="AG12">
        <v>0.15</v>
      </c>
      <c r="AH12" t="s">
        <v>35</v>
      </c>
    </row>
    <row r="13" spans="1:34">
      <c r="A13">
        <v>11</v>
      </c>
      <c r="B13" t="s">
        <v>49</v>
      </c>
      <c r="C13">
        <v>1.104</v>
      </c>
      <c r="D13">
        <v>163</v>
      </c>
      <c r="E13">
        <v>0.917</v>
      </c>
      <c r="F13">
        <v>2.44</v>
      </c>
      <c r="G13">
        <f t="shared" si="7"/>
        <v>155.52</v>
      </c>
      <c r="H13">
        <f t="shared" si="8"/>
        <v>57.6</v>
      </c>
      <c r="I13">
        <f t="shared" si="9"/>
        <v>246.18</v>
      </c>
      <c r="J13">
        <f t="shared" si="10"/>
        <v>0.172839506172839</v>
      </c>
      <c r="K13">
        <f t="shared" si="11"/>
        <v>0.349962816450752</v>
      </c>
      <c r="L13">
        <v>2</v>
      </c>
      <c r="M13">
        <v>14</v>
      </c>
      <c r="N13">
        <v>6.3</v>
      </c>
      <c r="O13" s="2">
        <v>26.88</v>
      </c>
      <c r="P13">
        <v>4.85</v>
      </c>
      <c r="Q13">
        <f t="shared" si="5"/>
        <v>754.272</v>
      </c>
      <c r="R13" s="2">
        <v>21.6</v>
      </c>
      <c r="S13" s="2">
        <v>7.2</v>
      </c>
      <c r="T13">
        <v>0</v>
      </c>
      <c r="U13">
        <v>1</v>
      </c>
      <c r="V13">
        <v>0</v>
      </c>
      <c r="W13">
        <v>0</v>
      </c>
      <c r="X13" s="2">
        <v>2.5</v>
      </c>
      <c r="Y13">
        <f t="shared" si="6"/>
        <v>0.9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50</v>
      </c>
    </row>
    <row r="14" spans="1:34">
      <c r="A14">
        <v>12</v>
      </c>
      <c r="B14" t="s">
        <v>51</v>
      </c>
      <c r="C14">
        <v>1.355</v>
      </c>
      <c r="D14">
        <v>1251</v>
      </c>
      <c r="E14">
        <v>2.111</v>
      </c>
      <c r="F14">
        <v>2.592</v>
      </c>
      <c r="G14">
        <f t="shared" si="7"/>
        <v>102.24</v>
      </c>
      <c r="H14">
        <f t="shared" si="8"/>
        <v>42.8</v>
      </c>
      <c r="I14">
        <f t="shared" si="9"/>
        <v>186.46</v>
      </c>
      <c r="J14">
        <f t="shared" si="10"/>
        <v>0.124413145539906</v>
      </c>
      <c r="K14">
        <f t="shared" si="11"/>
        <v>0.218648668718389</v>
      </c>
      <c r="L14">
        <v>2</v>
      </c>
      <c r="M14">
        <v>3</v>
      </c>
      <c r="N14">
        <v>8.4</v>
      </c>
      <c r="O14" s="2">
        <v>12.72</v>
      </c>
      <c r="P14">
        <v>4.85</v>
      </c>
      <c r="Q14">
        <f t="shared" si="5"/>
        <v>495.864</v>
      </c>
      <c r="R14" s="2">
        <v>14.2</v>
      </c>
      <c r="S14" s="2">
        <v>7.2</v>
      </c>
      <c r="T14">
        <v>0</v>
      </c>
      <c r="U14">
        <v>1</v>
      </c>
      <c r="V14">
        <v>0</v>
      </c>
      <c r="W14">
        <v>0</v>
      </c>
      <c r="X14" s="2">
        <v>2.6666</v>
      </c>
      <c r="Y14">
        <f t="shared" si="6"/>
        <v>0.959976</v>
      </c>
      <c r="Z14">
        <v>0</v>
      </c>
      <c r="AA14">
        <v>0</v>
      </c>
      <c r="AB14">
        <v>0</v>
      </c>
      <c r="AC14">
        <v>2</v>
      </c>
      <c r="AD14">
        <v>4</v>
      </c>
      <c r="AE14">
        <v>14.2</v>
      </c>
      <c r="AF14">
        <v>0.28</v>
      </c>
      <c r="AG14">
        <v>0.12</v>
      </c>
      <c r="AH14" t="s">
        <v>35</v>
      </c>
    </row>
    <row r="15" spans="1:34">
      <c r="A15">
        <v>13</v>
      </c>
      <c r="B15" t="s">
        <v>52</v>
      </c>
      <c r="C15">
        <v>0.97</v>
      </c>
      <c r="D15">
        <v>133</v>
      </c>
      <c r="E15">
        <v>0.2</v>
      </c>
      <c r="F15">
        <v>2.656</v>
      </c>
      <c r="G15">
        <f t="shared" si="7"/>
        <v>188</v>
      </c>
      <c r="H15">
        <f t="shared" si="8"/>
        <v>58.8</v>
      </c>
      <c r="I15">
        <f t="shared" si="9"/>
        <v>222.18</v>
      </c>
      <c r="J15">
        <f t="shared" si="10"/>
        <v>0.294893617021277</v>
      </c>
      <c r="K15">
        <f t="shared" si="11"/>
        <v>0.799767340410063</v>
      </c>
      <c r="L15">
        <v>2</v>
      </c>
      <c r="M15">
        <v>4</v>
      </c>
      <c r="N15">
        <v>7.56</v>
      </c>
      <c r="O15" s="2">
        <v>55.44</v>
      </c>
      <c r="P15">
        <v>4.85</v>
      </c>
      <c r="Q15">
        <f t="shared" si="5"/>
        <v>911.8</v>
      </c>
      <c r="R15" s="2">
        <v>9.4</v>
      </c>
      <c r="S15" s="2">
        <v>20</v>
      </c>
      <c r="T15">
        <v>0</v>
      </c>
      <c r="U15">
        <v>1</v>
      </c>
      <c r="V15">
        <v>0</v>
      </c>
      <c r="W15">
        <v>0</v>
      </c>
      <c r="X15" s="2">
        <v>3.8333</v>
      </c>
      <c r="Y15">
        <f t="shared" si="6"/>
        <v>1.379988</v>
      </c>
      <c r="Z15">
        <v>0</v>
      </c>
      <c r="AA15">
        <v>0</v>
      </c>
      <c r="AB15">
        <v>0</v>
      </c>
      <c r="AC15">
        <v>1</v>
      </c>
      <c r="AD15">
        <v>8</v>
      </c>
      <c r="AE15">
        <v>2.7</v>
      </c>
      <c r="AF15">
        <v>0.28</v>
      </c>
      <c r="AG15">
        <v>0.125</v>
      </c>
      <c r="AH15" t="s">
        <v>53</v>
      </c>
    </row>
    <row r="16" spans="1:34">
      <c r="A16">
        <v>14</v>
      </c>
      <c r="B16" t="s">
        <v>54</v>
      </c>
      <c r="C16">
        <v>1.007</v>
      </c>
      <c r="D16">
        <v>113</v>
      </c>
      <c r="E16">
        <v>0.111</v>
      </c>
      <c r="F16">
        <v>2.612</v>
      </c>
      <c r="G16">
        <f t="shared" si="7"/>
        <v>25.92</v>
      </c>
      <c r="H16">
        <f t="shared" si="8"/>
        <v>21.6</v>
      </c>
      <c r="I16">
        <f t="shared" si="9"/>
        <v>86.76</v>
      </c>
      <c r="J16">
        <f t="shared" si="10"/>
        <v>0.694444444444444</v>
      </c>
      <c r="K16">
        <f t="shared" si="11"/>
        <v>0.664964357910416</v>
      </c>
      <c r="L16">
        <v>0</v>
      </c>
      <c r="M16">
        <v>1</v>
      </c>
      <c r="N16">
        <v>0</v>
      </c>
      <c r="O16" s="2">
        <v>18</v>
      </c>
      <c r="P16">
        <v>4.85</v>
      </c>
      <c r="Q16">
        <f t="shared" si="5"/>
        <v>125.712</v>
      </c>
      <c r="R16" s="2">
        <v>3.6</v>
      </c>
      <c r="S16" s="2">
        <v>7.2</v>
      </c>
      <c r="T16">
        <v>0</v>
      </c>
      <c r="U16">
        <v>1</v>
      </c>
      <c r="V16">
        <v>0</v>
      </c>
      <c r="W16">
        <v>0</v>
      </c>
      <c r="X16" s="2">
        <v>1</v>
      </c>
      <c r="Y16">
        <f t="shared" si="6"/>
        <v>0.36</v>
      </c>
      <c r="Z16">
        <v>0</v>
      </c>
      <c r="AA16">
        <v>0</v>
      </c>
      <c r="AB16">
        <v>0</v>
      </c>
      <c r="AC16">
        <v>1</v>
      </c>
      <c r="AD16">
        <v>28</v>
      </c>
      <c r="AE16">
        <v>1.8</v>
      </c>
      <c r="AF16">
        <v>0.28</v>
      </c>
      <c r="AG16">
        <v>0.18</v>
      </c>
      <c r="AH16" t="s">
        <v>39</v>
      </c>
    </row>
    <row r="17" spans="1:34">
      <c r="A17">
        <v>15</v>
      </c>
      <c r="B17" t="s">
        <v>55</v>
      </c>
      <c r="C17">
        <v>0.774</v>
      </c>
      <c r="D17">
        <v>133</v>
      </c>
      <c r="E17">
        <v>0.25</v>
      </c>
      <c r="F17">
        <v>2.85</v>
      </c>
      <c r="G17">
        <f t="shared" si="7"/>
        <v>39.528</v>
      </c>
      <c r="H17">
        <f t="shared" si="8"/>
        <v>28.92</v>
      </c>
      <c r="I17">
        <f t="shared" si="9"/>
        <v>119.262</v>
      </c>
      <c r="J17">
        <f t="shared" si="10"/>
        <v>0.21250758955677</v>
      </c>
      <c r="K17">
        <f t="shared" si="11"/>
        <v>0.225747320379307</v>
      </c>
      <c r="L17">
        <v>3</v>
      </c>
      <c r="M17">
        <v>1</v>
      </c>
      <c r="N17">
        <v>12.6</v>
      </c>
      <c r="O17" s="2">
        <v>8.4</v>
      </c>
      <c r="P17">
        <v>4.85</v>
      </c>
      <c r="Q17">
        <f t="shared" si="5"/>
        <v>191.7108</v>
      </c>
      <c r="R17" s="2">
        <v>10.8</v>
      </c>
      <c r="S17" s="2">
        <v>3.66</v>
      </c>
      <c r="T17">
        <v>0</v>
      </c>
      <c r="U17">
        <v>1</v>
      </c>
      <c r="V17">
        <v>0</v>
      </c>
      <c r="W17">
        <v>0</v>
      </c>
      <c r="X17" s="2">
        <v>1</v>
      </c>
      <c r="Y17">
        <f t="shared" si="6"/>
        <v>0.36</v>
      </c>
      <c r="Z17">
        <v>0</v>
      </c>
      <c r="AA17">
        <v>0</v>
      </c>
      <c r="AB17">
        <v>0</v>
      </c>
      <c r="AC17">
        <v>1</v>
      </c>
      <c r="AD17">
        <v>4</v>
      </c>
      <c r="AE17">
        <v>9.3</v>
      </c>
      <c r="AF17">
        <v>0.3</v>
      </c>
      <c r="AG17">
        <v>0.135</v>
      </c>
      <c r="AH17" t="s">
        <v>35</v>
      </c>
    </row>
    <row r="18" spans="1:34">
      <c r="A18">
        <v>16</v>
      </c>
      <c r="B18" t="s">
        <v>56</v>
      </c>
      <c r="C18">
        <v>0.774</v>
      </c>
      <c r="D18">
        <v>133</v>
      </c>
      <c r="E18">
        <v>0.25</v>
      </c>
      <c r="F18">
        <v>2.85</v>
      </c>
      <c r="G18">
        <f t="shared" si="7"/>
        <v>38.88</v>
      </c>
      <c r="H18">
        <f t="shared" si="8"/>
        <v>25.2</v>
      </c>
      <c r="I18">
        <f t="shared" si="9"/>
        <v>114.75</v>
      </c>
      <c r="J18">
        <f t="shared" si="10"/>
        <v>0.111111111111111</v>
      </c>
      <c r="K18">
        <f t="shared" si="11"/>
        <v>0.120663650075415</v>
      </c>
      <c r="L18">
        <v>1</v>
      </c>
      <c r="M18">
        <v>1</v>
      </c>
      <c r="N18">
        <v>3.15</v>
      </c>
      <c r="O18" s="2">
        <v>4.32</v>
      </c>
      <c r="P18">
        <v>4.85</v>
      </c>
      <c r="Q18">
        <f t="shared" si="5"/>
        <v>188.568</v>
      </c>
      <c r="R18" s="2">
        <v>7.2</v>
      </c>
      <c r="S18" s="2">
        <v>5.4</v>
      </c>
      <c r="T18">
        <v>0</v>
      </c>
      <c r="U18">
        <v>1</v>
      </c>
      <c r="V18">
        <v>0</v>
      </c>
      <c r="W18">
        <v>0</v>
      </c>
      <c r="X18" s="2">
        <v>1</v>
      </c>
      <c r="Y18">
        <f t="shared" si="6"/>
        <v>0.36</v>
      </c>
      <c r="Z18">
        <v>0</v>
      </c>
      <c r="AA18">
        <v>0</v>
      </c>
      <c r="AB18">
        <v>0</v>
      </c>
      <c r="AC18">
        <v>1</v>
      </c>
      <c r="AD18">
        <v>4</v>
      </c>
      <c r="AE18">
        <v>2.4</v>
      </c>
      <c r="AF18">
        <v>0.3</v>
      </c>
      <c r="AG18">
        <v>0.135</v>
      </c>
      <c r="AH18" t="s">
        <v>35</v>
      </c>
    </row>
    <row r="19" spans="1:34">
      <c r="A19">
        <v>17</v>
      </c>
      <c r="B19" t="s">
        <v>57</v>
      </c>
      <c r="C19">
        <v>0.774</v>
      </c>
      <c r="D19">
        <v>133</v>
      </c>
      <c r="E19">
        <v>0.25</v>
      </c>
      <c r="F19">
        <v>2.85</v>
      </c>
      <c r="G19">
        <f t="shared" si="7"/>
        <v>18</v>
      </c>
      <c r="H19">
        <f t="shared" si="8"/>
        <v>19.4</v>
      </c>
      <c r="I19">
        <f t="shared" si="9"/>
        <v>82.78</v>
      </c>
      <c r="J19">
        <f t="shared" si="10"/>
        <v>0.395</v>
      </c>
      <c r="K19">
        <f t="shared" si="11"/>
        <v>0.27528946047912</v>
      </c>
      <c r="L19">
        <v>3</v>
      </c>
      <c r="M19">
        <v>2</v>
      </c>
      <c r="N19">
        <v>4.2</v>
      </c>
      <c r="O19" s="2">
        <v>7.11</v>
      </c>
      <c r="P19">
        <v>4.85</v>
      </c>
      <c r="Q19">
        <f t="shared" si="5"/>
        <v>87.3</v>
      </c>
      <c r="R19" s="2">
        <v>7.2</v>
      </c>
      <c r="S19" s="2">
        <v>2.5</v>
      </c>
      <c r="T19">
        <v>1</v>
      </c>
      <c r="U19">
        <v>0</v>
      </c>
      <c r="V19">
        <v>0</v>
      </c>
      <c r="W19">
        <v>0</v>
      </c>
      <c r="X19" s="2">
        <v>1</v>
      </c>
      <c r="Y19">
        <f t="shared" si="6"/>
        <v>0.36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58</v>
      </c>
    </row>
    <row r="20" spans="1:34">
      <c r="A20">
        <v>18</v>
      </c>
      <c r="B20" t="s">
        <v>59</v>
      </c>
      <c r="C20">
        <v>1.007</v>
      </c>
      <c r="D20">
        <v>113</v>
      </c>
      <c r="E20">
        <v>0.111</v>
      </c>
      <c r="F20">
        <v>2.612</v>
      </c>
      <c r="G20">
        <f t="shared" si="7"/>
        <v>56.16</v>
      </c>
      <c r="H20">
        <f t="shared" si="8"/>
        <v>30</v>
      </c>
      <c r="I20">
        <f t="shared" si="9"/>
        <v>131.46</v>
      </c>
      <c r="J20">
        <f t="shared" si="10"/>
        <v>0.182692307692308</v>
      </c>
      <c r="K20">
        <f t="shared" si="11"/>
        <v>0.250149211810554</v>
      </c>
      <c r="L20">
        <v>2</v>
      </c>
      <c r="M20">
        <v>1</v>
      </c>
      <c r="N20">
        <v>3.78</v>
      </c>
      <c r="O20" s="2">
        <v>10.26</v>
      </c>
      <c r="P20">
        <v>4.85</v>
      </c>
      <c r="Q20">
        <f t="shared" si="5"/>
        <v>272.376</v>
      </c>
      <c r="R20" s="2">
        <v>7.2</v>
      </c>
      <c r="S20" s="2">
        <v>7.8</v>
      </c>
      <c r="T20">
        <v>1</v>
      </c>
      <c r="U20">
        <v>1</v>
      </c>
      <c r="V20">
        <v>0</v>
      </c>
      <c r="W20">
        <v>0</v>
      </c>
      <c r="X20" s="2">
        <v>0.75</v>
      </c>
      <c r="Y20">
        <f t="shared" si="6"/>
        <v>0.27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60</v>
      </c>
    </row>
    <row r="21" spans="1:34">
      <c r="A21">
        <v>19</v>
      </c>
      <c r="B21" t="s">
        <v>61</v>
      </c>
      <c r="C21">
        <v>1.007</v>
      </c>
      <c r="D21">
        <v>113</v>
      </c>
      <c r="E21">
        <v>0.111</v>
      </c>
      <c r="F21">
        <v>2.612</v>
      </c>
      <c r="G21">
        <f t="shared" si="7"/>
        <v>25.92</v>
      </c>
      <c r="H21">
        <f t="shared" si="8"/>
        <v>21.6</v>
      </c>
      <c r="I21">
        <f t="shared" si="9"/>
        <v>94.05</v>
      </c>
      <c r="J21">
        <f t="shared" si="10"/>
        <v>0.291666666666667</v>
      </c>
      <c r="K21">
        <f t="shared" si="11"/>
        <v>0.257637099742363</v>
      </c>
      <c r="L21">
        <v>1</v>
      </c>
      <c r="M21">
        <v>1</v>
      </c>
      <c r="N21">
        <v>3.15</v>
      </c>
      <c r="O21" s="2">
        <v>7.56</v>
      </c>
      <c r="P21">
        <v>4.85</v>
      </c>
      <c r="Q21">
        <f t="shared" si="5"/>
        <v>125.712</v>
      </c>
      <c r="R21" s="2">
        <v>7.2</v>
      </c>
      <c r="S21" s="2">
        <v>3.6</v>
      </c>
      <c r="T21">
        <v>1</v>
      </c>
      <c r="U21">
        <v>0</v>
      </c>
      <c r="V21">
        <v>0</v>
      </c>
      <c r="W21">
        <v>0</v>
      </c>
      <c r="X21" s="2">
        <v>1.5833</v>
      </c>
      <c r="Y21">
        <f t="shared" si="6"/>
        <v>0.569988</v>
      </c>
      <c r="Z21">
        <v>0</v>
      </c>
      <c r="AA21">
        <v>0</v>
      </c>
      <c r="AB21">
        <v>0</v>
      </c>
      <c r="AC21">
        <v>1</v>
      </c>
      <c r="AD21">
        <v>28</v>
      </c>
      <c r="AE21">
        <v>1.8</v>
      </c>
      <c r="AF21">
        <v>0.28</v>
      </c>
      <c r="AG21">
        <v>0.18</v>
      </c>
      <c r="AH21" t="s">
        <v>39</v>
      </c>
    </row>
    <row r="22" spans="1:34">
      <c r="A22">
        <v>20</v>
      </c>
      <c r="B22" t="s">
        <v>62</v>
      </c>
      <c r="C22">
        <v>0.869</v>
      </c>
      <c r="D22">
        <v>111</v>
      </c>
      <c r="E22">
        <v>0.111</v>
      </c>
      <c r="F22">
        <v>2.612</v>
      </c>
      <c r="G22">
        <f t="shared" si="7"/>
        <v>112.832</v>
      </c>
      <c r="H22">
        <f t="shared" si="8"/>
        <v>43.92</v>
      </c>
      <c r="I22">
        <f t="shared" si="9"/>
        <v>185.922</v>
      </c>
      <c r="J22">
        <f t="shared" si="10"/>
        <v>0.178672716959728</v>
      </c>
      <c r="K22">
        <f t="shared" si="11"/>
        <v>0.34754028364252</v>
      </c>
      <c r="L22">
        <v>2</v>
      </c>
      <c r="M22">
        <v>8</v>
      </c>
      <c r="N22">
        <v>6.93</v>
      </c>
      <c r="O22" s="2">
        <v>20.16</v>
      </c>
      <c r="P22">
        <v>4.85</v>
      </c>
      <c r="Q22">
        <f t="shared" si="5"/>
        <v>547.2352</v>
      </c>
      <c r="R22" s="2">
        <v>13.76</v>
      </c>
      <c r="S22" s="2">
        <v>8.2</v>
      </c>
      <c r="T22">
        <v>1</v>
      </c>
      <c r="U22">
        <v>0</v>
      </c>
      <c r="V22">
        <v>0</v>
      </c>
      <c r="W22">
        <v>0</v>
      </c>
      <c r="X22" s="2">
        <v>3.5833</v>
      </c>
      <c r="Y22">
        <f t="shared" si="6"/>
        <v>1.289988</v>
      </c>
      <c r="Z22">
        <v>0</v>
      </c>
      <c r="AA22">
        <v>0</v>
      </c>
      <c r="AB22">
        <v>0</v>
      </c>
      <c r="AC22">
        <v>2</v>
      </c>
      <c r="AD22">
        <v>5</v>
      </c>
      <c r="AE22">
        <v>2.4</v>
      </c>
      <c r="AF22">
        <v>0.28</v>
      </c>
      <c r="AG22">
        <v>0.16</v>
      </c>
      <c r="AH22" t="s">
        <v>63</v>
      </c>
    </row>
    <row r="23" spans="1:34">
      <c r="A23">
        <v>21</v>
      </c>
      <c r="B23" t="s">
        <v>64</v>
      </c>
      <c r="C23">
        <v>1.007</v>
      </c>
      <c r="D23">
        <v>113</v>
      </c>
      <c r="E23">
        <v>0.111</v>
      </c>
      <c r="F23">
        <v>2.612</v>
      </c>
      <c r="G23">
        <f t="shared" si="7"/>
        <v>68.112</v>
      </c>
      <c r="H23">
        <f t="shared" si="8"/>
        <v>33.32</v>
      </c>
      <c r="I23">
        <f t="shared" si="9"/>
        <v>148.372</v>
      </c>
      <c r="J23">
        <f t="shared" si="10"/>
        <v>0.147991543340381</v>
      </c>
      <c r="K23">
        <f t="shared" si="11"/>
        <v>0.217747905990971</v>
      </c>
      <c r="L23">
        <v>1</v>
      </c>
      <c r="M23">
        <v>4</v>
      </c>
      <c r="N23">
        <v>3.15</v>
      </c>
      <c r="O23" s="2">
        <v>10.08</v>
      </c>
      <c r="P23">
        <v>4.85</v>
      </c>
      <c r="Q23">
        <f t="shared" si="5"/>
        <v>330.3432</v>
      </c>
      <c r="R23" s="2">
        <v>7.2</v>
      </c>
      <c r="S23" s="2">
        <v>9.46</v>
      </c>
      <c r="T23">
        <v>0</v>
      </c>
      <c r="U23">
        <v>1</v>
      </c>
      <c r="V23">
        <v>0</v>
      </c>
      <c r="W23">
        <v>0</v>
      </c>
      <c r="X23" s="2">
        <v>1.6666</v>
      </c>
      <c r="Y23">
        <f t="shared" si="6"/>
        <v>0.599976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50</v>
      </c>
    </row>
    <row r="24" spans="1:34">
      <c r="A24">
        <v>22</v>
      </c>
      <c r="B24" t="s">
        <v>65</v>
      </c>
      <c r="C24">
        <v>1.007</v>
      </c>
      <c r="D24">
        <v>113</v>
      </c>
      <c r="E24">
        <v>0.111</v>
      </c>
      <c r="F24">
        <v>2.612</v>
      </c>
      <c r="G24">
        <f t="shared" si="7"/>
        <v>68.112</v>
      </c>
      <c r="H24">
        <f t="shared" si="8"/>
        <v>33.32</v>
      </c>
      <c r="I24">
        <f t="shared" si="9"/>
        <v>148.372</v>
      </c>
      <c r="J24">
        <f t="shared" si="10"/>
        <v>0.147991543340381</v>
      </c>
      <c r="K24">
        <f t="shared" si="11"/>
        <v>0.217747905990971</v>
      </c>
      <c r="L24">
        <v>1</v>
      </c>
      <c r="M24">
        <v>4</v>
      </c>
      <c r="N24">
        <v>3.15</v>
      </c>
      <c r="O24" s="2">
        <v>10.08</v>
      </c>
      <c r="P24">
        <v>4.85</v>
      </c>
      <c r="Q24">
        <f t="shared" ref="Q24:Q25" si="12">G24*P24</f>
        <v>330.3432</v>
      </c>
      <c r="R24" s="2">
        <v>7.2</v>
      </c>
      <c r="S24" s="2">
        <v>9.46</v>
      </c>
      <c r="T24">
        <v>0</v>
      </c>
      <c r="U24">
        <v>1</v>
      </c>
      <c r="V24">
        <v>0</v>
      </c>
      <c r="W24">
        <v>0</v>
      </c>
      <c r="X24" s="2">
        <v>1.6666</v>
      </c>
      <c r="Y24">
        <f t="shared" si="6"/>
        <v>0.599976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50</v>
      </c>
    </row>
    <row r="25" spans="1:34">
      <c r="A25">
        <v>23</v>
      </c>
      <c r="B25" t="s">
        <v>66</v>
      </c>
      <c r="C25">
        <v>1.018</v>
      </c>
      <c r="D25">
        <v>111</v>
      </c>
      <c r="E25">
        <v>0.125</v>
      </c>
      <c r="F25">
        <v>2.603</v>
      </c>
      <c r="G25">
        <f t="shared" si="7"/>
        <v>136.224</v>
      </c>
      <c r="H25">
        <f t="shared" si="8"/>
        <v>47.72</v>
      </c>
      <c r="I25">
        <f t="shared" si="9"/>
        <v>204.982</v>
      </c>
      <c r="J25">
        <f t="shared" si="10"/>
        <v>0.147991543340381</v>
      </c>
      <c r="K25">
        <f t="shared" si="11"/>
        <v>0.315224676388096</v>
      </c>
      <c r="L25">
        <v>2</v>
      </c>
      <c r="M25">
        <v>8</v>
      </c>
      <c r="N25">
        <v>6.3</v>
      </c>
      <c r="O25" s="2">
        <v>20.16</v>
      </c>
      <c r="P25">
        <v>4.85</v>
      </c>
      <c r="Q25">
        <f t="shared" si="12"/>
        <v>660.6864</v>
      </c>
      <c r="R25" s="2">
        <v>14.4</v>
      </c>
      <c r="S25" s="2">
        <v>9.46</v>
      </c>
      <c r="T25">
        <v>0</v>
      </c>
      <c r="U25">
        <v>1</v>
      </c>
      <c r="V25">
        <v>0</v>
      </c>
      <c r="W25">
        <v>0</v>
      </c>
      <c r="X25" s="2">
        <v>3.1666</v>
      </c>
      <c r="Y25">
        <f t="shared" si="6"/>
        <v>1.139976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50</v>
      </c>
    </row>
    <row r="26" spans="1:34">
      <c r="A26">
        <v>24</v>
      </c>
      <c r="B26" t="s">
        <v>67</v>
      </c>
      <c r="C26">
        <v>1.018</v>
      </c>
      <c r="D26">
        <v>111</v>
      </c>
      <c r="E26">
        <v>0.125</v>
      </c>
      <c r="F26">
        <v>2.603</v>
      </c>
      <c r="G26">
        <f t="shared" si="7"/>
        <v>11.28</v>
      </c>
      <c r="H26">
        <f t="shared" si="8"/>
        <v>15.28</v>
      </c>
      <c r="I26">
        <f t="shared" si="9"/>
        <v>72.008</v>
      </c>
      <c r="J26">
        <f t="shared" si="10"/>
        <v>0</v>
      </c>
      <c r="K26">
        <f t="shared" si="11"/>
        <v>0</v>
      </c>
      <c r="L26">
        <v>1</v>
      </c>
      <c r="M26">
        <v>0</v>
      </c>
      <c r="N26">
        <v>2.1</v>
      </c>
      <c r="O26" s="2">
        <v>0</v>
      </c>
      <c r="P26">
        <v>4.85</v>
      </c>
      <c r="Q26">
        <f t="shared" si="5"/>
        <v>54.708</v>
      </c>
      <c r="R26" s="2">
        <v>2</v>
      </c>
      <c r="S26" s="2">
        <v>5.64</v>
      </c>
      <c r="T26">
        <v>1</v>
      </c>
      <c r="U26">
        <v>0</v>
      </c>
      <c r="V26">
        <v>0</v>
      </c>
      <c r="W26">
        <v>0</v>
      </c>
      <c r="X26" s="2">
        <v>0.25</v>
      </c>
      <c r="Y26">
        <f t="shared" si="6"/>
        <v>0.09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63</v>
      </c>
    </row>
    <row r="27" spans="1:34">
      <c r="A27">
        <v>25</v>
      </c>
      <c r="B27" t="s">
        <v>68</v>
      </c>
      <c r="C27">
        <v>1.018</v>
      </c>
      <c r="D27">
        <v>111</v>
      </c>
      <c r="E27">
        <v>0.125</v>
      </c>
      <c r="F27">
        <v>2.603</v>
      </c>
      <c r="G27">
        <f t="shared" si="7"/>
        <v>36.6336</v>
      </c>
      <c r="H27">
        <f t="shared" si="8"/>
        <v>24.24</v>
      </c>
      <c r="I27">
        <f t="shared" si="9"/>
        <v>104.181</v>
      </c>
      <c r="J27">
        <f t="shared" si="10"/>
        <v>0.279333726415094</v>
      </c>
      <c r="K27">
        <f t="shared" si="11"/>
        <v>0.314818219474539</v>
      </c>
      <c r="L27">
        <v>1</v>
      </c>
      <c r="M27">
        <v>3</v>
      </c>
      <c r="N27">
        <v>3.15</v>
      </c>
      <c r="O27" s="2">
        <v>10.233</v>
      </c>
      <c r="P27">
        <v>4.85</v>
      </c>
      <c r="Q27">
        <f t="shared" si="5"/>
        <v>177.67296</v>
      </c>
      <c r="R27" s="2">
        <v>6.36</v>
      </c>
      <c r="S27" s="2">
        <v>5.76</v>
      </c>
      <c r="T27">
        <v>0</v>
      </c>
      <c r="U27">
        <v>1</v>
      </c>
      <c r="V27">
        <v>0</v>
      </c>
      <c r="W27">
        <v>0</v>
      </c>
      <c r="X27" s="2">
        <v>0.5833</v>
      </c>
      <c r="Y27">
        <f t="shared" si="6"/>
        <v>0.209988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69</v>
      </c>
    </row>
    <row r="28" ht="14.45" customHeight="1" spans="1:34">
      <c r="A28">
        <v>26</v>
      </c>
      <c r="B28" t="s">
        <v>70</v>
      </c>
      <c r="C28">
        <v>1.007</v>
      </c>
      <c r="D28">
        <v>111</v>
      </c>
      <c r="E28">
        <v>0.125</v>
      </c>
      <c r="F28">
        <v>2.483</v>
      </c>
      <c r="G28">
        <f t="shared" si="7"/>
        <v>196.2</v>
      </c>
      <c r="H28">
        <f t="shared" si="8"/>
        <v>57.8</v>
      </c>
      <c r="I28">
        <f t="shared" si="9"/>
        <v>259.75</v>
      </c>
      <c r="J28">
        <f t="shared" si="10"/>
        <v>0.072782874617737</v>
      </c>
      <c r="K28">
        <f t="shared" si="11"/>
        <v>0.176204930776634</v>
      </c>
      <c r="L28">
        <v>2</v>
      </c>
      <c r="M28">
        <v>7</v>
      </c>
      <c r="N28">
        <v>6.3</v>
      </c>
      <c r="O28" s="2">
        <v>14.28</v>
      </c>
      <c r="P28">
        <v>4.85</v>
      </c>
      <c r="Q28">
        <f t="shared" si="5"/>
        <v>951.57</v>
      </c>
      <c r="R28" s="2">
        <v>18</v>
      </c>
      <c r="S28" s="2">
        <v>10.9</v>
      </c>
      <c r="T28">
        <v>0</v>
      </c>
      <c r="U28">
        <v>1</v>
      </c>
      <c r="V28">
        <v>0</v>
      </c>
      <c r="W28">
        <v>0</v>
      </c>
      <c r="X28" s="2">
        <v>3.3333</v>
      </c>
      <c r="Y28">
        <f t="shared" si="6"/>
        <v>1.199988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50</v>
      </c>
    </row>
    <row r="29" spans="1:34">
      <c r="A29">
        <v>27</v>
      </c>
      <c r="B29" t="s">
        <v>71</v>
      </c>
      <c r="C29">
        <v>1.007</v>
      </c>
      <c r="D29">
        <v>113</v>
      </c>
      <c r="E29">
        <v>1.125</v>
      </c>
      <c r="F29">
        <v>2.612</v>
      </c>
      <c r="G29">
        <f t="shared" si="7"/>
        <v>156.96</v>
      </c>
      <c r="H29">
        <f t="shared" si="8"/>
        <v>50.6</v>
      </c>
      <c r="I29">
        <f t="shared" si="9"/>
        <v>207.51</v>
      </c>
      <c r="J29">
        <f t="shared" si="10"/>
        <v>0.201325178389399</v>
      </c>
      <c r="K29">
        <f t="shared" si="11"/>
        <v>0.4880827491786</v>
      </c>
      <c r="L29">
        <v>2</v>
      </c>
      <c r="M29">
        <v>8</v>
      </c>
      <c r="N29">
        <v>6.3</v>
      </c>
      <c r="O29" s="2">
        <v>31.6</v>
      </c>
      <c r="P29">
        <v>4.85</v>
      </c>
      <c r="Q29">
        <f t="shared" si="5"/>
        <v>761.256</v>
      </c>
      <c r="R29" s="2">
        <v>14.4</v>
      </c>
      <c r="S29" s="2">
        <v>10.9</v>
      </c>
      <c r="T29">
        <v>0</v>
      </c>
      <c r="U29">
        <v>1</v>
      </c>
      <c r="V29">
        <v>0</v>
      </c>
      <c r="W29">
        <v>0</v>
      </c>
      <c r="X29" s="2">
        <v>3.1666</v>
      </c>
      <c r="Y29">
        <f t="shared" si="6"/>
        <v>1.139976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50</v>
      </c>
    </row>
    <row r="30" spans="1:34">
      <c r="A30">
        <v>28</v>
      </c>
      <c r="B30" t="s">
        <v>72</v>
      </c>
      <c r="C30">
        <v>0.791</v>
      </c>
      <c r="D30">
        <v>111</v>
      </c>
      <c r="E30">
        <v>0.5</v>
      </c>
      <c r="F30">
        <v>2.694</v>
      </c>
      <c r="G30">
        <f t="shared" si="7"/>
        <v>78.48</v>
      </c>
      <c r="H30">
        <f t="shared" si="8"/>
        <v>36.2</v>
      </c>
      <c r="I30">
        <f t="shared" si="9"/>
        <v>156.62</v>
      </c>
      <c r="J30">
        <f t="shared" si="10"/>
        <v>0.201325178389399</v>
      </c>
      <c r="K30">
        <f t="shared" si="11"/>
        <v>0.323336902317875</v>
      </c>
      <c r="L30">
        <v>1</v>
      </c>
      <c r="M30">
        <v>4</v>
      </c>
      <c r="N30">
        <v>3.15</v>
      </c>
      <c r="O30" s="2">
        <v>15.8</v>
      </c>
      <c r="P30">
        <v>4.85</v>
      </c>
      <c r="Q30">
        <f t="shared" si="5"/>
        <v>380.628</v>
      </c>
      <c r="R30" s="2">
        <v>7.2</v>
      </c>
      <c r="S30" s="2">
        <v>10.9</v>
      </c>
      <c r="T30">
        <v>0</v>
      </c>
      <c r="U30">
        <v>1</v>
      </c>
      <c r="V30">
        <v>0</v>
      </c>
      <c r="W30">
        <v>0</v>
      </c>
      <c r="X30" s="2">
        <v>1.5</v>
      </c>
      <c r="Y30">
        <f t="shared" si="6"/>
        <v>0.54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50</v>
      </c>
    </row>
    <row r="31" spans="1:34">
      <c r="A31">
        <v>29</v>
      </c>
      <c r="B31" t="s">
        <v>73</v>
      </c>
      <c r="C31">
        <v>1.013</v>
      </c>
      <c r="D31">
        <v>127</v>
      </c>
      <c r="E31">
        <v>0.2</v>
      </c>
      <c r="F31">
        <v>2.501</v>
      </c>
      <c r="G31">
        <f t="shared" si="7"/>
        <v>327.6</v>
      </c>
      <c r="H31">
        <f t="shared" si="8"/>
        <v>73.68</v>
      </c>
      <c r="I31">
        <f t="shared" si="9"/>
        <v>311.928</v>
      </c>
      <c r="J31">
        <f t="shared" si="10"/>
        <v>0.0912087912087912</v>
      </c>
      <c r="K31">
        <f t="shared" si="11"/>
        <v>0.307023514302117</v>
      </c>
      <c r="L31">
        <v>5</v>
      </c>
      <c r="M31">
        <v>11</v>
      </c>
      <c r="N31">
        <v>15.54</v>
      </c>
      <c r="O31" s="2">
        <v>29.88</v>
      </c>
      <c r="P31">
        <v>4.85</v>
      </c>
      <c r="Q31">
        <f t="shared" si="5"/>
        <v>1588.86</v>
      </c>
      <c r="R31" s="2">
        <v>15</v>
      </c>
      <c r="S31" s="2">
        <v>21.84</v>
      </c>
      <c r="T31">
        <v>1</v>
      </c>
      <c r="U31">
        <v>0</v>
      </c>
      <c r="V31">
        <v>0</v>
      </c>
      <c r="W31">
        <v>0</v>
      </c>
      <c r="X31" s="2">
        <v>5.1666</v>
      </c>
      <c r="Y31">
        <f t="shared" si="6"/>
        <v>1.859976</v>
      </c>
      <c r="Z31">
        <v>0</v>
      </c>
      <c r="AA31">
        <v>0</v>
      </c>
      <c r="AB31">
        <v>0</v>
      </c>
      <c r="AC31">
        <v>1</v>
      </c>
      <c r="AD31">
        <v>10</v>
      </c>
      <c r="AE31">
        <v>15</v>
      </c>
      <c r="AF31">
        <v>1</v>
      </c>
      <c r="AG31">
        <v>0.1</v>
      </c>
      <c r="AH31" t="s">
        <v>74</v>
      </c>
    </row>
    <row r="32" spans="1:34">
      <c r="A32">
        <v>30</v>
      </c>
      <c r="B32" t="s">
        <v>75</v>
      </c>
      <c r="C32">
        <v>1.44</v>
      </c>
      <c r="D32">
        <v>1041</v>
      </c>
      <c r="E32">
        <v>2.101</v>
      </c>
      <c r="F32">
        <v>2.436</v>
      </c>
      <c r="G32">
        <f t="shared" si="7"/>
        <v>300.672</v>
      </c>
      <c r="H32">
        <f t="shared" si="8"/>
        <v>71.04</v>
      </c>
      <c r="I32">
        <f t="shared" si="9"/>
        <v>296.664</v>
      </c>
      <c r="J32">
        <f t="shared" si="10"/>
        <v>0.134099616858238</v>
      </c>
      <c r="K32">
        <f t="shared" si="11"/>
        <v>0.435613250110459</v>
      </c>
      <c r="L32">
        <v>2</v>
      </c>
      <c r="M32">
        <v>14</v>
      </c>
      <c r="N32">
        <v>7.56</v>
      </c>
      <c r="O32" s="2">
        <v>40.32</v>
      </c>
      <c r="P32">
        <v>4.85</v>
      </c>
      <c r="Q32">
        <f t="shared" si="5"/>
        <v>1458.2592</v>
      </c>
      <c r="R32" s="2">
        <v>21.6</v>
      </c>
      <c r="S32" s="2">
        <v>13.92</v>
      </c>
      <c r="T32">
        <v>1</v>
      </c>
      <c r="U32">
        <v>1</v>
      </c>
      <c r="V32">
        <v>0</v>
      </c>
      <c r="W32">
        <v>0</v>
      </c>
      <c r="X32" s="2">
        <v>8.6666</v>
      </c>
      <c r="Y32">
        <f t="shared" si="6"/>
        <v>3.119976</v>
      </c>
      <c r="Z32">
        <v>0</v>
      </c>
      <c r="AA32">
        <v>0</v>
      </c>
      <c r="AB32">
        <v>0</v>
      </c>
      <c r="AC32">
        <v>1</v>
      </c>
      <c r="AD32">
        <v>7</v>
      </c>
      <c r="AE32">
        <v>1.8</v>
      </c>
      <c r="AF32">
        <v>0.28</v>
      </c>
      <c r="AG32">
        <v>0.142</v>
      </c>
      <c r="AH32" t="s">
        <v>50</v>
      </c>
    </row>
    <row r="33" spans="1:34">
      <c r="A33">
        <v>31</v>
      </c>
      <c r="B33" t="s">
        <v>76</v>
      </c>
      <c r="C33">
        <v>1.429</v>
      </c>
      <c r="D33">
        <v>1291</v>
      </c>
      <c r="E33">
        <v>4.2</v>
      </c>
      <c r="F33">
        <v>2.409</v>
      </c>
      <c r="G33">
        <f t="shared" si="7"/>
        <v>5.46</v>
      </c>
      <c r="H33">
        <f t="shared" si="8"/>
        <v>9.4</v>
      </c>
      <c r="I33">
        <f t="shared" si="9"/>
        <v>42.86</v>
      </c>
      <c r="J33">
        <f t="shared" si="10"/>
        <v>0</v>
      </c>
      <c r="K33">
        <f t="shared" si="11"/>
        <v>0</v>
      </c>
      <c r="L33">
        <v>1</v>
      </c>
      <c r="M33">
        <v>0</v>
      </c>
      <c r="N33">
        <v>2.73</v>
      </c>
      <c r="O33" s="2">
        <v>0</v>
      </c>
      <c r="P33">
        <v>4.85</v>
      </c>
      <c r="Q33">
        <f t="shared" ref="Q33" si="13">G33*P33</f>
        <v>26.481</v>
      </c>
      <c r="R33" s="2">
        <v>2.1</v>
      </c>
      <c r="S33" s="2">
        <v>2.6</v>
      </c>
      <c r="T33">
        <v>0</v>
      </c>
      <c r="U33">
        <v>0</v>
      </c>
      <c r="V33">
        <v>1</v>
      </c>
      <c r="W33">
        <v>0</v>
      </c>
      <c r="X33" s="2">
        <v>0.3333</v>
      </c>
      <c r="Y33">
        <f t="shared" si="6"/>
        <v>0.119988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77</v>
      </c>
    </row>
    <row r="34" spans="1:34">
      <c r="A34">
        <v>32</v>
      </c>
      <c r="B34" t="s">
        <v>78</v>
      </c>
      <c r="C34">
        <v>1.013</v>
      </c>
      <c r="D34">
        <v>125</v>
      </c>
      <c r="E34">
        <v>0.143</v>
      </c>
      <c r="F34">
        <v>0.143</v>
      </c>
      <c r="G34">
        <f t="shared" si="7"/>
        <v>144</v>
      </c>
      <c r="H34">
        <f t="shared" si="8"/>
        <v>48</v>
      </c>
      <c r="I34">
        <f t="shared" si="9"/>
        <v>168.52</v>
      </c>
      <c r="J34">
        <f t="shared" si="10"/>
        <v>0.29625</v>
      </c>
      <c r="K34">
        <f t="shared" si="11"/>
        <v>0.811362266975844</v>
      </c>
      <c r="L34">
        <v>6</v>
      </c>
      <c r="M34">
        <v>1</v>
      </c>
      <c r="N34">
        <v>21.62</v>
      </c>
      <c r="O34" s="2">
        <v>42.66</v>
      </c>
      <c r="P34">
        <v>4.85</v>
      </c>
      <c r="Q34">
        <f t="shared" si="5"/>
        <v>698.4</v>
      </c>
      <c r="R34" s="2">
        <v>12</v>
      </c>
      <c r="S34" s="2">
        <v>12</v>
      </c>
      <c r="T34">
        <v>1</v>
      </c>
      <c r="U34">
        <v>1</v>
      </c>
      <c r="V34">
        <v>1</v>
      </c>
      <c r="W34">
        <v>0</v>
      </c>
      <c r="X34" s="2">
        <v>1.3333</v>
      </c>
      <c r="Y34">
        <f t="shared" si="6"/>
        <v>0.479988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79</v>
      </c>
    </row>
    <row r="35" spans="1:34">
      <c r="A35">
        <v>33</v>
      </c>
      <c r="B35" t="s">
        <v>80</v>
      </c>
      <c r="C35">
        <v>1.355</v>
      </c>
      <c r="D35">
        <v>437</v>
      </c>
      <c r="E35">
        <v>0.843</v>
      </c>
      <c r="F35">
        <v>2.124</v>
      </c>
      <c r="G35">
        <f t="shared" si="7"/>
        <v>90.72</v>
      </c>
      <c r="H35">
        <f t="shared" si="8"/>
        <v>38.4</v>
      </c>
      <c r="I35">
        <f t="shared" si="9"/>
        <v>173.98</v>
      </c>
      <c r="J35">
        <f t="shared" si="10"/>
        <v>0.0934744268077601</v>
      </c>
      <c r="K35">
        <f t="shared" si="11"/>
        <v>0.1562219058483</v>
      </c>
      <c r="L35">
        <v>1</v>
      </c>
      <c r="M35">
        <v>5</v>
      </c>
      <c r="N35">
        <v>3.78</v>
      </c>
      <c r="O35" s="2">
        <v>8.48</v>
      </c>
      <c r="P35">
        <v>4.85</v>
      </c>
      <c r="Q35">
        <f t="shared" si="5"/>
        <v>439.992</v>
      </c>
      <c r="R35" s="2">
        <v>10.8</v>
      </c>
      <c r="S35" s="2">
        <v>8.4</v>
      </c>
      <c r="T35">
        <v>0</v>
      </c>
      <c r="U35">
        <v>1</v>
      </c>
      <c r="V35">
        <v>0</v>
      </c>
      <c r="W35">
        <v>0</v>
      </c>
      <c r="X35" s="2">
        <v>1.3333</v>
      </c>
      <c r="Y35">
        <f t="shared" si="6"/>
        <v>0.479988</v>
      </c>
      <c r="Z35">
        <v>0</v>
      </c>
      <c r="AA35">
        <v>0</v>
      </c>
      <c r="AB35">
        <v>0</v>
      </c>
      <c r="AC35">
        <v>1</v>
      </c>
      <c r="AD35">
        <v>7</v>
      </c>
      <c r="AE35">
        <v>4</v>
      </c>
      <c r="AF35">
        <v>0.28</v>
      </c>
      <c r="AG35">
        <v>0.142</v>
      </c>
      <c r="AH35" t="s">
        <v>37</v>
      </c>
    </row>
    <row r="36" spans="1:34">
      <c r="A36">
        <v>34</v>
      </c>
      <c r="B36" t="s">
        <v>81</v>
      </c>
      <c r="C36">
        <v>1.271</v>
      </c>
      <c r="D36">
        <v>421</v>
      </c>
      <c r="E36">
        <v>0.583</v>
      </c>
      <c r="F36">
        <v>1.91</v>
      </c>
      <c r="G36">
        <f t="shared" si="7"/>
        <v>148.5</v>
      </c>
      <c r="H36">
        <f t="shared" si="8"/>
        <v>58.2</v>
      </c>
      <c r="I36">
        <f t="shared" si="9"/>
        <v>225.11</v>
      </c>
      <c r="J36">
        <f t="shared" si="10"/>
        <v>0.334006734006734</v>
      </c>
      <c r="K36">
        <f t="shared" si="11"/>
        <v>0.706207449577358</v>
      </c>
      <c r="L36">
        <v>2</v>
      </c>
      <c r="M36">
        <v>5</v>
      </c>
      <c r="N36">
        <v>7.56</v>
      </c>
      <c r="O36" s="2">
        <v>49.6</v>
      </c>
      <c r="P36">
        <v>4.85</v>
      </c>
      <c r="Q36">
        <f t="shared" si="5"/>
        <v>720.225</v>
      </c>
      <c r="R36" s="2">
        <v>6.6</v>
      </c>
      <c r="S36" s="2">
        <v>22.5</v>
      </c>
      <c r="T36">
        <v>1</v>
      </c>
      <c r="U36">
        <v>1</v>
      </c>
      <c r="V36">
        <v>0</v>
      </c>
      <c r="W36">
        <v>0</v>
      </c>
      <c r="X36" s="2">
        <v>2.1666</v>
      </c>
      <c r="Y36">
        <f t="shared" si="6"/>
        <v>0.779976</v>
      </c>
      <c r="Z36">
        <v>0</v>
      </c>
      <c r="AA36">
        <v>0</v>
      </c>
      <c r="AB36">
        <v>0</v>
      </c>
      <c r="AC36">
        <v>1</v>
      </c>
      <c r="AD36">
        <v>7</v>
      </c>
      <c r="AE36">
        <v>4</v>
      </c>
      <c r="AF36">
        <v>0.28</v>
      </c>
      <c r="AG36">
        <v>0.142</v>
      </c>
      <c r="AH36" t="s">
        <v>37</v>
      </c>
    </row>
    <row r="37" spans="1:34">
      <c r="A37">
        <v>35</v>
      </c>
      <c r="B37" t="s">
        <v>82</v>
      </c>
      <c r="C37">
        <v>1.018</v>
      </c>
      <c r="D37">
        <v>1.018</v>
      </c>
      <c r="E37">
        <v>0.25</v>
      </c>
      <c r="F37">
        <v>2.702</v>
      </c>
      <c r="G37">
        <f t="shared" si="7"/>
        <v>104.76</v>
      </c>
      <c r="H37">
        <f t="shared" si="8"/>
        <v>41</v>
      </c>
      <c r="I37">
        <f t="shared" si="9"/>
        <v>158.695</v>
      </c>
      <c r="J37">
        <f t="shared" si="10"/>
        <v>0.275057273768614</v>
      </c>
      <c r="K37">
        <f t="shared" si="11"/>
        <v>0.581970252564789</v>
      </c>
      <c r="L37">
        <v>3</v>
      </c>
      <c r="M37">
        <v>1</v>
      </c>
      <c r="N37">
        <v>11.34</v>
      </c>
      <c r="O37" s="2">
        <v>28.815</v>
      </c>
      <c r="P37">
        <v>4.85</v>
      </c>
      <c r="Q37">
        <f t="shared" si="5"/>
        <v>508.086</v>
      </c>
      <c r="R37" s="2">
        <v>10.8</v>
      </c>
      <c r="S37" s="2">
        <v>9.7</v>
      </c>
      <c r="T37">
        <v>1</v>
      </c>
      <c r="U37">
        <v>1</v>
      </c>
      <c r="V37">
        <v>0</v>
      </c>
      <c r="W37">
        <v>0</v>
      </c>
      <c r="X37" s="2">
        <v>2</v>
      </c>
      <c r="Y37">
        <f t="shared" si="6"/>
        <v>0.72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79</v>
      </c>
    </row>
    <row r="38" spans="1:34">
      <c r="A38">
        <v>36</v>
      </c>
      <c r="B38" t="s">
        <v>83</v>
      </c>
      <c r="C38">
        <v>0.853</v>
      </c>
      <c r="D38">
        <v>111</v>
      </c>
      <c r="E38">
        <v>0.143</v>
      </c>
      <c r="F38">
        <v>2.617</v>
      </c>
      <c r="G38">
        <f t="shared" si="7"/>
        <v>28.5</v>
      </c>
      <c r="H38">
        <f t="shared" si="8"/>
        <v>22.6</v>
      </c>
      <c r="I38">
        <f t="shared" si="9"/>
        <v>103.1</v>
      </c>
      <c r="J38">
        <f t="shared" si="10"/>
        <v>0.117894736842105</v>
      </c>
      <c r="K38">
        <f t="shared" si="11"/>
        <v>0.104454226665672</v>
      </c>
      <c r="L38">
        <v>1</v>
      </c>
      <c r="M38">
        <v>1</v>
      </c>
      <c r="N38">
        <v>3.15</v>
      </c>
      <c r="O38" s="2">
        <v>3.36</v>
      </c>
      <c r="P38">
        <v>4.85</v>
      </c>
      <c r="Q38">
        <f t="shared" si="5"/>
        <v>138.225</v>
      </c>
      <c r="R38" s="2">
        <v>3.8</v>
      </c>
      <c r="S38" s="2">
        <v>7.5</v>
      </c>
      <c r="T38">
        <v>0</v>
      </c>
      <c r="U38">
        <v>1</v>
      </c>
      <c r="V38">
        <v>0</v>
      </c>
      <c r="W38">
        <v>0</v>
      </c>
      <c r="X38" s="2">
        <v>1.5</v>
      </c>
      <c r="Y38">
        <f t="shared" si="6"/>
        <v>0.54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63</v>
      </c>
    </row>
    <row r="39" spans="1:34">
      <c r="A39">
        <v>37</v>
      </c>
      <c r="B39" t="s">
        <v>84</v>
      </c>
      <c r="C39">
        <v>0.853</v>
      </c>
      <c r="D39">
        <v>111</v>
      </c>
      <c r="E39">
        <v>0.143</v>
      </c>
      <c r="F39">
        <v>2.617</v>
      </c>
      <c r="G39">
        <f t="shared" si="7"/>
        <v>128.475</v>
      </c>
      <c r="H39">
        <f t="shared" si="8"/>
        <v>49.26</v>
      </c>
      <c r="I39">
        <f t="shared" si="9"/>
        <v>195.171</v>
      </c>
      <c r="J39">
        <f t="shared" si="10"/>
        <v>0.291418563922942</v>
      </c>
      <c r="K39">
        <f t="shared" si="11"/>
        <v>0.614845443226709</v>
      </c>
      <c r="L39">
        <v>2</v>
      </c>
      <c r="M39">
        <v>11</v>
      </c>
      <c r="N39">
        <v>6.3</v>
      </c>
      <c r="O39" s="2">
        <v>37.44</v>
      </c>
      <c r="P39">
        <v>4.85</v>
      </c>
      <c r="Q39">
        <f t="shared" si="5"/>
        <v>623.10375</v>
      </c>
      <c r="R39" s="2">
        <v>17.13</v>
      </c>
      <c r="S39" s="2">
        <v>7.5</v>
      </c>
      <c r="T39">
        <v>0</v>
      </c>
      <c r="U39">
        <v>1</v>
      </c>
      <c r="V39">
        <v>0</v>
      </c>
      <c r="W39">
        <v>0</v>
      </c>
      <c r="X39" s="2">
        <v>1</v>
      </c>
      <c r="Y39">
        <f t="shared" si="6"/>
        <v>0.36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50</v>
      </c>
    </row>
    <row r="40" spans="1:34">
      <c r="A40">
        <v>38</v>
      </c>
      <c r="B40" t="s">
        <v>85</v>
      </c>
      <c r="C40">
        <v>1.229</v>
      </c>
      <c r="D40">
        <v>599</v>
      </c>
      <c r="E40">
        <v>0.75</v>
      </c>
      <c r="F40">
        <v>2.333</v>
      </c>
      <c r="G40">
        <f t="shared" si="7"/>
        <v>162</v>
      </c>
      <c r="H40">
        <f t="shared" si="8"/>
        <v>58.2</v>
      </c>
      <c r="I40">
        <f t="shared" si="9"/>
        <v>235.65</v>
      </c>
      <c r="J40">
        <f t="shared" si="10"/>
        <v>0.248888888888889</v>
      </c>
      <c r="K40">
        <f t="shared" si="11"/>
        <v>0.548401312245997</v>
      </c>
      <c r="L40">
        <v>2</v>
      </c>
      <c r="M40">
        <v>18</v>
      </c>
      <c r="N40">
        <v>6.3</v>
      </c>
      <c r="O40" s="2">
        <v>40.32</v>
      </c>
      <c r="P40">
        <v>4.85</v>
      </c>
      <c r="Q40">
        <f t="shared" si="5"/>
        <v>785.7</v>
      </c>
      <c r="R40" s="2">
        <v>21.6</v>
      </c>
      <c r="S40" s="2">
        <v>7.5</v>
      </c>
      <c r="T40">
        <v>0</v>
      </c>
      <c r="U40">
        <v>1</v>
      </c>
      <c r="V40">
        <v>0</v>
      </c>
      <c r="W40">
        <v>0</v>
      </c>
      <c r="X40" s="2">
        <v>2</v>
      </c>
      <c r="Y40">
        <f t="shared" si="6"/>
        <v>0.72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50</v>
      </c>
    </row>
    <row r="41" spans="1:34">
      <c r="A41">
        <v>39</v>
      </c>
      <c r="B41" t="s">
        <v>86</v>
      </c>
      <c r="C41">
        <v>1.407</v>
      </c>
      <c r="D41">
        <v>905</v>
      </c>
      <c r="E41">
        <v>1.367</v>
      </c>
      <c r="F41">
        <v>2.217</v>
      </c>
      <c r="G41">
        <f t="shared" si="7"/>
        <v>90</v>
      </c>
      <c r="H41">
        <f t="shared" si="8"/>
        <v>39</v>
      </c>
      <c r="I41">
        <f t="shared" si="9"/>
        <v>162.69</v>
      </c>
      <c r="J41">
        <f t="shared" si="10"/>
        <v>0.224</v>
      </c>
      <c r="K41">
        <f t="shared" si="11"/>
        <v>0.397168754166726</v>
      </c>
      <c r="L41">
        <v>2</v>
      </c>
      <c r="M41">
        <v>11</v>
      </c>
      <c r="N41">
        <v>6.3</v>
      </c>
      <c r="O41" s="2">
        <v>20.16</v>
      </c>
      <c r="P41">
        <v>4.85</v>
      </c>
      <c r="Q41">
        <f t="shared" si="5"/>
        <v>436.5</v>
      </c>
      <c r="R41" s="2">
        <v>12</v>
      </c>
      <c r="S41" s="2">
        <v>7.5</v>
      </c>
      <c r="T41">
        <v>0</v>
      </c>
      <c r="U41">
        <v>1</v>
      </c>
      <c r="V41">
        <v>0</v>
      </c>
      <c r="W41">
        <v>0</v>
      </c>
      <c r="X41" s="2">
        <v>1</v>
      </c>
      <c r="Y41">
        <f t="shared" si="6"/>
        <v>0.36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50</v>
      </c>
    </row>
    <row r="42" spans="1:34">
      <c r="A42">
        <v>40</v>
      </c>
      <c r="B42" t="s">
        <v>87</v>
      </c>
      <c r="C42">
        <v>1.138</v>
      </c>
      <c r="D42">
        <v>841</v>
      </c>
      <c r="E42">
        <v>4.917</v>
      </c>
      <c r="F42">
        <v>2.544</v>
      </c>
      <c r="G42">
        <f t="shared" si="7"/>
        <v>58.5</v>
      </c>
      <c r="H42">
        <f t="shared" si="8"/>
        <v>30.6</v>
      </c>
      <c r="I42">
        <f t="shared" si="9"/>
        <v>131.22</v>
      </c>
      <c r="J42">
        <f t="shared" si="10"/>
        <v>0.24</v>
      </c>
      <c r="K42">
        <f t="shared" si="11"/>
        <v>0.342935528120713</v>
      </c>
      <c r="L42">
        <v>1</v>
      </c>
      <c r="M42">
        <v>1</v>
      </c>
      <c r="N42">
        <v>3.15</v>
      </c>
      <c r="O42" s="2">
        <v>14.04</v>
      </c>
      <c r="P42">
        <v>4.85</v>
      </c>
      <c r="Q42">
        <f t="shared" si="5"/>
        <v>283.725</v>
      </c>
      <c r="R42" s="2">
        <v>7.8</v>
      </c>
      <c r="S42" s="2">
        <v>7.5</v>
      </c>
      <c r="T42">
        <v>0</v>
      </c>
      <c r="U42">
        <v>1</v>
      </c>
      <c r="V42">
        <v>0</v>
      </c>
      <c r="W42">
        <v>0</v>
      </c>
      <c r="X42" s="2">
        <v>1.5</v>
      </c>
      <c r="Y42">
        <f t="shared" si="6"/>
        <v>0.54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50</v>
      </c>
    </row>
    <row r="43" spans="1:34">
      <c r="A43">
        <v>41</v>
      </c>
      <c r="B43" t="s">
        <v>88</v>
      </c>
      <c r="C43">
        <v>1.166</v>
      </c>
      <c r="D43">
        <v>709</v>
      </c>
      <c r="E43">
        <v>1.81</v>
      </c>
      <c r="F43">
        <v>2.644</v>
      </c>
      <c r="G43">
        <f t="shared" si="7"/>
        <v>63</v>
      </c>
      <c r="H43">
        <f t="shared" si="8"/>
        <v>31.8</v>
      </c>
      <c r="I43">
        <f t="shared" si="9"/>
        <v>141.03</v>
      </c>
      <c r="J43">
        <f t="shared" si="10"/>
        <v>0.182857142857143</v>
      </c>
      <c r="K43">
        <f t="shared" si="11"/>
        <v>0.261810089506324</v>
      </c>
      <c r="L43">
        <v>1</v>
      </c>
      <c r="M43">
        <v>2</v>
      </c>
      <c r="N43">
        <v>1.68</v>
      </c>
      <c r="O43" s="2">
        <v>11.52</v>
      </c>
      <c r="P43">
        <v>4.85</v>
      </c>
      <c r="Q43">
        <f t="shared" si="5"/>
        <v>305.55</v>
      </c>
      <c r="R43" s="2">
        <v>8.4</v>
      </c>
      <c r="S43" s="2">
        <v>7.5</v>
      </c>
      <c r="T43">
        <v>0</v>
      </c>
      <c r="U43">
        <v>1</v>
      </c>
      <c r="V43">
        <v>0</v>
      </c>
      <c r="W43">
        <v>0</v>
      </c>
      <c r="X43" s="2">
        <v>1.5</v>
      </c>
      <c r="Y43">
        <f t="shared" si="6"/>
        <v>0.54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60</v>
      </c>
    </row>
    <row r="44" spans="1:34">
      <c r="A44">
        <v>42</v>
      </c>
      <c r="B44" t="s">
        <v>89</v>
      </c>
      <c r="C44">
        <v>1.289</v>
      </c>
      <c r="D44">
        <v>1231</v>
      </c>
      <c r="E44">
        <v>3.393</v>
      </c>
      <c r="F44">
        <v>2.61</v>
      </c>
      <c r="G44">
        <f t="shared" si="7"/>
        <v>4.4892</v>
      </c>
      <c r="H44">
        <f t="shared" si="8"/>
        <v>8.64</v>
      </c>
      <c r="I44">
        <f t="shared" si="9"/>
        <v>39.804</v>
      </c>
      <c r="J44">
        <f t="shared" si="10"/>
        <v>0</v>
      </c>
      <c r="K44">
        <f t="shared" si="11"/>
        <v>0</v>
      </c>
      <c r="L44">
        <v>1</v>
      </c>
      <c r="M44">
        <v>0</v>
      </c>
      <c r="N44">
        <v>2.1</v>
      </c>
      <c r="O44" s="2">
        <v>0</v>
      </c>
      <c r="P44">
        <v>4.85</v>
      </c>
      <c r="Q44">
        <f t="shared" si="5"/>
        <v>21.77262</v>
      </c>
      <c r="R44" s="2">
        <v>2.58</v>
      </c>
      <c r="S44" s="2">
        <v>1.74</v>
      </c>
      <c r="T44">
        <v>1</v>
      </c>
      <c r="U44">
        <v>0</v>
      </c>
      <c r="V44">
        <v>0</v>
      </c>
      <c r="W44">
        <v>0</v>
      </c>
      <c r="X44" s="2">
        <v>0.3333</v>
      </c>
      <c r="Y44">
        <f t="shared" si="6"/>
        <v>0.119988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63</v>
      </c>
    </row>
    <row r="45" spans="1:34">
      <c r="A45">
        <v>43</v>
      </c>
      <c r="B45" t="s">
        <v>90</v>
      </c>
      <c r="C45">
        <v>0.945</v>
      </c>
      <c r="D45">
        <v>255</v>
      </c>
      <c r="E45">
        <v>1.167</v>
      </c>
      <c r="F45">
        <v>2.73</v>
      </c>
      <c r="G45">
        <f t="shared" si="7"/>
        <v>3.3756</v>
      </c>
      <c r="H45">
        <f t="shared" si="8"/>
        <v>7.36</v>
      </c>
      <c r="I45">
        <f t="shared" si="9"/>
        <v>33.596</v>
      </c>
      <c r="J45">
        <f t="shared" si="10"/>
        <v>0</v>
      </c>
      <c r="K45">
        <f t="shared" si="11"/>
        <v>0</v>
      </c>
      <c r="L45">
        <v>1</v>
      </c>
      <c r="M45">
        <v>0</v>
      </c>
      <c r="N45">
        <v>2.1</v>
      </c>
      <c r="O45" s="2">
        <v>0</v>
      </c>
      <c r="P45">
        <v>4.85</v>
      </c>
      <c r="Q45">
        <f t="shared" si="5"/>
        <v>16.37166</v>
      </c>
      <c r="R45" s="2">
        <v>1.94</v>
      </c>
      <c r="S45" s="2">
        <v>1.74</v>
      </c>
      <c r="T45">
        <v>1</v>
      </c>
      <c r="U45">
        <v>0</v>
      </c>
      <c r="V45">
        <v>0</v>
      </c>
      <c r="W45">
        <v>0</v>
      </c>
      <c r="X45" s="2">
        <v>0.3333</v>
      </c>
      <c r="Y45">
        <f t="shared" si="6"/>
        <v>0.119988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63</v>
      </c>
    </row>
    <row r="46" spans="1:34">
      <c r="A46">
        <v>44</v>
      </c>
      <c r="B46" t="s">
        <v>91</v>
      </c>
      <c r="C46">
        <v>1.007</v>
      </c>
      <c r="D46">
        <v>125</v>
      </c>
      <c r="E46">
        <v>0.143</v>
      </c>
      <c r="F46">
        <v>2.483</v>
      </c>
      <c r="G46">
        <f t="shared" si="7"/>
        <v>25.584</v>
      </c>
      <c r="H46">
        <f t="shared" si="8"/>
        <v>24.88</v>
      </c>
      <c r="I46">
        <f t="shared" si="9"/>
        <v>118.568</v>
      </c>
      <c r="J46">
        <f t="shared" si="10"/>
        <v>0</v>
      </c>
      <c r="K46">
        <f t="shared" si="11"/>
        <v>0</v>
      </c>
      <c r="L46">
        <v>1</v>
      </c>
      <c r="M46">
        <v>0</v>
      </c>
      <c r="N46">
        <v>2.1</v>
      </c>
      <c r="O46" s="2">
        <v>0</v>
      </c>
      <c r="P46">
        <v>4.85</v>
      </c>
      <c r="Q46">
        <f t="shared" si="5"/>
        <v>124.0824</v>
      </c>
      <c r="R46" s="2">
        <v>9.84</v>
      </c>
      <c r="S46" s="2">
        <v>2.6</v>
      </c>
      <c r="T46">
        <v>0</v>
      </c>
      <c r="U46">
        <v>1</v>
      </c>
      <c r="V46">
        <v>0</v>
      </c>
      <c r="W46">
        <v>0</v>
      </c>
      <c r="X46" s="2">
        <v>0.3333</v>
      </c>
      <c r="Y46">
        <f t="shared" si="6"/>
        <v>0.119988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63</v>
      </c>
    </row>
    <row r="47" spans="1:34">
      <c r="A47">
        <v>45</v>
      </c>
      <c r="B47" t="s">
        <v>92</v>
      </c>
      <c r="C47">
        <v>1.007</v>
      </c>
      <c r="D47">
        <v>125</v>
      </c>
      <c r="E47">
        <v>0.143</v>
      </c>
      <c r="F47">
        <v>2.483</v>
      </c>
      <c r="G47">
        <f t="shared" si="7"/>
        <v>54.9988</v>
      </c>
      <c r="H47">
        <f t="shared" si="8"/>
        <v>29.68</v>
      </c>
      <c r="I47">
        <f t="shared" si="9"/>
        <v>138.098</v>
      </c>
      <c r="J47">
        <f t="shared" si="10"/>
        <v>0.0490919801886587</v>
      </c>
      <c r="K47">
        <f t="shared" si="11"/>
        <v>0.0626645292027847</v>
      </c>
      <c r="L47">
        <v>1</v>
      </c>
      <c r="M47">
        <v>3</v>
      </c>
      <c r="N47">
        <v>3.15</v>
      </c>
      <c r="O47" s="2">
        <v>2.7</v>
      </c>
      <c r="P47">
        <v>4.85</v>
      </c>
      <c r="Q47">
        <f t="shared" si="5"/>
        <v>266.74418</v>
      </c>
      <c r="R47" s="2">
        <v>7.18</v>
      </c>
      <c r="S47" s="2">
        <v>7.66</v>
      </c>
      <c r="T47">
        <v>0</v>
      </c>
      <c r="U47">
        <v>1</v>
      </c>
      <c r="V47">
        <v>0</v>
      </c>
      <c r="W47">
        <v>0</v>
      </c>
      <c r="X47" s="2">
        <v>0.6666</v>
      </c>
      <c r="Y47">
        <f t="shared" si="6"/>
        <v>0.239976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93</v>
      </c>
    </row>
    <row r="48" spans="1:34">
      <c r="A48">
        <v>46</v>
      </c>
      <c r="B48" t="s">
        <v>94</v>
      </c>
      <c r="C48">
        <v>1.451</v>
      </c>
      <c r="D48">
        <v>1317</v>
      </c>
      <c r="E48">
        <v>5.811</v>
      </c>
      <c r="F48">
        <v>2.525</v>
      </c>
      <c r="G48">
        <f t="shared" si="7"/>
        <v>76.68</v>
      </c>
      <c r="H48">
        <f t="shared" si="8"/>
        <v>35.8</v>
      </c>
      <c r="I48">
        <f t="shared" si="9"/>
        <v>127.13</v>
      </c>
      <c r="J48">
        <f t="shared" si="10"/>
        <v>0.565336463223787</v>
      </c>
      <c r="K48">
        <f t="shared" si="11"/>
        <v>1.09291518675614</v>
      </c>
      <c r="L48">
        <v>2</v>
      </c>
      <c r="M48">
        <v>5</v>
      </c>
      <c r="N48">
        <v>3.15</v>
      </c>
      <c r="O48" s="2">
        <v>43.35</v>
      </c>
      <c r="P48">
        <v>4.85</v>
      </c>
      <c r="Q48">
        <f t="shared" si="5"/>
        <v>371.898</v>
      </c>
      <c r="R48" s="2">
        <v>10.8</v>
      </c>
      <c r="S48" s="2">
        <v>7.1</v>
      </c>
      <c r="T48">
        <v>0</v>
      </c>
      <c r="U48">
        <v>1</v>
      </c>
      <c r="V48">
        <v>0</v>
      </c>
      <c r="W48">
        <v>0</v>
      </c>
      <c r="X48" s="2">
        <v>1.3333</v>
      </c>
      <c r="Y48">
        <f t="shared" si="6"/>
        <v>0.479988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50</v>
      </c>
    </row>
    <row r="49" spans="1:34">
      <c r="A49">
        <v>47</v>
      </c>
      <c r="B49" t="s">
        <v>95</v>
      </c>
      <c r="C49">
        <v>1.429</v>
      </c>
      <c r="D49">
        <v>1303</v>
      </c>
      <c r="E49">
        <v>7.325</v>
      </c>
      <c r="F49">
        <v>2.531</v>
      </c>
      <c r="G49">
        <f t="shared" si="7"/>
        <v>153.36</v>
      </c>
      <c r="H49">
        <f t="shared" si="8"/>
        <v>57.4</v>
      </c>
      <c r="I49">
        <f t="shared" si="9"/>
        <v>185.39</v>
      </c>
      <c r="J49">
        <f t="shared" si="10"/>
        <v>0.565336463223787</v>
      </c>
      <c r="K49">
        <f t="shared" si="11"/>
        <v>1.49891911853183</v>
      </c>
      <c r="L49">
        <v>2</v>
      </c>
      <c r="M49">
        <v>10</v>
      </c>
      <c r="N49">
        <v>6.3</v>
      </c>
      <c r="O49" s="2">
        <v>86.7</v>
      </c>
      <c r="P49">
        <v>4.85</v>
      </c>
      <c r="Q49">
        <f t="shared" si="5"/>
        <v>743.796</v>
      </c>
      <c r="R49" s="2">
        <v>21.6</v>
      </c>
      <c r="S49" s="2">
        <v>7.1</v>
      </c>
      <c r="T49">
        <v>0</v>
      </c>
      <c r="U49">
        <v>1</v>
      </c>
      <c r="V49">
        <v>0</v>
      </c>
      <c r="W49">
        <v>0</v>
      </c>
      <c r="X49" s="2">
        <v>2.25</v>
      </c>
      <c r="Y49">
        <f t="shared" si="6"/>
        <v>0.81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50</v>
      </c>
    </row>
    <row r="50" spans="1:34">
      <c r="A50">
        <v>48</v>
      </c>
      <c r="B50" t="s">
        <v>96</v>
      </c>
      <c r="C50">
        <v>1.002</v>
      </c>
      <c r="D50">
        <v>517</v>
      </c>
      <c r="E50">
        <v>3.2</v>
      </c>
      <c r="F50">
        <v>2.792</v>
      </c>
      <c r="G50">
        <f t="shared" si="7"/>
        <v>51.48</v>
      </c>
      <c r="H50">
        <f t="shared" si="8"/>
        <v>28.8</v>
      </c>
      <c r="I50">
        <f t="shared" si="9"/>
        <v>135.63</v>
      </c>
      <c r="J50">
        <f t="shared" si="10"/>
        <v>0.0174825174825175</v>
      </c>
      <c r="K50">
        <f t="shared" si="11"/>
        <v>0.0212682694434519</v>
      </c>
      <c r="L50">
        <v>1</v>
      </c>
      <c r="M50">
        <v>3</v>
      </c>
      <c r="N50">
        <v>3.15</v>
      </c>
      <c r="O50" s="2">
        <v>0.9</v>
      </c>
      <c r="P50">
        <v>4.85</v>
      </c>
      <c r="Q50">
        <f t="shared" ref="Q50" si="14">G50*P50</f>
        <v>249.678</v>
      </c>
      <c r="R50" s="2">
        <v>6.6</v>
      </c>
      <c r="S50" s="2">
        <v>7.8</v>
      </c>
      <c r="T50">
        <v>0</v>
      </c>
      <c r="U50">
        <v>1</v>
      </c>
      <c r="V50">
        <v>0</v>
      </c>
      <c r="W50">
        <v>0</v>
      </c>
      <c r="X50" s="2">
        <v>0.5833</v>
      </c>
      <c r="Y50">
        <f t="shared" si="6"/>
        <v>0.209988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63</v>
      </c>
    </row>
    <row r="51" spans="1:34">
      <c r="A51">
        <v>49</v>
      </c>
      <c r="B51" t="s">
        <v>97</v>
      </c>
      <c r="C51">
        <v>0.74</v>
      </c>
      <c r="D51">
        <v>129</v>
      </c>
      <c r="E51">
        <v>0.5</v>
      </c>
      <c r="F51">
        <v>2.766</v>
      </c>
      <c r="G51">
        <f t="shared" si="7"/>
        <v>30.42</v>
      </c>
      <c r="H51">
        <f t="shared" si="8"/>
        <v>23.4</v>
      </c>
      <c r="I51">
        <f t="shared" si="9"/>
        <v>107.79</v>
      </c>
      <c r="J51">
        <f t="shared" si="10"/>
        <v>0.118343195266272</v>
      </c>
      <c r="K51">
        <f t="shared" si="11"/>
        <v>0.107045751354129</v>
      </c>
      <c r="L51">
        <v>1</v>
      </c>
      <c r="M51">
        <v>5</v>
      </c>
      <c r="N51">
        <v>2.1</v>
      </c>
      <c r="O51" s="2">
        <v>3.6</v>
      </c>
      <c r="P51">
        <v>4.85</v>
      </c>
      <c r="Q51">
        <f t="shared" si="5"/>
        <v>147.537</v>
      </c>
      <c r="R51" s="2">
        <v>3.9</v>
      </c>
      <c r="S51" s="2">
        <v>7.8</v>
      </c>
      <c r="T51">
        <v>0</v>
      </c>
      <c r="U51">
        <v>1</v>
      </c>
      <c r="V51">
        <v>0</v>
      </c>
      <c r="W51">
        <v>0</v>
      </c>
      <c r="X51" s="2">
        <v>1</v>
      </c>
      <c r="Y51">
        <f t="shared" si="6"/>
        <v>0.36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69</v>
      </c>
    </row>
    <row r="52" spans="1:34">
      <c r="A52">
        <v>50</v>
      </c>
      <c r="B52" t="s">
        <v>98</v>
      </c>
      <c r="C52">
        <v>0.74</v>
      </c>
      <c r="D52">
        <v>129</v>
      </c>
      <c r="E52">
        <v>0.5</v>
      </c>
      <c r="F52">
        <v>2.766</v>
      </c>
      <c r="G52">
        <f t="shared" si="7"/>
        <v>33</v>
      </c>
      <c r="H52">
        <f t="shared" si="8"/>
        <v>23.8</v>
      </c>
      <c r="I52">
        <f t="shared" si="9"/>
        <v>94.09</v>
      </c>
      <c r="J52">
        <f t="shared" si="10"/>
        <v>0.646666666666667</v>
      </c>
      <c r="K52">
        <f t="shared" si="11"/>
        <v>0.726936293946603</v>
      </c>
      <c r="L52">
        <v>0</v>
      </c>
      <c r="M52">
        <v>1</v>
      </c>
      <c r="N52">
        <v>0</v>
      </c>
      <c r="O52" s="2">
        <v>21.34</v>
      </c>
      <c r="P52">
        <v>4.85</v>
      </c>
      <c r="Q52">
        <f t="shared" si="5"/>
        <v>160.05</v>
      </c>
      <c r="R52" s="2">
        <v>7.5</v>
      </c>
      <c r="S52" s="2">
        <v>4.4</v>
      </c>
      <c r="T52">
        <v>0</v>
      </c>
      <c r="U52">
        <v>0</v>
      </c>
      <c r="V52">
        <v>0</v>
      </c>
      <c r="W52">
        <v>0</v>
      </c>
      <c r="X52" s="2">
        <v>1</v>
      </c>
      <c r="Y52">
        <f t="shared" si="6"/>
        <v>0.36</v>
      </c>
      <c r="Z52">
        <v>0</v>
      </c>
      <c r="AA52">
        <v>0</v>
      </c>
      <c r="AB52">
        <v>0</v>
      </c>
      <c r="AC52">
        <v>1</v>
      </c>
      <c r="AD52">
        <v>28</v>
      </c>
      <c r="AE52">
        <v>1.8</v>
      </c>
      <c r="AF52">
        <v>0.28</v>
      </c>
      <c r="AG52">
        <v>0.18</v>
      </c>
      <c r="AH52" t="s">
        <v>39</v>
      </c>
    </row>
    <row r="53" spans="1:34">
      <c r="A53">
        <v>51</v>
      </c>
      <c r="B53" t="s">
        <v>99</v>
      </c>
      <c r="C53">
        <v>1.166</v>
      </c>
      <c r="D53">
        <v>125</v>
      </c>
      <c r="E53">
        <v>0.343</v>
      </c>
      <c r="F53">
        <v>2.39</v>
      </c>
      <c r="G53">
        <f t="shared" si="7"/>
        <v>102.06</v>
      </c>
      <c r="H53">
        <f t="shared" si="8"/>
        <v>81</v>
      </c>
      <c r="I53">
        <f t="shared" si="9"/>
        <v>361.14</v>
      </c>
      <c r="J53">
        <f t="shared" si="10"/>
        <v>0</v>
      </c>
      <c r="K53">
        <f t="shared" si="11"/>
        <v>0</v>
      </c>
      <c r="L53">
        <v>11</v>
      </c>
      <c r="M53">
        <v>18</v>
      </c>
      <c r="N53">
        <v>31.71</v>
      </c>
      <c r="O53" s="2">
        <v>0</v>
      </c>
      <c r="P53">
        <v>4.85</v>
      </c>
      <c r="Q53">
        <f t="shared" si="5"/>
        <v>494.991</v>
      </c>
      <c r="R53" s="2">
        <v>37.8</v>
      </c>
      <c r="S53" s="2">
        <v>2.7</v>
      </c>
      <c r="T53">
        <v>0</v>
      </c>
      <c r="U53">
        <v>1</v>
      </c>
      <c r="V53">
        <v>0</v>
      </c>
      <c r="W53">
        <v>0</v>
      </c>
      <c r="X53" s="2">
        <v>1.3333</v>
      </c>
      <c r="Y53">
        <f t="shared" si="6"/>
        <v>0.479988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37</v>
      </c>
    </row>
    <row r="54" spans="1:34">
      <c r="A54">
        <v>52</v>
      </c>
      <c r="B54" t="s">
        <v>100</v>
      </c>
      <c r="C54">
        <v>1.018</v>
      </c>
      <c r="D54">
        <v>111</v>
      </c>
      <c r="E54">
        <v>0.125</v>
      </c>
      <c r="F54">
        <v>2.603</v>
      </c>
      <c r="G54">
        <f t="shared" si="7"/>
        <v>206.724</v>
      </c>
      <c r="H54">
        <f t="shared" si="8"/>
        <v>62.12</v>
      </c>
      <c r="I54">
        <f t="shared" si="9"/>
        <v>200.482</v>
      </c>
      <c r="J54">
        <f t="shared" si="10"/>
        <v>0.467289719626168</v>
      </c>
      <c r="K54">
        <f t="shared" si="11"/>
        <v>1.54435502746074</v>
      </c>
      <c r="L54">
        <v>1</v>
      </c>
      <c r="M54">
        <v>1</v>
      </c>
      <c r="N54">
        <v>4.2</v>
      </c>
      <c r="O54" s="2">
        <v>96.6</v>
      </c>
      <c r="P54">
        <v>4.85</v>
      </c>
      <c r="Q54">
        <f t="shared" si="5"/>
        <v>1002.6114</v>
      </c>
      <c r="R54" s="2">
        <v>9.66</v>
      </c>
      <c r="S54" s="2">
        <v>21.4</v>
      </c>
      <c r="T54">
        <v>0</v>
      </c>
      <c r="U54">
        <v>1</v>
      </c>
      <c r="V54">
        <v>0</v>
      </c>
      <c r="W54">
        <v>0</v>
      </c>
      <c r="X54" s="2">
        <v>0</v>
      </c>
      <c r="Y54">
        <f t="shared" si="6"/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79</v>
      </c>
    </row>
    <row r="55" spans="1:34">
      <c r="A55">
        <v>53</v>
      </c>
      <c r="B55" t="s">
        <v>101</v>
      </c>
      <c r="C55">
        <v>1.429</v>
      </c>
      <c r="D55">
        <v>1.429</v>
      </c>
      <c r="E55">
        <v>0.111</v>
      </c>
      <c r="F55">
        <v>0.111</v>
      </c>
      <c r="G55">
        <f t="shared" si="7"/>
        <v>136.404</v>
      </c>
      <c r="H55">
        <f t="shared" si="8"/>
        <v>49.24</v>
      </c>
      <c r="I55">
        <f t="shared" si="9"/>
        <v>189.254</v>
      </c>
      <c r="J55">
        <f t="shared" si="10"/>
        <v>0.332541567695962</v>
      </c>
      <c r="K55">
        <f t="shared" si="11"/>
        <v>0.768198375646567</v>
      </c>
      <c r="L55">
        <v>1</v>
      </c>
      <c r="M55">
        <v>1</v>
      </c>
      <c r="N55">
        <v>4.2</v>
      </c>
      <c r="O55" s="2">
        <v>45.36</v>
      </c>
      <c r="P55">
        <v>4.85</v>
      </c>
      <c r="Q55">
        <f t="shared" si="5"/>
        <v>661.5594</v>
      </c>
      <c r="R55" s="2">
        <v>8.42</v>
      </c>
      <c r="S55" s="2">
        <v>16.2</v>
      </c>
      <c r="T55">
        <v>0</v>
      </c>
      <c r="U55">
        <v>1</v>
      </c>
      <c r="V55">
        <v>0</v>
      </c>
      <c r="W55">
        <v>0</v>
      </c>
      <c r="X55" s="2">
        <v>3.5</v>
      </c>
      <c r="Y55">
        <f t="shared" si="6"/>
        <v>1.26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79</v>
      </c>
    </row>
    <row r="56" spans="1:34">
      <c r="A56">
        <v>54</v>
      </c>
      <c r="B56" t="s">
        <v>102</v>
      </c>
      <c r="C56">
        <v>1.065</v>
      </c>
      <c r="D56">
        <v>247</v>
      </c>
      <c r="E56">
        <v>0.533</v>
      </c>
      <c r="F56">
        <v>2.692</v>
      </c>
      <c r="G56">
        <f t="shared" si="7"/>
        <v>136.404</v>
      </c>
      <c r="H56">
        <f t="shared" si="8"/>
        <v>49.24</v>
      </c>
      <c r="I56">
        <f t="shared" si="9"/>
        <v>185.054</v>
      </c>
      <c r="J56">
        <f t="shared" si="10"/>
        <v>0.332541567695962</v>
      </c>
      <c r="K56">
        <f t="shared" si="11"/>
        <v>0.785633465824113</v>
      </c>
      <c r="L56">
        <v>2</v>
      </c>
      <c r="M56">
        <v>1</v>
      </c>
      <c r="N56">
        <v>8.4</v>
      </c>
      <c r="O56" s="2">
        <v>45.36</v>
      </c>
      <c r="P56">
        <v>4.85</v>
      </c>
      <c r="Q56">
        <f t="shared" si="5"/>
        <v>661.5594</v>
      </c>
      <c r="R56" s="2">
        <v>8.42</v>
      </c>
      <c r="S56" s="2">
        <v>16.2</v>
      </c>
      <c r="T56">
        <v>0</v>
      </c>
      <c r="U56">
        <v>1</v>
      </c>
      <c r="V56">
        <v>0</v>
      </c>
      <c r="W56">
        <v>0</v>
      </c>
      <c r="X56" s="2">
        <v>2.5</v>
      </c>
      <c r="Y56">
        <f t="shared" si="6"/>
        <v>0.9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79</v>
      </c>
    </row>
    <row r="57" spans="1:34">
      <c r="A57">
        <v>55</v>
      </c>
      <c r="B57" t="s">
        <v>103</v>
      </c>
      <c r="C57">
        <v>0.865</v>
      </c>
      <c r="D57">
        <v>115</v>
      </c>
      <c r="E57">
        <v>0.167</v>
      </c>
      <c r="F57">
        <v>2.579</v>
      </c>
      <c r="G57">
        <f t="shared" si="7"/>
        <v>8.64</v>
      </c>
      <c r="H57">
        <f t="shared" si="8"/>
        <v>12</v>
      </c>
      <c r="I57">
        <f t="shared" si="9"/>
        <v>51.9</v>
      </c>
      <c r="J57">
        <f t="shared" si="10"/>
        <v>0.364583333333333</v>
      </c>
      <c r="K57">
        <f t="shared" si="11"/>
        <v>0.194530902623388</v>
      </c>
      <c r="L57">
        <v>1</v>
      </c>
      <c r="M57">
        <v>1</v>
      </c>
      <c r="N57">
        <v>3.15</v>
      </c>
      <c r="O57" s="2">
        <v>3.15</v>
      </c>
      <c r="P57">
        <v>4.85</v>
      </c>
      <c r="Q57">
        <f t="shared" si="5"/>
        <v>41.904</v>
      </c>
      <c r="R57" s="2">
        <v>2.4</v>
      </c>
      <c r="S57" s="2">
        <v>3.6</v>
      </c>
      <c r="T57">
        <v>0</v>
      </c>
      <c r="U57">
        <v>1</v>
      </c>
      <c r="V57">
        <v>0</v>
      </c>
      <c r="W57">
        <v>0</v>
      </c>
      <c r="X57" s="2">
        <v>1</v>
      </c>
      <c r="Y57">
        <f t="shared" si="6"/>
        <v>0.36</v>
      </c>
      <c r="Z57">
        <v>0</v>
      </c>
      <c r="AA57">
        <v>0</v>
      </c>
      <c r="AB57">
        <v>0</v>
      </c>
      <c r="AC57">
        <v>1</v>
      </c>
      <c r="AD57">
        <v>3</v>
      </c>
      <c r="AE57">
        <v>3.6</v>
      </c>
      <c r="AF57">
        <v>0.28</v>
      </c>
      <c r="AG57">
        <v>0.14</v>
      </c>
      <c r="AH57" t="s">
        <v>35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71"/>
  <sheetViews>
    <sheetView topLeftCell="R1" workbookViewId="0">
      <selection activeCell="AG1" sqref="AG1"/>
    </sheetView>
  </sheetViews>
  <sheetFormatPr defaultColWidth="9" defaultRowHeight="14"/>
  <cols>
    <col min="1" max="1" width="3.625" customWidth="1"/>
    <col min="2" max="2" width="9.125" customWidth="1"/>
    <col min="3" max="3" width="5.75" customWidth="1"/>
    <col min="4" max="4" width="5" customWidth="1"/>
    <col min="5" max="5" width="6.25" customWidth="1"/>
    <col min="6" max="6" width="6.125" customWidth="1"/>
    <col min="7" max="7" width="7.5" customWidth="1"/>
    <col min="8" max="8" width="7" customWidth="1"/>
    <col min="9" max="9" width="7.75" customWidth="1"/>
    <col min="10" max="10" width="7.375" customWidth="1"/>
    <col min="11" max="11" width="7.5" customWidth="1"/>
    <col min="12" max="12" width="4.625" customWidth="1"/>
    <col min="13" max="13" width="5.5" customWidth="1"/>
    <col min="14" max="14" width="5.875" customWidth="1"/>
    <col min="15" max="15" width="7.125" style="2" customWidth="1"/>
    <col min="16" max="16" width="5.25" customWidth="1"/>
    <col min="17" max="17" width="8" customWidth="1"/>
    <col min="18" max="18" width="4.875" style="2" customWidth="1"/>
    <col min="19" max="19" width="5.75" style="2" customWidth="1"/>
    <col min="20" max="20" width="4.875" customWidth="1"/>
    <col min="21" max="22" width="4.5" customWidth="1"/>
    <col min="23" max="23" width="4.875" customWidth="1"/>
    <col min="24" max="24" width="8.25" style="2" customWidth="1"/>
    <col min="25" max="25" width="8.375" customWidth="1"/>
    <col min="26" max="26" width="4.125" customWidth="1"/>
    <col min="27" max="27" width="3.25" customWidth="1"/>
    <col min="28" max="28" width="5.5" customWidth="1"/>
    <col min="29" max="33" width="6" customWidth="1"/>
    <col min="34" max="34" width="6.25" customWidth="1"/>
    <col min="35" max="35" width="7.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104</v>
      </c>
      <c r="C2">
        <v>0.857</v>
      </c>
      <c r="D2">
        <v>143</v>
      </c>
      <c r="E2">
        <v>0.167</v>
      </c>
      <c r="F2">
        <v>2.864</v>
      </c>
      <c r="G2">
        <f t="shared" ref="G2" si="0">R2*S2</f>
        <v>35.968</v>
      </c>
      <c r="H2">
        <f t="shared" ref="H2" si="1">R2*2+S2*2</f>
        <v>24.04</v>
      </c>
      <c r="I2">
        <f t="shared" ref="I2" si="2">H2*P2-N2-O2</f>
        <v>85.054</v>
      </c>
      <c r="J2">
        <f t="shared" ref="J2" si="3">O2/G2</f>
        <v>0.150133451957295</v>
      </c>
      <c r="K2">
        <f t="shared" ref="K2" si="4">O2/(I2*0.312)</f>
        <v>0.203490633100058</v>
      </c>
      <c r="L2">
        <v>1</v>
      </c>
      <c r="M2">
        <v>3</v>
      </c>
      <c r="N2">
        <v>2.1</v>
      </c>
      <c r="O2" s="2">
        <v>5.4</v>
      </c>
      <c r="P2">
        <v>3.85</v>
      </c>
      <c r="Q2">
        <f t="shared" ref="Q2:Q64" si="5">G2*P2</f>
        <v>138.4768</v>
      </c>
      <c r="R2" s="2">
        <v>6.4</v>
      </c>
      <c r="S2" s="2">
        <v>5.62</v>
      </c>
      <c r="T2">
        <v>0</v>
      </c>
      <c r="U2">
        <v>1</v>
      </c>
      <c r="V2">
        <v>0</v>
      </c>
      <c r="W2">
        <v>0</v>
      </c>
      <c r="X2" s="2">
        <v>1</v>
      </c>
      <c r="Y2">
        <f t="shared" ref="Y2:Y65" si="6">X2*0.36</f>
        <v>0.36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69</v>
      </c>
    </row>
    <row r="3" spans="1:34">
      <c r="A3">
        <v>1</v>
      </c>
      <c r="B3" t="s">
        <v>105</v>
      </c>
      <c r="C3">
        <v>0.857</v>
      </c>
      <c r="D3">
        <v>143</v>
      </c>
      <c r="E3">
        <v>0.167</v>
      </c>
      <c r="F3">
        <v>2.864</v>
      </c>
      <c r="G3">
        <f t="shared" ref="G3:G66" si="7">R3*S3</f>
        <v>11.521</v>
      </c>
      <c r="H3">
        <f t="shared" ref="H3:H66" si="8">R3*2+S3*2</f>
        <v>15.34</v>
      </c>
      <c r="I3">
        <f t="shared" ref="I3:I66" si="9">H3*P3-N3-O3</f>
        <v>55.159</v>
      </c>
      <c r="J3">
        <f t="shared" ref="J3:J66" si="10">O3/G3</f>
        <v>0.156236437809218</v>
      </c>
      <c r="K3">
        <f t="shared" ref="K3:K66" si="11">O3/(I3*0.312)</f>
        <v>0.104592736801443</v>
      </c>
      <c r="L3">
        <v>1</v>
      </c>
      <c r="M3">
        <v>1</v>
      </c>
      <c r="N3">
        <v>2.1</v>
      </c>
      <c r="O3" s="2">
        <v>1.8</v>
      </c>
      <c r="P3">
        <v>3.85</v>
      </c>
      <c r="Q3">
        <f t="shared" si="5"/>
        <v>44.35585</v>
      </c>
      <c r="R3" s="2">
        <v>2.05</v>
      </c>
      <c r="S3" s="2">
        <v>5.62</v>
      </c>
      <c r="T3">
        <v>1</v>
      </c>
      <c r="U3">
        <v>0</v>
      </c>
      <c r="V3">
        <v>0</v>
      </c>
      <c r="W3">
        <v>0</v>
      </c>
      <c r="X3" s="2">
        <v>0.5</v>
      </c>
      <c r="Y3">
        <f t="shared" si="6"/>
        <v>0.18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63</v>
      </c>
    </row>
    <row r="4" spans="1:34">
      <c r="A4">
        <v>2</v>
      </c>
      <c r="B4" t="s">
        <v>106</v>
      </c>
      <c r="C4">
        <v>0.857</v>
      </c>
      <c r="D4">
        <v>143</v>
      </c>
      <c r="E4">
        <v>0.167</v>
      </c>
      <c r="F4">
        <v>2.864</v>
      </c>
      <c r="G4">
        <f t="shared" si="7"/>
        <v>40.464</v>
      </c>
      <c r="H4">
        <f t="shared" si="8"/>
        <v>25.64</v>
      </c>
      <c r="I4">
        <f t="shared" si="9"/>
        <v>88.364</v>
      </c>
      <c r="J4">
        <f t="shared" si="10"/>
        <v>0.177935943060498</v>
      </c>
      <c r="K4">
        <f t="shared" si="11"/>
        <v>0.261157519769624</v>
      </c>
      <c r="L4">
        <v>1</v>
      </c>
      <c r="M4">
        <v>4</v>
      </c>
      <c r="N4">
        <v>3.15</v>
      </c>
      <c r="O4" s="2">
        <v>7.2</v>
      </c>
      <c r="P4">
        <v>3.85</v>
      </c>
      <c r="Q4">
        <f t="shared" si="5"/>
        <v>155.7864</v>
      </c>
      <c r="R4" s="2">
        <v>7.2</v>
      </c>
      <c r="S4" s="2">
        <v>5.62</v>
      </c>
      <c r="T4">
        <v>0</v>
      </c>
      <c r="U4">
        <v>1</v>
      </c>
      <c r="V4">
        <v>0</v>
      </c>
      <c r="W4">
        <v>0</v>
      </c>
      <c r="X4" s="2">
        <v>1.5</v>
      </c>
      <c r="Y4">
        <f t="shared" si="6"/>
        <v>0.54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107</v>
      </c>
    </row>
    <row r="5" spans="1:34">
      <c r="A5">
        <v>3</v>
      </c>
      <c r="B5" t="s">
        <v>108</v>
      </c>
      <c r="C5">
        <v>0.857</v>
      </c>
      <c r="D5">
        <v>143</v>
      </c>
      <c r="E5">
        <v>0.167</v>
      </c>
      <c r="F5">
        <v>2.864</v>
      </c>
      <c r="G5">
        <f t="shared" si="7"/>
        <v>32.256</v>
      </c>
      <c r="H5">
        <f t="shared" si="8"/>
        <v>23.36</v>
      </c>
      <c r="I5">
        <f t="shared" si="9"/>
        <v>76.811</v>
      </c>
      <c r="J5">
        <f t="shared" si="10"/>
        <v>0.341796875</v>
      </c>
      <c r="K5">
        <f t="shared" si="11"/>
        <v>0.460045285981675</v>
      </c>
      <c r="L5">
        <v>1</v>
      </c>
      <c r="M5">
        <v>1</v>
      </c>
      <c r="N5">
        <v>2.1</v>
      </c>
      <c r="O5" s="2">
        <v>11.025</v>
      </c>
      <c r="P5">
        <v>3.85</v>
      </c>
      <c r="Q5">
        <f t="shared" si="5"/>
        <v>124.1856</v>
      </c>
      <c r="R5" s="2">
        <v>7.2</v>
      </c>
      <c r="S5" s="2">
        <v>4.48</v>
      </c>
      <c r="T5">
        <v>0</v>
      </c>
      <c r="U5">
        <v>1</v>
      </c>
      <c r="V5">
        <v>0</v>
      </c>
      <c r="W5">
        <v>0</v>
      </c>
      <c r="X5" s="2">
        <v>0.5</v>
      </c>
      <c r="Y5">
        <f t="shared" si="6"/>
        <v>0.18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69</v>
      </c>
    </row>
    <row r="6" spans="1:34">
      <c r="A6">
        <v>4</v>
      </c>
      <c r="B6" t="s">
        <v>109</v>
      </c>
      <c r="C6">
        <v>0.984</v>
      </c>
      <c r="D6">
        <v>159</v>
      </c>
      <c r="E6">
        <v>0.091</v>
      </c>
      <c r="F6">
        <v>2.689</v>
      </c>
      <c r="G6">
        <f t="shared" si="7"/>
        <v>32.256</v>
      </c>
      <c r="H6">
        <f t="shared" si="8"/>
        <v>23.36</v>
      </c>
      <c r="I6">
        <f t="shared" si="9"/>
        <v>74.936</v>
      </c>
      <c r="J6">
        <f t="shared" si="10"/>
        <v>0.334821428571428</v>
      </c>
      <c r="K6">
        <f t="shared" si="11"/>
        <v>0.461932644061394</v>
      </c>
      <c r="L6">
        <v>2</v>
      </c>
      <c r="M6">
        <v>1</v>
      </c>
      <c r="N6">
        <v>4.2</v>
      </c>
      <c r="O6" s="2">
        <v>10.8</v>
      </c>
      <c r="P6">
        <v>3.85</v>
      </c>
      <c r="Q6">
        <f t="shared" si="5"/>
        <v>124.1856</v>
      </c>
      <c r="R6" s="2">
        <v>7.2</v>
      </c>
      <c r="S6" s="2">
        <v>4.48</v>
      </c>
      <c r="T6">
        <v>1</v>
      </c>
      <c r="U6">
        <v>1</v>
      </c>
      <c r="V6">
        <v>0</v>
      </c>
      <c r="W6">
        <v>0</v>
      </c>
      <c r="X6" s="2">
        <v>1</v>
      </c>
      <c r="Y6">
        <f t="shared" si="6"/>
        <v>0.36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69</v>
      </c>
    </row>
    <row r="7" spans="1:34">
      <c r="A7">
        <v>5</v>
      </c>
      <c r="B7" t="s">
        <v>110</v>
      </c>
      <c r="C7">
        <v>0.984</v>
      </c>
      <c r="D7">
        <v>159</v>
      </c>
      <c r="E7">
        <v>0.091</v>
      </c>
      <c r="F7">
        <v>2.689</v>
      </c>
      <c r="G7">
        <f t="shared" si="7"/>
        <v>32.256</v>
      </c>
      <c r="H7">
        <f t="shared" si="8"/>
        <v>23.36</v>
      </c>
      <c r="I7">
        <f t="shared" si="9"/>
        <v>74.936</v>
      </c>
      <c r="J7">
        <f t="shared" si="10"/>
        <v>0.334821428571428</v>
      </c>
      <c r="K7">
        <f t="shared" si="11"/>
        <v>0.461932644061394</v>
      </c>
      <c r="L7">
        <v>2</v>
      </c>
      <c r="M7">
        <v>1</v>
      </c>
      <c r="N7">
        <v>4.2</v>
      </c>
      <c r="O7" s="2">
        <v>10.8</v>
      </c>
      <c r="P7">
        <v>3.85</v>
      </c>
      <c r="Q7">
        <f t="shared" ref="Q7:Q9" si="12">G7*P7</f>
        <v>124.1856</v>
      </c>
      <c r="R7" s="2">
        <v>7.2</v>
      </c>
      <c r="S7" s="2">
        <v>4.48</v>
      </c>
      <c r="T7">
        <v>1</v>
      </c>
      <c r="U7">
        <v>1</v>
      </c>
      <c r="V7">
        <v>0</v>
      </c>
      <c r="W7">
        <v>0</v>
      </c>
      <c r="X7" s="2">
        <v>1</v>
      </c>
      <c r="Y7">
        <f t="shared" si="6"/>
        <v>0.36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69</v>
      </c>
    </row>
    <row r="8" spans="1:34">
      <c r="A8">
        <v>6</v>
      </c>
      <c r="B8" t="s">
        <v>111</v>
      </c>
      <c r="C8">
        <v>0.984</v>
      </c>
      <c r="D8">
        <v>159</v>
      </c>
      <c r="E8">
        <v>0.091</v>
      </c>
      <c r="F8">
        <v>2.689</v>
      </c>
      <c r="G8">
        <f t="shared" si="7"/>
        <v>32.256</v>
      </c>
      <c r="H8">
        <f t="shared" si="8"/>
        <v>23.36</v>
      </c>
      <c r="I8">
        <f t="shared" si="9"/>
        <v>74.936</v>
      </c>
      <c r="J8">
        <f t="shared" si="10"/>
        <v>0.334821428571428</v>
      </c>
      <c r="K8">
        <f t="shared" si="11"/>
        <v>0.461932644061394</v>
      </c>
      <c r="L8">
        <v>2</v>
      </c>
      <c r="M8">
        <v>1</v>
      </c>
      <c r="N8">
        <v>4.2</v>
      </c>
      <c r="O8" s="2">
        <v>10.8</v>
      </c>
      <c r="P8">
        <v>3.85</v>
      </c>
      <c r="Q8">
        <f t="shared" si="12"/>
        <v>124.1856</v>
      </c>
      <c r="R8" s="2">
        <v>7.2</v>
      </c>
      <c r="S8" s="2">
        <v>4.48</v>
      </c>
      <c r="T8">
        <v>1</v>
      </c>
      <c r="U8">
        <v>1</v>
      </c>
      <c r="V8">
        <v>0</v>
      </c>
      <c r="W8">
        <v>0</v>
      </c>
      <c r="X8" s="2">
        <v>1</v>
      </c>
      <c r="Y8">
        <f t="shared" si="6"/>
        <v>0.36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69</v>
      </c>
    </row>
    <row r="9" spans="1:34">
      <c r="A9">
        <v>7</v>
      </c>
      <c r="B9" t="s">
        <v>112</v>
      </c>
      <c r="C9">
        <v>1.068</v>
      </c>
      <c r="D9">
        <v>143</v>
      </c>
      <c r="E9">
        <v>0.083</v>
      </c>
      <c r="F9">
        <v>2.622</v>
      </c>
      <c r="G9">
        <f t="shared" si="7"/>
        <v>32.256</v>
      </c>
      <c r="H9">
        <f t="shared" si="8"/>
        <v>23.36</v>
      </c>
      <c r="I9">
        <f t="shared" si="9"/>
        <v>74.936</v>
      </c>
      <c r="J9">
        <f t="shared" si="10"/>
        <v>0.334821428571428</v>
      </c>
      <c r="K9">
        <f t="shared" si="11"/>
        <v>0.461932644061394</v>
      </c>
      <c r="L9">
        <v>2</v>
      </c>
      <c r="M9">
        <v>1</v>
      </c>
      <c r="N9">
        <v>4.2</v>
      </c>
      <c r="O9" s="2">
        <v>10.8</v>
      </c>
      <c r="P9">
        <v>3.85</v>
      </c>
      <c r="Q9">
        <f t="shared" si="12"/>
        <v>124.1856</v>
      </c>
      <c r="R9" s="2">
        <v>7.2</v>
      </c>
      <c r="S9" s="2">
        <v>4.48</v>
      </c>
      <c r="T9">
        <v>1</v>
      </c>
      <c r="U9">
        <v>1</v>
      </c>
      <c r="V9">
        <v>0</v>
      </c>
      <c r="W9">
        <v>0</v>
      </c>
      <c r="X9" s="2">
        <v>1</v>
      </c>
      <c r="Y9">
        <f t="shared" si="6"/>
        <v>0.36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69</v>
      </c>
    </row>
    <row r="10" spans="1:34">
      <c r="A10">
        <v>8</v>
      </c>
      <c r="B10" t="s">
        <v>113</v>
      </c>
      <c r="C10">
        <v>1.068</v>
      </c>
      <c r="D10">
        <v>143</v>
      </c>
      <c r="E10">
        <v>0.083</v>
      </c>
      <c r="F10">
        <v>2.622</v>
      </c>
      <c r="G10">
        <f t="shared" si="7"/>
        <v>21.024</v>
      </c>
      <c r="H10">
        <f t="shared" si="8"/>
        <v>20.24</v>
      </c>
      <c r="I10">
        <f t="shared" si="9"/>
        <v>62.924</v>
      </c>
      <c r="J10">
        <f t="shared" si="10"/>
        <v>0.513698630136986</v>
      </c>
      <c r="K10">
        <f t="shared" si="11"/>
        <v>0.550114179254094</v>
      </c>
      <c r="L10">
        <v>2</v>
      </c>
      <c r="M10">
        <v>1</v>
      </c>
      <c r="N10">
        <v>4.2</v>
      </c>
      <c r="O10" s="2">
        <v>10.8</v>
      </c>
      <c r="P10">
        <v>3.85</v>
      </c>
      <c r="Q10">
        <f t="shared" ref="Q10:Q11" si="13">G10*P10</f>
        <v>80.9424</v>
      </c>
      <c r="R10" s="2">
        <v>7.2</v>
      </c>
      <c r="S10" s="2">
        <v>2.92</v>
      </c>
      <c r="T10">
        <v>0</v>
      </c>
      <c r="U10">
        <v>1</v>
      </c>
      <c r="V10">
        <v>0</v>
      </c>
      <c r="W10">
        <v>0</v>
      </c>
      <c r="X10" s="2">
        <v>0.5</v>
      </c>
      <c r="Y10">
        <f t="shared" si="6"/>
        <v>0.18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69</v>
      </c>
    </row>
    <row r="11" spans="1:34">
      <c r="A11">
        <v>9</v>
      </c>
      <c r="B11" t="s">
        <v>114</v>
      </c>
      <c r="C11">
        <v>1.068</v>
      </c>
      <c r="D11">
        <v>143</v>
      </c>
      <c r="E11">
        <v>0.083</v>
      </c>
      <c r="F11">
        <v>2.622</v>
      </c>
      <c r="G11">
        <f t="shared" si="7"/>
        <v>21.024</v>
      </c>
      <c r="H11">
        <f t="shared" si="8"/>
        <v>20.24</v>
      </c>
      <c r="I11">
        <f t="shared" si="9"/>
        <v>62.924</v>
      </c>
      <c r="J11">
        <f t="shared" si="10"/>
        <v>0.513698630136986</v>
      </c>
      <c r="K11">
        <f t="shared" si="11"/>
        <v>0.550114179254094</v>
      </c>
      <c r="L11">
        <v>2</v>
      </c>
      <c r="M11">
        <v>1</v>
      </c>
      <c r="N11">
        <v>4.2</v>
      </c>
      <c r="O11" s="2">
        <v>10.8</v>
      </c>
      <c r="P11">
        <v>3.85</v>
      </c>
      <c r="Q11">
        <f t="shared" si="13"/>
        <v>80.9424</v>
      </c>
      <c r="R11" s="2">
        <v>7.2</v>
      </c>
      <c r="S11" s="2">
        <v>2.92</v>
      </c>
      <c r="T11">
        <v>0</v>
      </c>
      <c r="U11">
        <v>1</v>
      </c>
      <c r="V11">
        <v>0</v>
      </c>
      <c r="W11">
        <v>0</v>
      </c>
      <c r="X11" s="2">
        <v>0.5</v>
      </c>
      <c r="Y11">
        <f t="shared" si="6"/>
        <v>0.18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69</v>
      </c>
    </row>
    <row r="12" spans="1:34">
      <c r="A12">
        <v>10</v>
      </c>
      <c r="B12" t="s">
        <v>54</v>
      </c>
      <c r="C12">
        <v>1.105</v>
      </c>
      <c r="D12">
        <v>143</v>
      </c>
      <c r="E12">
        <v>0.194</v>
      </c>
      <c r="F12">
        <v>2.673</v>
      </c>
      <c r="G12">
        <f t="shared" si="7"/>
        <v>28.008</v>
      </c>
      <c r="H12">
        <f t="shared" si="8"/>
        <v>22.76</v>
      </c>
      <c r="I12">
        <f t="shared" si="9"/>
        <v>70.076</v>
      </c>
      <c r="J12">
        <f t="shared" si="10"/>
        <v>0.51413881748072</v>
      </c>
      <c r="K12">
        <f t="shared" si="11"/>
        <v>0.658625580139365</v>
      </c>
      <c r="L12">
        <v>1</v>
      </c>
      <c r="M12">
        <v>1</v>
      </c>
      <c r="N12">
        <v>3.15</v>
      </c>
      <c r="O12" s="2">
        <v>14.4</v>
      </c>
      <c r="P12">
        <v>3.85</v>
      </c>
      <c r="Q12">
        <f t="shared" si="5"/>
        <v>107.8308</v>
      </c>
      <c r="R12" s="2">
        <v>3.6</v>
      </c>
      <c r="S12" s="2">
        <v>7.78</v>
      </c>
      <c r="T12">
        <v>0</v>
      </c>
      <c r="U12">
        <v>1</v>
      </c>
      <c r="V12">
        <v>0</v>
      </c>
      <c r="W12">
        <v>0</v>
      </c>
      <c r="X12" s="2">
        <v>1</v>
      </c>
      <c r="Y12">
        <f t="shared" si="6"/>
        <v>0.36</v>
      </c>
      <c r="Z12">
        <v>0</v>
      </c>
      <c r="AA12">
        <v>0</v>
      </c>
      <c r="AB12">
        <v>0</v>
      </c>
      <c r="AC12">
        <v>1</v>
      </c>
      <c r="AD12">
        <v>23</v>
      </c>
      <c r="AE12">
        <v>1.8</v>
      </c>
      <c r="AF12">
        <v>0.28</v>
      </c>
      <c r="AG12">
        <v>0.18</v>
      </c>
      <c r="AH12" t="s">
        <v>39</v>
      </c>
    </row>
    <row r="13" spans="1:34">
      <c r="A13">
        <v>11</v>
      </c>
      <c r="B13" t="s">
        <v>115</v>
      </c>
      <c r="C13">
        <v>0.872</v>
      </c>
      <c r="D13">
        <v>143</v>
      </c>
      <c r="E13">
        <v>0.111</v>
      </c>
      <c r="F13">
        <v>2.877</v>
      </c>
      <c r="G13">
        <f t="shared" si="7"/>
        <v>21.456</v>
      </c>
      <c r="H13">
        <f t="shared" si="8"/>
        <v>20.36</v>
      </c>
      <c r="I13">
        <f t="shared" si="9"/>
        <v>63.386</v>
      </c>
      <c r="J13">
        <f t="shared" si="10"/>
        <v>0.503355704697987</v>
      </c>
      <c r="K13">
        <f t="shared" si="11"/>
        <v>0.546104575385489</v>
      </c>
      <c r="L13">
        <v>2</v>
      </c>
      <c r="M13">
        <v>1</v>
      </c>
      <c r="N13">
        <v>4.2</v>
      </c>
      <c r="O13" s="2">
        <v>10.8</v>
      </c>
      <c r="P13">
        <v>3.85</v>
      </c>
      <c r="Q13">
        <f t="shared" si="5"/>
        <v>82.6056</v>
      </c>
      <c r="R13" s="2">
        <v>7.2</v>
      </c>
      <c r="S13" s="2">
        <v>2.98</v>
      </c>
      <c r="T13">
        <v>1</v>
      </c>
      <c r="U13">
        <v>1</v>
      </c>
      <c r="V13">
        <v>0</v>
      </c>
      <c r="W13">
        <v>0</v>
      </c>
      <c r="X13" s="2">
        <v>1</v>
      </c>
      <c r="Y13">
        <f t="shared" si="6"/>
        <v>0.36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69</v>
      </c>
    </row>
    <row r="14" spans="1:34">
      <c r="A14">
        <v>12</v>
      </c>
      <c r="B14" t="s">
        <v>116</v>
      </c>
      <c r="C14">
        <v>0.872</v>
      </c>
      <c r="D14">
        <v>143</v>
      </c>
      <c r="E14">
        <v>0.111</v>
      </c>
      <c r="F14">
        <v>2.877</v>
      </c>
      <c r="G14">
        <f t="shared" si="7"/>
        <v>21.456</v>
      </c>
      <c r="H14">
        <f t="shared" si="8"/>
        <v>20.36</v>
      </c>
      <c r="I14">
        <f t="shared" si="9"/>
        <v>63.386</v>
      </c>
      <c r="J14">
        <f t="shared" si="10"/>
        <v>0.503355704697987</v>
      </c>
      <c r="K14">
        <f t="shared" si="11"/>
        <v>0.546104575385489</v>
      </c>
      <c r="L14">
        <v>2</v>
      </c>
      <c r="M14">
        <v>1</v>
      </c>
      <c r="N14">
        <v>4.2</v>
      </c>
      <c r="O14" s="2">
        <v>10.8</v>
      </c>
      <c r="P14">
        <v>3.85</v>
      </c>
      <c r="Q14">
        <f t="shared" ref="Q14" si="14">G14*P14</f>
        <v>82.6056</v>
      </c>
      <c r="R14" s="2">
        <v>7.2</v>
      </c>
      <c r="S14" s="2">
        <v>2.98</v>
      </c>
      <c r="T14">
        <v>1</v>
      </c>
      <c r="U14">
        <v>1</v>
      </c>
      <c r="V14">
        <v>0</v>
      </c>
      <c r="W14">
        <v>0</v>
      </c>
      <c r="X14" s="2">
        <v>1</v>
      </c>
      <c r="Y14">
        <f t="shared" si="6"/>
        <v>0.36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69</v>
      </c>
    </row>
    <row r="15" spans="1:34">
      <c r="A15">
        <v>13</v>
      </c>
      <c r="B15" t="s">
        <v>117</v>
      </c>
      <c r="C15">
        <v>0.872</v>
      </c>
      <c r="D15">
        <v>143</v>
      </c>
      <c r="E15">
        <v>0.111</v>
      </c>
      <c r="F15">
        <v>2.877</v>
      </c>
      <c r="G15">
        <f t="shared" si="7"/>
        <v>40.35</v>
      </c>
      <c r="H15">
        <f t="shared" si="8"/>
        <v>25.76</v>
      </c>
      <c r="I15">
        <f t="shared" si="9"/>
        <v>89.876</v>
      </c>
      <c r="J15">
        <f t="shared" si="10"/>
        <v>0.178438661710037</v>
      </c>
      <c r="K15">
        <f t="shared" si="11"/>
        <v>0.256764020171381</v>
      </c>
      <c r="L15">
        <v>1</v>
      </c>
      <c r="M15">
        <v>4</v>
      </c>
      <c r="N15">
        <v>2.1</v>
      </c>
      <c r="O15" s="2">
        <v>7.2</v>
      </c>
      <c r="P15">
        <v>3.85</v>
      </c>
      <c r="Q15">
        <f t="shared" si="5"/>
        <v>155.3475</v>
      </c>
      <c r="R15" s="2">
        <v>7.5</v>
      </c>
      <c r="S15" s="2">
        <v>5.38</v>
      </c>
      <c r="T15">
        <v>0</v>
      </c>
      <c r="U15">
        <v>1</v>
      </c>
      <c r="V15">
        <v>0</v>
      </c>
      <c r="W15">
        <v>0</v>
      </c>
      <c r="X15" s="2">
        <v>1.5</v>
      </c>
      <c r="Y15">
        <f t="shared" si="6"/>
        <v>0.54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69</v>
      </c>
    </row>
    <row r="16" spans="1:34">
      <c r="A16">
        <v>14</v>
      </c>
      <c r="B16" t="s">
        <v>118</v>
      </c>
      <c r="C16">
        <v>0.872</v>
      </c>
      <c r="D16">
        <v>143</v>
      </c>
      <c r="E16">
        <v>0.111</v>
      </c>
      <c r="F16">
        <v>2.877</v>
      </c>
      <c r="G16">
        <f t="shared" si="7"/>
        <v>20.648</v>
      </c>
      <c r="H16">
        <f t="shared" si="8"/>
        <v>18.72</v>
      </c>
      <c r="I16">
        <f t="shared" si="9"/>
        <v>66.372</v>
      </c>
      <c r="J16">
        <f t="shared" si="10"/>
        <v>0.174351026733824</v>
      </c>
      <c r="K16">
        <f t="shared" si="11"/>
        <v>0.173845319388621</v>
      </c>
      <c r="L16">
        <v>1</v>
      </c>
      <c r="M16">
        <v>2</v>
      </c>
      <c r="N16">
        <v>2.1</v>
      </c>
      <c r="O16" s="2">
        <v>3.6</v>
      </c>
      <c r="P16">
        <v>3.85</v>
      </c>
      <c r="Q16">
        <f t="shared" si="5"/>
        <v>79.4948</v>
      </c>
      <c r="R16" s="2">
        <v>3.56</v>
      </c>
      <c r="S16" s="2">
        <v>5.8</v>
      </c>
      <c r="T16">
        <v>0</v>
      </c>
      <c r="U16">
        <v>1</v>
      </c>
      <c r="V16">
        <v>0</v>
      </c>
      <c r="W16">
        <v>0</v>
      </c>
      <c r="X16" s="2">
        <v>1.5</v>
      </c>
      <c r="Y16">
        <f t="shared" si="6"/>
        <v>0.54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69</v>
      </c>
    </row>
    <row r="17" spans="1:34">
      <c r="A17">
        <v>15</v>
      </c>
      <c r="B17" t="s">
        <v>119</v>
      </c>
      <c r="C17">
        <v>0.872</v>
      </c>
      <c r="D17">
        <v>143</v>
      </c>
      <c r="E17">
        <v>0.111</v>
      </c>
      <c r="F17">
        <v>2.877</v>
      </c>
      <c r="G17">
        <f t="shared" si="7"/>
        <v>33.756</v>
      </c>
      <c r="H17">
        <f t="shared" si="8"/>
        <v>23.24</v>
      </c>
      <c r="I17">
        <f t="shared" si="9"/>
        <v>81.974</v>
      </c>
      <c r="J17">
        <f t="shared" si="10"/>
        <v>0.159971560611447</v>
      </c>
      <c r="K17">
        <f t="shared" si="11"/>
        <v>0.211136364062902</v>
      </c>
      <c r="L17">
        <v>1</v>
      </c>
      <c r="M17">
        <v>3</v>
      </c>
      <c r="N17">
        <v>2.1</v>
      </c>
      <c r="O17" s="2">
        <v>5.4</v>
      </c>
      <c r="P17">
        <v>3.85</v>
      </c>
      <c r="Q17">
        <f t="shared" si="5"/>
        <v>129.9606</v>
      </c>
      <c r="R17" s="2">
        <v>5.82</v>
      </c>
      <c r="S17" s="2">
        <v>5.8</v>
      </c>
      <c r="T17">
        <v>0</v>
      </c>
      <c r="U17">
        <v>1</v>
      </c>
      <c r="V17">
        <v>0</v>
      </c>
      <c r="W17">
        <v>0</v>
      </c>
      <c r="X17" s="2">
        <v>1</v>
      </c>
      <c r="Y17">
        <f t="shared" si="6"/>
        <v>0.36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69</v>
      </c>
    </row>
    <row r="18" spans="1:34">
      <c r="A18">
        <v>16</v>
      </c>
      <c r="B18" t="s">
        <v>120</v>
      </c>
      <c r="C18">
        <v>0.872</v>
      </c>
      <c r="D18">
        <v>143</v>
      </c>
      <c r="E18">
        <v>0.111</v>
      </c>
      <c r="F18">
        <v>2.877</v>
      </c>
      <c r="G18">
        <f t="shared" si="7"/>
        <v>26.68</v>
      </c>
      <c r="H18">
        <f t="shared" si="8"/>
        <v>20.8</v>
      </c>
      <c r="I18">
        <f t="shared" si="9"/>
        <v>74.38</v>
      </c>
      <c r="J18">
        <f t="shared" si="10"/>
        <v>0.134932533733133</v>
      </c>
      <c r="K18">
        <f t="shared" si="11"/>
        <v>0.155128549858316</v>
      </c>
      <c r="L18">
        <v>1</v>
      </c>
      <c r="M18">
        <v>2</v>
      </c>
      <c r="N18">
        <v>2.1</v>
      </c>
      <c r="O18" s="2">
        <v>3.6</v>
      </c>
      <c r="P18">
        <v>3.85</v>
      </c>
      <c r="Q18">
        <f t="shared" si="5"/>
        <v>102.718</v>
      </c>
      <c r="R18" s="2">
        <v>4.6</v>
      </c>
      <c r="S18" s="2">
        <v>5.8</v>
      </c>
      <c r="T18">
        <v>0</v>
      </c>
      <c r="U18">
        <v>1</v>
      </c>
      <c r="V18">
        <v>0</v>
      </c>
      <c r="W18">
        <v>0</v>
      </c>
      <c r="X18" s="2">
        <v>1.3333</v>
      </c>
      <c r="Y18">
        <f t="shared" si="6"/>
        <v>0.479988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69</v>
      </c>
    </row>
    <row r="19" spans="1:34">
      <c r="A19">
        <v>17</v>
      </c>
      <c r="B19" t="s">
        <v>121</v>
      </c>
      <c r="C19">
        <v>0.872</v>
      </c>
      <c r="D19">
        <v>143</v>
      </c>
      <c r="E19">
        <v>0.111</v>
      </c>
      <c r="F19">
        <v>2.877</v>
      </c>
      <c r="G19">
        <f t="shared" si="7"/>
        <v>41.76</v>
      </c>
      <c r="H19">
        <f t="shared" si="8"/>
        <v>26</v>
      </c>
      <c r="I19">
        <f t="shared" si="9"/>
        <v>90.8</v>
      </c>
      <c r="J19">
        <f t="shared" si="10"/>
        <v>0.172413793103448</v>
      </c>
      <c r="K19">
        <f t="shared" si="11"/>
        <v>0.254151135208404</v>
      </c>
      <c r="L19">
        <v>1</v>
      </c>
      <c r="M19">
        <v>4</v>
      </c>
      <c r="N19">
        <v>2.1</v>
      </c>
      <c r="O19" s="2">
        <v>7.2</v>
      </c>
      <c r="P19">
        <v>3.85</v>
      </c>
      <c r="Q19">
        <f t="shared" si="5"/>
        <v>160.776</v>
      </c>
      <c r="R19" s="2">
        <v>7.2</v>
      </c>
      <c r="S19" s="2">
        <v>5.8</v>
      </c>
      <c r="T19">
        <v>0</v>
      </c>
      <c r="U19">
        <v>1</v>
      </c>
      <c r="V19">
        <v>0</v>
      </c>
      <c r="W19">
        <v>0</v>
      </c>
      <c r="X19" s="2">
        <v>1.6666</v>
      </c>
      <c r="Y19">
        <f t="shared" si="6"/>
        <v>0.599976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69</v>
      </c>
    </row>
    <row r="20" spans="1:34">
      <c r="A20">
        <v>18</v>
      </c>
      <c r="B20" t="s">
        <v>61</v>
      </c>
      <c r="C20">
        <v>0.813</v>
      </c>
      <c r="D20">
        <v>143</v>
      </c>
      <c r="E20">
        <v>0.333</v>
      </c>
      <c r="F20">
        <v>2.88</v>
      </c>
      <c r="G20">
        <f t="shared" si="7"/>
        <v>28.968</v>
      </c>
      <c r="H20">
        <f t="shared" si="8"/>
        <v>23.84</v>
      </c>
      <c r="I20">
        <f t="shared" si="9"/>
        <v>74.404</v>
      </c>
      <c r="J20">
        <f t="shared" si="10"/>
        <v>0.469483568075117</v>
      </c>
      <c r="K20">
        <f t="shared" si="11"/>
        <v>0.5858521529722</v>
      </c>
      <c r="L20">
        <v>1</v>
      </c>
      <c r="M20">
        <v>1</v>
      </c>
      <c r="N20">
        <v>3.78</v>
      </c>
      <c r="O20" s="2">
        <v>13.6</v>
      </c>
      <c r="P20">
        <v>3.85</v>
      </c>
      <c r="Q20">
        <f t="shared" si="5"/>
        <v>111.5268</v>
      </c>
      <c r="R20" s="2">
        <v>8.52</v>
      </c>
      <c r="S20" s="2">
        <v>3.4</v>
      </c>
      <c r="T20">
        <v>0</v>
      </c>
      <c r="U20">
        <v>1</v>
      </c>
      <c r="V20">
        <v>0</v>
      </c>
      <c r="W20">
        <v>0</v>
      </c>
      <c r="X20" s="2">
        <v>1.8333</v>
      </c>
      <c r="Y20">
        <f t="shared" si="6"/>
        <v>0.659988</v>
      </c>
      <c r="Z20">
        <v>0</v>
      </c>
      <c r="AA20">
        <v>0</v>
      </c>
      <c r="AB20">
        <v>0</v>
      </c>
      <c r="AC20">
        <v>1</v>
      </c>
      <c r="AD20">
        <v>23</v>
      </c>
      <c r="AE20">
        <v>1.8</v>
      </c>
      <c r="AF20">
        <v>0.28</v>
      </c>
      <c r="AG20">
        <v>0.18</v>
      </c>
      <c r="AH20" t="s">
        <v>39</v>
      </c>
    </row>
    <row r="21" spans="1:34">
      <c r="A21">
        <v>19</v>
      </c>
      <c r="B21" t="s">
        <v>122</v>
      </c>
      <c r="C21">
        <v>1.166</v>
      </c>
      <c r="D21">
        <v>823</v>
      </c>
      <c r="E21">
        <v>0.291</v>
      </c>
      <c r="F21">
        <v>2.662</v>
      </c>
      <c r="G21">
        <f t="shared" si="7"/>
        <v>143.244</v>
      </c>
      <c r="H21">
        <f t="shared" si="8"/>
        <v>48.36</v>
      </c>
      <c r="I21">
        <f t="shared" si="9"/>
        <v>121.026</v>
      </c>
      <c r="J21">
        <f t="shared" si="10"/>
        <v>0.40211108318673</v>
      </c>
      <c r="K21">
        <f>O21/I21</f>
        <v>0.475930791730702</v>
      </c>
      <c r="L21">
        <v>2</v>
      </c>
      <c r="M21">
        <v>6</v>
      </c>
      <c r="N21">
        <v>7.56</v>
      </c>
      <c r="O21" s="2">
        <v>57.6</v>
      </c>
      <c r="P21">
        <v>3.85</v>
      </c>
      <c r="Q21">
        <f t="shared" si="5"/>
        <v>551.4894</v>
      </c>
      <c r="R21" s="2">
        <v>10.38</v>
      </c>
      <c r="S21" s="2">
        <v>13.8</v>
      </c>
      <c r="T21">
        <v>0</v>
      </c>
      <c r="U21">
        <v>1</v>
      </c>
      <c r="V21">
        <v>0</v>
      </c>
      <c r="W21">
        <v>0</v>
      </c>
      <c r="X21" s="2">
        <v>2</v>
      </c>
      <c r="Y21">
        <f t="shared" si="6"/>
        <v>0.72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46</v>
      </c>
    </row>
    <row r="22" spans="1:34">
      <c r="A22">
        <v>20</v>
      </c>
      <c r="B22" t="s">
        <v>59</v>
      </c>
      <c r="C22">
        <v>0.878</v>
      </c>
      <c r="D22">
        <v>147</v>
      </c>
      <c r="E22">
        <v>0.2</v>
      </c>
      <c r="F22">
        <v>2.631</v>
      </c>
      <c r="G22">
        <f t="shared" si="7"/>
        <v>56.16</v>
      </c>
      <c r="H22">
        <f t="shared" si="8"/>
        <v>30</v>
      </c>
      <c r="I22">
        <f t="shared" si="9"/>
        <v>101.46</v>
      </c>
      <c r="J22">
        <f t="shared" si="10"/>
        <v>0.182692307692308</v>
      </c>
      <c r="K22">
        <f t="shared" ref="K22" si="15">O22/(I22*0.312)</f>
        <v>0.324114088159032</v>
      </c>
      <c r="L22">
        <v>2</v>
      </c>
      <c r="M22">
        <v>1</v>
      </c>
      <c r="N22">
        <v>3.78</v>
      </c>
      <c r="O22" s="2">
        <v>10.26</v>
      </c>
      <c r="P22">
        <v>3.85</v>
      </c>
      <c r="Q22">
        <f t="shared" si="5"/>
        <v>216.216</v>
      </c>
      <c r="R22" s="2">
        <v>7.2</v>
      </c>
      <c r="S22" s="2">
        <v>7.8</v>
      </c>
      <c r="T22">
        <v>1</v>
      </c>
      <c r="U22">
        <v>1</v>
      </c>
      <c r="V22">
        <v>0</v>
      </c>
      <c r="W22">
        <v>0</v>
      </c>
      <c r="X22" s="2">
        <v>0.75</v>
      </c>
      <c r="Y22">
        <f t="shared" si="6"/>
        <v>0.27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60</v>
      </c>
    </row>
    <row r="23" spans="1:34">
      <c r="A23">
        <v>21</v>
      </c>
      <c r="B23" t="s">
        <v>123</v>
      </c>
      <c r="C23">
        <v>0.878</v>
      </c>
      <c r="D23">
        <v>147</v>
      </c>
      <c r="E23">
        <v>0.2</v>
      </c>
      <c r="F23">
        <v>2.631</v>
      </c>
      <c r="G23">
        <f t="shared" si="7"/>
        <v>18</v>
      </c>
      <c r="H23">
        <f t="shared" si="8"/>
        <v>19.4</v>
      </c>
      <c r="I23">
        <f t="shared" si="9"/>
        <v>68.09</v>
      </c>
      <c r="J23">
        <f t="shared" si="10"/>
        <v>0.25</v>
      </c>
      <c r="K23">
        <f t="shared" si="11"/>
        <v>0.211823717477999</v>
      </c>
      <c r="L23">
        <v>1</v>
      </c>
      <c r="M23">
        <v>1</v>
      </c>
      <c r="N23">
        <v>2.1</v>
      </c>
      <c r="O23" s="2">
        <v>4.5</v>
      </c>
      <c r="P23">
        <v>3.85</v>
      </c>
      <c r="Q23">
        <f t="shared" si="5"/>
        <v>69.3</v>
      </c>
      <c r="R23" s="2">
        <v>7.2</v>
      </c>
      <c r="S23" s="2">
        <v>2.5</v>
      </c>
      <c r="T23">
        <v>0</v>
      </c>
      <c r="U23">
        <v>1</v>
      </c>
      <c r="V23">
        <v>0</v>
      </c>
      <c r="W23">
        <v>0</v>
      </c>
      <c r="X23" s="2">
        <v>1.3333</v>
      </c>
      <c r="Y23">
        <f t="shared" si="6"/>
        <v>0.479988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93</v>
      </c>
    </row>
    <row r="24" spans="1:34">
      <c r="A24">
        <v>22</v>
      </c>
      <c r="B24" t="s">
        <v>41</v>
      </c>
      <c r="C24">
        <v>0.84</v>
      </c>
      <c r="D24">
        <v>147</v>
      </c>
      <c r="E24">
        <v>0.333</v>
      </c>
      <c r="F24">
        <v>2.396</v>
      </c>
      <c r="G24">
        <f t="shared" si="7"/>
        <v>24.8832</v>
      </c>
      <c r="H24">
        <f t="shared" si="8"/>
        <v>20.64</v>
      </c>
      <c r="I24">
        <f t="shared" si="9"/>
        <v>79.464</v>
      </c>
      <c r="J24">
        <f t="shared" si="10"/>
        <v>0</v>
      </c>
      <c r="K24">
        <f t="shared" si="11"/>
        <v>0</v>
      </c>
      <c r="L24">
        <v>0</v>
      </c>
      <c r="M24">
        <v>0</v>
      </c>
      <c r="N24">
        <v>0</v>
      </c>
      <c r="O24" s="2">
        <v>0</v>
      </c>
      <c r="P24">
        <v>3.85</v>
      </c>
      <c r="Q24">
        <f t="shared" si="5"/>
        <v>95.80032</v>
      </c>
      <c r="R24" s="2">
        <v>6.48</v>
      </c>
      <c r="S24" s="2">
        <v>3.84</v>
      </c>
      <c r="T24">
        <v>0</v>
      </c>
      <c r="U24">
        <v>0</v>
      </c>
      <c r="V24">
        <v>0</v>
      </c>
      <c r="W24">
        <v>0</v>
      </c>
      <c r="X24" s="2">
        <v>1.5</v>
      </c>
      <c r="Y24">
        <f t="shared" si="6"/>
        <v>0.54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39</v>
      </c>
    </row>
    <row r="25" spans="1:34">
      <c r="A25">
        <v>23</v>
      </c>
      <c r="B25" t="s">
        <v>98</v>
      </c>
      <c r="C25">
        <v>0.778</v>
      </c>
      <c r="D25">
        <v>179</v>
      </c>
      <c r="E25">
        <v>0.333</v>
      </c>
      <c r="F25">
        <v>2.897</v>
      </c>
      <c r="G25">
        <f t="shared" si="7"/>
        <v>32.736</v>
      </c>
      <c r="H25">
        <f t="shared" si="8"/>
        <v>23.68</v>
      </c>
      <c r="I25">
        <f t="shared" si="9"/>
        <v>72.988</v>
      </c>
      <c r="J25">
        <f t="shared" si="10"/>
        <v>0.439882697947214</v>
      </c>
      <c r="K25">
        <f t="shared" si="11"/>
        <v>0.632348415545653</v>
      </c>
      <c r="L25">
        <v>1</v>
      </c>
      <c r="M25">
        <v>1</v>
      </c>
      <c r="N25">
        <v>3.78</v>
      </c>
      <c r="O25" s="2">
        <v>14.4</v>
      </c>
      <c r="P25">
        <v>3.85</v>
      </c>
      <c r="Q25">
        <f t="shared" si="5"/>
        <v>126.0336</v>
      </c>
      <c r="R25" s="2">
        <v>7.44</v>
      </c>
      <c r="S25" s="2">
        <v>4.4</v>
      </c>
      <c r="T25">
        <v>0</v>
      </c>
      <c r="U25">
        <v>1</v>
      </c>
      <c r="V25">
        <v>0</v>
      </c>
      <c r="W25">
        <v>0</v>
      </c>
      <c r="X25" s="2">
        <v>2</v>
      </c>
      <c r="Y25">
        <f t="shared" si="6"/>
        <v>0.72</v>
      </c>
      <c r="Z25">
        <v>0</v>
      </c>
      <c r="AA25">
        <v>0</v>
      </c>
      <c r="AB25">
        <v>0</v>
      </c>
      <c r="AC25">
        <v>1</v>
      </c>
      <c r="AD25">
        <v>23</v>
      </c>
      <c r="AE25">
        <v>1.8</v>
      </c>
      <c r="AF25">
        <v>0.28</v>
      </c>
      <c r="AG25">
        <v>0.18</v>
      </c>
      <c r="AH25" t="s">
        <v>39</v>
      </c>
    </row>
    <row r="26" spans="1:34">
      <c r="A26">
        <v>24</v>
      </c>
      <c r="B26" t="s">
        <v>124</v>
      </c>
      <c r="C26">
        <v>0.832</v>
      </c>
      <c r="D26">
        <v>161</v>
      </c>
      <c r="E26">
        <v>0.577</v>
      </c>
      <c r="F26">
        <v>2.733</v>
      </c>
      <c r="G26">
        <f t="shared" si="7"/>
        <v>39.42</v>
      </c>
      <c r="H26">
        <f t="shared" si="8"/>
        <v>25.4</v>
      </c>
      <c r="I26">
        <f t="shared" si="9"/>
        <v>90.65</v>
      </c>
      <c r="J26">
        <f t="shared" si="10"/>
        <v>0.127853881278539</v>
      </c>
      <c r="K26">
        <f t="shared" si="11"/>
        <v>0.178200178200178</v>
      </c>
      <c r="L26">
        <v>1</v>
      </c>
      <c r="M26">
        <v>3</v>
      </c>
      <c r="N26">
        <v>2.1</v>
      </c>
      <c r="O26" s="2">
        <v>5.04</v>
      </c>
      <c r="P26">
        <v>3.85</v>
      </c>
      <c r="Q26">
        <f t="shared" si="5"/>
        <v>151.767</v>
      </c>
      <c r="R26" s="2">
        <v>5.4</v>
      </c>
      <c r="S26" s="2">
        <v>7.3</v>
      </c>
      <c r="T26">
        <v>0</v>
      </c>
      <c r="U26">
        <v>1</v>
      </c>
      <c r="V26">
        <v>0</v>
      </c>
      <c r="W26">
        <v>0</v>
      </c>
      <c r="X26" s="2">
        <v>2</v>
      </c>
      <c r="Y26">
        <f t="shared" si="6"/>
        <v>0.72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125</v>
      </c>
    </row>
    <row r="27" spans="1:34">
      <c r="A27">
        <v>25</v>
      </c>
      <c r="B27" t="s">
        <v>126</v>
      </c>
      <c r="C27">
        <v>0.832</v>
      </c>
      <c r="D27">
        <v>161</v>
      </c>
      <c r="E27">
        <v>0.577</v>
      </c>
      <c r="F27">
        <v>2.733</v>
      </c>
      <c r="G27">
        <f t="shared" si="7"/>
        <v>39.42</v>
      </c>
      <c r="H27">
        <f t="shared" si="8"/>
        <v>25.4</v>
      </c>
      <c r="I27">
        <f t="shared" si="9"/>
        <v>88.13</v>
      </c>
      <c r="J27">
        <f t="shared" si="10"/>
        <v>0.191780821917808</v>
      </c>
      <c r="K27">
        <f t="shared" si="11"/>
        <v>0.274943483839433</v>
      </c>
      <c r="L27">
        <v>1</v>
      </c>
      <c r="M27">
        <v>6</v>
      </c>
      <c r="N27">
        <v>2.1</v>
      </c>
      <c r="O27" s="2">
        <v>7.56</v>
      </c>
      <c r="P27">
        <v>3.85</v>
      </c>
      <c r="Q27">
        <f t="shared" si="5"/>
        <v>151.767</v>
      </c>
      <c r="R27" s="2">
        <v>5.4</v>
      </c>
      <c r="S27" s="2">
        <v>7.3</v>
      </c>
      <c r="T27">
        <v>0</v>
      </c>
      <c r="U27">
        <v>1</v>
      </c>
      <c r="V27">
        <v>0</v>
      </c>
      <c r="W27">
        <v>0</v>
      </c>
      <c r="X27" s="2">
        <v>0.5</v>
      </c>
      <c r="Y27">
        <f t="shared" si="6"/>
        <v>0.18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125</v>
      </c>
    </row>
    <row r="28" spans="1:34">
      <c r="A28">
        <v>26</v>
      </c>
      <c r="B28" t="s">
        <v>127</v>
      </c>
      <c r="C28">
        <v>0.829</v>
      </c>
      <c r="D28">
        <v>161</v>
      </c>
      <c r="E28">
        <v>0.077</v>
      </c>
      <c r="F28">
        <v>2.691</v>
      </c>
      <c r="G28">
        <f t="shared" si="7"/>
        <v>30.8</v>
      </c>
      <c r="H28">
        <f t="shared" si="8"/>
        <v>22.32</v>
      </c>
      <c r="I28">
        <f t="shared" si="9"/>
        <v>75.192</v>
      </c>
      <c r="J28">
        <f t="shared" si="10"/>
        <v>0.280519480519481</v>
      </c>
      <c r="K28">
        <f t="shared" si="11"/>
        <v>0.368287952073461</v>
      </c>
      <c r="L28">
        <v>1</v>
      </c>
      <c r="M28">
        <v>3</v>
      </c>
      <c r="N28">
        <v>2.1</v>
      </c>
      <c r="O28" s="2">
        <v>8.64</v>
      </c>
      <c r="P28">
        <v>3.85</v>
      </c>
      <c r="Q28">
        <f t="shared" si="5"/>
        <v>118.58</v>
      </c>
      <c r="R28" s="2">
        <v>5</v>
      </c>
      <c r="S28" s="2">
        <v>6.16</v>
      </c>
      <c r="T28">
        <v>0</v>
      </c>
      <c r="U28">
        <v>1</v>
      </c>
      <c r="V28">
        <v>0</v>
      </c>
      <c r="W28">
        <v>0</v>
      </c>
      <c r="X28" s="2">
        <v>0.5</v>
      </c>
      <c r="Y28">
        <f t="shared" si="6"/>
        <v>0.18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125</v>
      </c>
    </row>
    <row r="29" spans="1:34">
      <c r="A29">
        <v>27</v>
      </c>
      <c r="B29" t="s">
        <v>128</v>
      </c>
      <c r="C29">
        <v>0.832</v>
      </c>
      <c r="D29">
        <v>161</v>
      </c>
      <c r="E29">
        <v>0.577</v>
      </c>
      <c r="F29">
        <v>2.733</v>
      </c>
      <c r="G29">
        <f t="shared" si="7"/>
        <v>32.032</v>
      </c>
      <c r="H29">
        <f t="shared" si="8"/>
        <v>22.72</v>
      </c>
      <c r="I29">
        <f t="shared" si="9"/>
        <v>76.372</v>
      </c>
      <c r="J29">
        <f t="shared" si="10"/>
        <v>0.280969030969031</v>
      </c>
      <c r="K29">
        <f t="shared" si="11"/>
        <v>0.377705884959852</v>
      </c>
      <c r="L29">
        <v>1</v>
      </c>
      <c r="M29">
        <v>3</v>
      </c>
      <c r="N29">
        <v>2.1</v>
      </c>
      <c r="O29" s="2">
        <v>9</v>
      </c>
      <c r="P29">
        <v>3.85</v>
      </c>
      <c r="Q29">
        <f t="shared" si="5"/>
        <v>123.3232</v>
      </c>
      <c r="R29" s="2">
        <v>5.2</v>
      </c>
      <c r="S29" s="2">
        <v>6.16</v>
      </c>
      <c r="T29">
        <v>0</v>
      </c>
      <c r="U29">
        <v>1</v>
      </c>
      <c r="V29">
        <v>0</v>
      </c>
      <c r="W29">
        <v>0</v>
      </c>
      <c r="X29" s="2">
        <v>0.5</v>
      </c>
      <c r="Y29">
        <f t="shared" si="6"/>
        <v>0.18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125</v>
      </c>
    </row>
    <row r="30" spans="1:34">
      <c r="A30">
        <v>28</v>
      </c>
      <c r="B30" t="s">
        <v>129</v>
      </c>
      <c r="C30">
        <v>0.832</v>
      </c>
      <c r="D30">
        <v>161</v>
      </c>
      <c r="E30">
        <v>0.577</v>
      </c>
      <c r="F30">
        <v>2.733</v>
      </c>
      <c r="G30">
        <f t="shared" si="7"/>
        <v>33.8</v>
      </c>
      <c r="H30">
        <f t="shared" si="8"/>
        <v>23.4</v>
      </c>
      <c r="I30">
        <f t="shared" si="9"/>
        <v>78.99</v>
      </c>
      <c r="J30">
        <f t="shared" si="10"/>
        <v>0.266272189349112</v>
      </c>
      <c r="K30">
        <f t="shared" si="11"/>
        <v>0.365187414180958</v>
      </c>
      <c r="L30">
        <v>1</v>
      </c>
      <c r="M30">
        <v>4</v>
      </c>
      <c r="N30">
        <v>2.1</v>
      </c>
      <c r="O30" s="2">
        <v>9</v>
      </c>
      <c r="P30">
        <v>3.85</v>
      </c>
      <c r="Q30">
        <f t="shared" si="5"/>
        <v>130.13</v>
      </c>
      <c r="R30" s="2">
        <v>5.2</v>
      </c>
      <c r="S30" s="2">
        <v>6.5</v>
      </c>
      <c r="T30">
        <v>0</v>
      </c>
      <c r="U30">
        <v>1</v>
      </c>
      <c r="V30">
        <v>0</v>
      </c>
      <c r="W30">
        <v>0</v>
      </c>
      <c r="X30" s="2">
        <v>0.5</v>
      </c>
      <c r="Y30">
        <f t="shared" si="6"/>
        <v>0.18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125</v>
      </c>
    </row>
    <row r="31" spans="1:34">
      <c r="A31">
        <v>29</v>
      </c>
      <c r="B31" t="s">
        <v>130</v>
      </c>
      <c r="C31">
        <v>0.832</v>
      </c>
      <c r="D31">
        <v>161</v>
      </c>
      <c r="E31">
        <v>0.577</v>
      </c>
      <c r="F31">
        <v>2.733</v>
      </c>
      <c r="G31">
        <f t="shared" si="7"/>
        <v>22.75</v>
      </c>
      <c r="H31">
        <f t="shared" si="8"/>
        <v>20</v>
      </c>
      <c r="I31">
        <f t="shared" si="9"/>
        <v>65.282</v>
      </c>
      <c r="J31">
        <f t="shared" si="10"/>
        <v>0.276923076923077</v>
      </c>
      <c r="K31">
        <f t="shared" si="11"/>
        <v>0.309308962536498</v>
      </c>
      <c r="L31">
        <v>2</v>
      </c>
      <c r="M31">
        <v>2</v>
      </c>
      <c r="N31">
        <v>5.418</v>
      </c>
      <c r="O31" s="2">
        <v>6.3</v>
      </c>
      <c r="P31">
        <v>3.85</v>
      </c>
      <c r="Q31">
        <f t="shared" si="5"/>
        <v>87.5875</v>
      </c>
      <c r="R31" s="2">
        <v>3.5</v>
      </c>
      <c r="S31" s="2">
        <v>6.5</v>
      </c>
      <c r="T31">
        <v>0</v>
      </c>
      <c r="U31">
        <v>1</v>
      </c>
      <c r="V31">
        <v>1</v>
      </c>
      <c r="W31">
        <v>0</v>
      </c>
      <c r="X31" s="2">
        <v>0</v>
      </c>
      <c r="Y31">
        <f t="shared" si="6"/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63</v>
      </c>
    </row>
    <row r="32" spans="1:34">
      <c r="A32">
        <v>30</v>
      </c>
      <c r="B32" t="s">
        <v>131</v>
      </c>
      <c r="C32">
        <v>0.832</v>
      </c>
      <c r="D32">
        <v>161</v>
      </c>
      <c r="E32">
        <v>0.577</v>
      </c>
      <c r="F32">
        <v>2.733</v>
      </c>
      <c r="G32">
        <f t="shared" si="7"/>
        <v>45.63</v>
      </c>
      <c r="H32">
        <f t="shared" si="8"/>
        <v>27.04</v>
      </c>
      <c r="I32">
        <f t="shared" si="9"/>
        <v>82.558</v>
      </c>
      <c r="J32">
        <f t="shared" si="10"/>
        <v>0.276134122287968</v>
      </c>
      <c r="K32">
        <f t="shared" si="11"/>
        <v>0.489166590574086</v>
      </c>
      <c r="L32">
        <v>3</v>
      </c>
      <c r="M32">
        <v>4</v>
      </c>
      <c r="N32">
        <v>8.946</v>
      </c>
      <c r="O32" s="2">
        <v>12.6</v>
      </c>
      <c r="P32">
        <v>3.85</v>
      </c>
      <c r="Q32">
        <f t="shared" si="5"/>
        <v>175.6755</v>
      </c>
      <c r="R32" s="2">
        <v>7.02</v>
      </c>
      <c r="S32" s="2">
        <v>6.5</v>
      </c>
      <c r="T32">
        <v>1</v>
      </c>
      <c r="U32">
        <v>1</v>
      </c>
      <c r="V32">
        <v>1</v>
      </c>
      <c r="W32">
        <v>0</v>
      </c>
      <c r="X32" s="2">
        <v>1</v>
      </c>
      <c r="Y32">
        <f t="shared" si="6"/>
        <v>0.36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50</v>
      </c>
    </row>
    <row r="33" spans="1:34">
      <c r="A33">
        <v>31</v>
      </c>
      <c r="B33" t="s">
        <v>132</v>
      </c>
      <c r="C33">
        <v>0.965</v>
      </c>
      <c r="D33">
        <v>193</v>
      </c>
      <c r="E33">
        <v>0.72</v>
      </c>
      <c r="F33">
        <v>2.678</v>
      </c>
      <c r="G33">
        <f t="shared" si="7"/>
        <v>174.46</v>
      </c>
      <c r="H33">
        <f t="shared" si="8"/>
        <v>66.68</v>
      </c>
      <c r="I33">
        <f t="shared" si="9"/>
        <v>199.28</v>
      </c>
      <c r="J33">
        <f t="shared" si="10"/>
        <v>0.276510374871031</v>
      </c>
      <c r="K33">
        <f t="shared" si="11"/>
        <v>0.775870055275916</v>
      </c>
      <c r="L33">
        <v>3</v>
      </c>
      <c r="M33">
        <v>16</v>
      </c>
      <c r="N33">
        <v>9.198</v>
      </c>
      <c r="O33" s="2">
        <v>48.24</v>
      </c>
      <c r="P33">
        <v>3.85</v>
      </c>
      <c r="Q33">
        <f t="shared" si="5"/>
        <v>671.671</v>
      </c>
      <c r="R33" s="2">
        <v>26.84</v>
      </c>
      <c r="S33" s="2">
        <v>6.5</v>
      </c>
      <c r="T33">
        <v>1</v>
      </c>
      <c r="U33">
        <v>1</v>
      </c>
      <c r="V33">
        <v>1</v>
      </c>
      <c r="W33">
        <v>0</v>
      </c>
      <c r="X33" s="2">
        <v>2.5</v>
      </c>
      <c r="Y33">
        <f t="shared" si="6"/>
        <v>0.9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50</v>
      </c>
    </row>
    <row r="34" spans="1:34">
      <c r="A34">
        <v>32</v>
      </c>
      <c r="B34" t="s">
        <v>133</v>
      </c>
      <c r="C34">
        <v>0.893</v>
      </c>
      <c r="D34">
        <v>183</v>
      </c>
      <c r="E34">
        <v>0.476</v>
      </c>
      <c r="F34">
        <v>2.572</v>
      </c>
      <c r="G34">
        <f t="shared" si="7"/>
        <v>87.6</v>
      </c>
      <c r="H34">
        <f t="shared" si="8"/>
        <v>38.6</v>
      </c>
      <c r="I34">
        <f t="shared" si="9"/>
        <v>129.29</v>
      </c>
      <c r="J34">
        <f t="shared" si="10"/>
        <v>0.172602739726027</v>
      </c>
      <c r="K34">
        <f t="shared" si="11"/>
        <v>0.374828203739952</v>
      </c>
      <c r="L34">
        <v>2</v>
      </c>
      <c r="M34">
        <v>11</v>
      </c>
      <c r="N34">
        <v>4.2</v>
      </c>
      <c r="O34" s="2">
        <v>15.12</v>
      </c>
      <c r="P34">
        <v>3.85</v>
      </c>
      <c r="Q34">
        <f t="shared" si="5"/>
        <v>337.26</v>
      </c>
      <c r="R34" s="2">
        <v>12</v>
      </c>
      <c r="S34" s="2">
        <v>7.3</v>
      </c>
      <c r="T34">
        <v>0</v>
      </c>
      <c r="U34">
        <v>1</v>
      </c>
      <c r="V34">
        <v>0</v>
      </c>
      <c r="W34">
        <v>0</v>
      </c>
      <c r="X34" s="2">
        <v>1</v>
      </c>
      <c r="Y34">
        <f t="shared" si="6"/>
        <v>0.36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69</v>
      </c>
    </row>
    <row r="35" spans="1:34">
      <c r="A35">
        <v>33</v>
      </c>
      <c r="B35" t="s">
        <v>88</v>
      </c>
      <c r="C35">
        <v>0.739</v>
      </c>
      <c r="D35">
        <v>141</v>
      </c>
      <c r="E35">
        <v>0.167</v>
      </c>
      <c r="F35">
        <v>2.757</v>
      </c>
      <c r="G35">
        <f t="shared" si="7"/>
        <v>87.48</v>
      </c>
      <c r="H35">
        <f t="shared" si="8"/>
        <v>37.8</v>
      </c>
      <c r="I35">
        <f t="shared" si="9"/>
        <v>132.69</v>
      </c>
      <c r="J35">
        <f t="shared" si="10"/>
        <v>0.0987654320987654</v>
      </c>
      <c r="K35">
        <f t="shared" si="11"/>
        <v>0.208699281726639</v>
      </c>
      <c r="L35">
        <v>2</v>
      </c>
      <c r="M35">
        <v>2</v>
      </c>
      <c r="N35">
        <v>4.2</v>
      </c>
      <c r="O35" s="2">
        <v>8.64</v>
      </c>
      <c r="P35">
        <v>3.85</v>
      </c>
      <c r="Q35">
        <f t="shared" si="5"/>
        <v>336.798</v>
      </c>
      <c r="R35" s="2">
        <v>8.1</v>
      </c>
      <c r="S35" s="2">
        <v>10.8</v>
      </c>
      <c r="T35">
        <v>0</v>
      </c>
      <c r="U35">
        <v>1</v>
      </c>
      <c r="V35">
        <v>0</v>
      </c>
      <c r="W35">
        <v>0</v>
      </c>
      <c r="X35" s="2">
        <v>2</v>
      </c>
      <c r="Y35">
        <f t="shared" si="6"/>
        <v>0.72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60</v>
      </c>
    </row>
    <row r="36" spans="1:34">
      <c r="A36">
        <v>34</v>
      </c>
      <c r="B36" t="s">
        <v>134</v>
      </c>
      <c r="C36">
        <v>0.739</v>
      </c>
      <c r="D36">
        <v>141</v>
      </c>
      <c r="E36">
        <v>0.167</v>
      </c>
      <c r="F36">
        <v>2.757</v>
      </c>
      <c r="G36">
        <f t="shared" si="7"/>
        <v>3.708</v>
      </c>
      <c r="H36">
        <f t="shared" si="8"/>
        <v>7.72</v>
      </c>
      <c r="I36">
        <f t="shared" si="9"/>
        <v>27.622</v>
      </c>
      <c r="J36">
        <f t="shared" si="10"/>
        <v>0</v>
      </c>
      <c r="K36">
        <f t="shared" si="11"/>
        <v>0</v>
      </c>
      <c r="L36">
        <v>1</v>
      </c>
      <c r="M36">
        <v>0</v>
      </c>
      <c r="N36">
        <v>2.1</v>
      </c>
      <c r="O36" s="2">
        <v>0</v>
      </c>
      <c r="P36">
        <v>3.85</v>
      </c>
      <c r="Q36">
        <f t="shared" si="5"/>
        <v>14.2758</v>
      </c>
      <c r="R36" s="2">
        <v>2.06</v>
      </c>
      <c r="S36" s="2">
        <v>1.8</v>
      </c>
      <c r="T36">
        <v>1</v>
      </c>
      <c r="U36">
        <v>0</v>
      </c>
      <c r="V36">
        <v>0</v>
      </c>
      <c r="W36">
        <v>0</v>
      </c>
      <c r="X36" s="2">
        <v>0.25</v>
      </c>
      <c r="Y36">
        <f t="shared" si="6"/>
        <v>0.09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63</v>
      </c>
    </row>
    <row r="37" spans="1:34">
      <c r="A37">
        <v>35</v>
      </c>
      <c r="B37" t="s">
        <v>135</v>
      </c>
      <c r="C37">
        <v>0.739</v>
      </c>
      <c r="D37">
        <v>141</v>
      </c>
      <c r="E37">
        <v>0.167</v>
      </c>
      <c r="F37">
        <v>2.757</v>
      </c>
      <c r="G37">
        <f t="shared" si="7"/>
        <v>5.5296</v>
      </c>
      <c r="H37">
        <f t="shared" si="8"/>
        <v>9.44</v>
      </c>
      <c r="I37">
        <f t="shared" si="9"/>
        <v>34.244</v>
      </c>
      <c r="J37">
        <f t="shared" si="10"/>
        <v>0</v>
      </c>
      <c r="K37">
        <f t="shared" si="11"/>
        <v>0</v>
      </c>
      <c r="L37">
        <v>1</v>
      </c>
      <c r="M37">
        <v>0</v>
      </c>
      <c r="N37">
        <v>2.1</v>
      </c>
      <c r="O37" s="2">
        <v>0</v>
      </c>
      <c r="P37">
        <v>3.85</v>
      </c>
      <c r="Q37">
        <f t="shared" si="5"/>
        <v>21.28896</v>
      </c>
      <c r="R37" s="2">
        <v>2.16</v>
      </c>
      <c r="S37" s="2">
        <v>2.56</v>
      </c>
      <c r="T37">
        <v>0</v>
      </c>
      <c r="U37">
        <v>1</v>
      </c>
      <c r="V37">
        <v>0</v>
      </c>
      <c r="W37">
        <v>0</v>
      </c>
      <c r="X37" s="2">
        <v>0.5</v>
      </c>
      <c r="Y37">
        <f t="shared" si="6"/>
        <v>0.18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63</v>
      </c>
    </row>
    <row r="38" spans="1:34">
      <c r="A38">
        <v>36</v>
      </c>
      <c r="B38" t="s">
        <v>38</v>
      </c>
      <c r="C38">
        <v>1.229</v>
      </c>
      <c r="D38">
        <v>1821</v>
      </c>
      <c r="E38">
        <v>0.976</v>
      </c>
      <c r="F38">
        <v>2.544</v>
      </c>
      <c r="G38">
        <f t="shared" si="7"/>
        <v>41.9184</v>
      </c>
      <c r="H38">
        <f t="shared" si="8"/>
        <v>28.2</v>
      </c>
      <c r="I38">
        <f t="shared" si="9"/>
        <v>89.346</v>
      </c>
      <c r="J38">
        <f t="shared" si="10"/>
        <v>0.278254895225009</v>
      </c>
      <c r="K38">
        <f t="shared" si="11"/>
        <v>0.418425171631807</v>
      </c>
      <c r="L38">
        <v>2</v>
      </c>
      <c r="M38">
        <v>1</v>
      </c>
      <c r="N38">
        <v>7.56</v>
      </c>
      <c r="O38" s="2">
        <v>11.664</v>
      </c>
      <c r="P38">
        <v>3.85</v>
      </c>
      <c r="Q38">
        <f t="shared" si="5"/>
        <v>161.38584</v>
      </c>
      <c r="R38" s="2">
        <v>9.84</v>
      </c>
      <c r="S38" s="2">
        <v>4.26</v>
      </c>
      <c r="T38">
        <v>0</v>
      </c>
      <c r="U38">
        <v>1</v>
      </c>
      <c r="V38">
        <v>0</v>
      </c>
      <c r="W38">
        <v>0</v>
      </c>
      <c r="X38" s="2">
        <v>0.6666</v>
      </c>
      <c r="Y38">
        <f t="shared" si="6"/>
        <v>0.239976</v>
      </c>
      <c r="Z38">
        <v>0</v>
      </c>
      <c r="AA38">
        <v>0</v>
      </c>
      <c r="AB38">
        <v>0</v>
      </c>
      <c r="AC38">
        <v>1</v>
      </c>
      <c r="AD38">
        <v>23</v>
      </c>
      <c r="AE38">
        <v>1.8</v>
      </c>
      <c r="AF38">
        <v>0.28</v>
      </c>
      <c r="AG38">
        <v>0.18</v>
      </c>
      <c r="AH38" t="s">
        <v>39</v>
      </c>
    </row>
    <row r="39" spans="1:34">
      <c r="A39">
        <v>37</v>
      </c>
      <c r="B39" t="s">
        <v>136</v>
      </c>
      <c r="C39">
        <v>0.933</v>
      </c>
      <c r="D39">
        <v>199</v>
      </c>
      <c r="E39">
        <v>0.833</v>
      </c>
      <c r="F39">
        <v>2.642</v>
      </c>
      <c r="G39">
        <f t="shared" si="7"/>
        <v>9.3</v>
      </c>
      <c r="H39">
        <f t="shared" si="8"/>
        <v>12.2</v>
      </c>
      <c r="I39">
        <f t="shared" si="9"/>
        <v>46.97</v>
      </c>
      <c r="J39">
        <f t="shared" si="10"/>
        <v>0</v>
      </c>
      <c r="K39">
        <f t="shared" si="11"/>
        <v>0</v>
      </c>
      <c r="L39">
        <v>0</v>
      </c>
      <c r="M39">
        <v>0</v>
      </c>
      <c r="N39">
        <v>0</v>
      </c>
      <c r="O39" s="2">
        <v>0</v>
      </c>
      <c r="P39">
        <v>3.85</v>
      </c>
      <c r="Q39">
        <f t="shared" si="5"/>
        <v>35.805</v>
      </c>
      <c r="R39" s="2">
        <v>3.1</v>
      </c>
      <c r="S39" s="2">
        <v>3</v>
      </c>
      <c r="T39">
        <v>0</v>
      </c>
      <c r="U39">
        <v>0</v>
      </c>
      <c r="V39">
        <v>0</v>
      </c>
      <c r="W39">
        <v>0</v>
      </c>
      <c r="X39" s="2">
        <v>2</v>
      </c>
      <c r="Y39">
        <f t="shared" si="6"/>
        <v>0.72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37</v>
      </c>
    </row>
    <row r="40" spans="1:34">
      <c r="A40">
        <v>38</v>
      </c>
      <c r="B40" t="s">
        <v>137</v>
      </c>
      <c r="C40">
        <v>0.851</v>
      </c>
      <c r="D40">
        <v>141</v>
      </c>
      <c r="E40">
        <v>1</v>
      </c>
      <c r="F40">
        <v>2.381</v>
      </c>
      <c r="G40">
        <f t="shared" si="7"/>
        <v>62.28</v>
      </c>
      <c r="H40">
        <f t="shared" si="8"/>
        <v>31.7</v>
      </c>
      <c r="I40">
        <f t="shared" si="9"/>
        <v>122.045</v>
      </c>
      <c r="J40">
        <f t="shared" si="10"/>
        <v>0</v>
      </c>
      <c r="K40">
        <f t="shared" si="11"/>
        <v>0</v>
      </c>
      <c r="L40">
        <v>0</v>
      </c>
      <c r="M40">
        <v>0</v>
      </c>
      <c r="N40">
        <v>0</v>
      </c>
      <c r="O40" s="2">
        <v>0</v>
      </c>
      <c r="P40">
        <v>3.85</v>
      </c>
      <c r="Q40">
        <f t="shared" ref="Q40" si="16">G40*P40</f>
        <v>239.778</v>
      </c>
      <c r="R40" s="2">
        <v>8.65</v>
      </c>
      <c r="S40" s="2">
        <v>7.2</v>
      </c>
      <c r="T40">
        <v>0</v>
      </c>
      <c r="U40">
        <v>0</v>
      </c>
      <c r="V40">
        <v>0</v>
      </c>
      <c r="W40">
        <v>0</v>
      </c>
      <c r="X40" s="2">
        <v>3</v>
      </c>
      <c r="Y40">
        <f t="shared" si="6"/>
        <v>1.08</v>
      </c>
      <c r="Z40">
        <v>0</v>
      </c>
      <c r="AA40">
        <v>0</v>
      </c>
      <c r="AB40">
        <v>0</v>
      </c>
      <c r="AC40">
        <v>1</v>
      </c>
      <c r="AD40">
        <v>13</v>
      </c>
      <c r="AE40">
        <v>6</v>
      </c>
      <c r="AF40">
        <v>0.28</v>
      </c>
      <c r="AG40">
        <v>0.15</v>
      </c>
      <c r="AH40" t="s">
        <v>39</v>
      </c>
    </row>
    <row r="41" spans="1:34">
      <c r="A41">
        <v>39</v>
      </c>
      <c r="B41" t="s">
        <v>138</v>
      </c>
      <c r="C41">
        <v>0.98</v>
      </c>
      <c r="D41">
        <v>223</v>
      </c>
      <c r="E41">
        <v>0.833</v>
      </c>
      <c r="F41">
        <v>2.181</v>
      </c>
      <c r="G41">
        <f t="shared" si="7"/>
        <v>363.4</v>
      </c>
      <c r="H41">
        <f t="shared" si="8"/>
        <v>77.6</v>
      </c>
      <c r="I41">
        <f t="shared" si="9"/>
        <v>298.76</v>
      </c>
      <c r="J41">
        <f t="shared" si="10"/>
        <v>0</v>
      </c>
      <c r="K41">
        <f t="shared" si="11"/>
        <v>0</v>
      </c>
      <c r="L41">
        <v>0</v>
      </c>
      <c r="M41">
        <v>0</v>
      </c>
      <c r="N41">
        <v>0</v>
      </c>
      <c r="O41" s="2">
        <v>0</v>
      </c>
      <c r="P41">
        <v>3.85</v>
      </c>
      <c r="Q41">
        <f t="shared" si="5"/>
        <v>1399.09</v>
      </c>
      <c r="R41" s="2">
        <v>15.8</v>
      </c>
      <c r="S41" s="2">
        <v>23</v>
      </c>
      <c r="T41">
        <v>0</v>
      </c>
      <c r="U41">
        <v>0</v>
      </c>
      <c r="V41">
        <v>0</v>
      </c>
      <c r="W41">
        <v>0</v>
      </c>
      <c r="X41" s="2">
        <v>3.5</v>
      </c>
      <c r="Y41">
        <f t="shared" si="6"/>
        <v>1.26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53</v>
      </c>
    </row>
    <row r="42" spans="1:34">
      <c r="A42">
        <v>40</v>
      </c>
      <c r="B42" t="s">
        <v>139</v>
      </c>
      <c r="C42">
        <v>1.312</v>
      </c>
      <c r="D42">
        <v>1895</v>
      </c>
      <c r="E42">
        <v>1.333</v>
      </c>
      <c r="F42">
        <v>2.124</v>
      </c>
      <c r="G42">
        <f t="shared" si="7"/>
        <v>160</v>
      </c>
      <c r="H42">
        <f t="shared" si="8"/>
        <v>56</v>
      </c>
      <c r="I42">
        <f t="shared" si="9"/>
        <v>204.62</v>
      </c>
      <c r="J42">
        <f t="shared" si="10"/>
        <v>0.045</v>
      </c>
      <c r="K42">
        <f t="shared" si="11"/>
        <v>0.11277941099073</v>
      </c>
      <c r="L42">
        <v>1</v>
      </c>
      <c r="M42">
        <v>7</v>
      </c>
      <c r="N42">
        <v>3.78</v>
      </c>
      <c r="O42" s="2">
        <v>7.2</v>
      </c>
      <c r="P42">
        <v>3.85</v>
      </c>
      <c r="Q42">
        <f t="shared" si="5"/>
        <v>616</v>
      </c>
      <c r="R42" s="2">
        <v>20</v>
      </c>
      <c r="S42" s="2">
        <v>8</v>
      </c>
      <c r="T42">
        <v>0</v>
      </c>
      <c r="U42">
        <v>1</v>
      </c>
      <c r="V42">
        <v>0</v>
      </c>
      <c r="W42">
        <v>0</v>
      </c>
      <c r="X42" s="2">
        <v>1.8333</v>
      </c>
      <c r="Y42">
        <f t="shared" si="6"/>
        <v>0.659988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53</v>
      </c>
    </row>
    <row r="43" spans="1:34">
      <c r="A43">
        <v>41</v>
      </c>
      <c r="B43" t="s">
        <v>140</v>
      </c>
      <c r="C43">
        <v>1.4</v>
      </c>
      <c r="D43">
        <v>1863</v>
      </c>
      <c r="E43">
        <v>0.417</v>
      </c>
      <c r="F43">
        <v>2.256</v>
      </c>
      <c r="G43">
        <f t="shared" si="7"/>
        <v>128.592</v>
      </c>
      <c r="H43">
        <f t="shared" si="8"/>
        <v>50.58</v>
      </c>
      <c r="I43">
        <f t="shared" si="9"/>
        <v>178.153</v>
      </c>
      <c r="J43">
        <f t="shared" si="10"/>
        <v>0.0995396292148812</v>
      </c>
      <c r="K43">
        <f t="shared" si="11"/>
        <v>0.230283189312787</v>
      </c>
      <c r="L43">
        <v>1</v>
      </c>
      <c r="M43">
        <v>1</v>
      </c>
      <c r="N43">
        <v>3.78</v>
      </c>
      <c r="O43" s="2">
        <v>12.8</v>
      </c>
      <c r="P43">
        <v>3.85</v>
      </c>
      <c r="Q43">
        <f t="shared" si="5"/>
        <v>495.0792</v>
      </c>
      <c r="R43" s="2">
        <v>7.05</v>
      </c>
      <c r="S43" s="2">
        <v>18.24</v>
      </c>
      <c r="T43">
        <v>0</v>
      </c>
      <c r="U43">
        <v>1</v>
      </c>
      <c r="V43">
        <v>0</v>
      </c>
      <c r="W43">
        <v>0</v>
      </c>
      <c r="X43" s="2">
        <v>0.75</v>
      </c>
      <c r="Y43">
        <f t="shared" si="6"/>
        <v>0.27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53</v>
      </c>
    </row>
    <row r="44" spans="1:34">
      <c r="A44">
        <v>42</v>
      </c>
      <c r="B44" t="s">
        <v>141</v>
      </c>
      <c r="C44">
        <v>0.893</v>
      </c>
      <c r="D44">
        <v>183</v>
      </c>
      <c r="E44">
        <v>0.476</v>
      </c>
      <c r="F44">
        <v>2.572</v>
      </c>
      <c r="G44">
        <f t="shared" si="7"/>
        <v>78.84</v>
      </c>
      <c r="H44">
        <f t="shared" si="8"/>
        <v>36.2</v>
      </c>
      <c r="I44">
        <f t="shared" si="9"/>
        <v>120.05</v>
      </c>
      <c r="J44">
        <f t="shared" si="10"/>
        <v>0.191780821917808</v>
      </c>
      <c r="K44">
        <f t="shared" si="11"/>
        <v>0.403677954698363</v>
      </c>
      <c r="L44">
        <v>2</v>
      </c>
      <c r="M44">
        <v>11</v>
      </c>
      <c r="N44">
        <v>4.2</v>
      </c>
      <c r="O44" s="2">
        <v>15.12</v>
      </c>
      <c r="P44">
        <v>3.85</v>
      </c>
      <c r="Q44">
        <f t="shared" si="5"/>
        <v>303.534</v>
      </c>
      <c r="R44" s="2">
        <v>10.8</v>
      </c>
      <c r="S44" s="2">
        <v>7.3</v>
      </c>
      <c r="T44">
        <v>0</v>
      </c>
      <c r="U44">
        <v>1</v>
      </c>
      <c r="V44">
        <v>0</v>
      </c>
      <c r="W44">
        <v>0</v>
      </c>
      <c r="X44" s="2">
        <v>1.25</v>
      </c>
      <c r="Y44">
        <f t="shared" si="6"/>
        <v>0.45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142</v>
      </c>
    </row>
    <row r="45" spans="1:34">
      <c r="A45">
        <v>43</v>
      </c>
      <c r="B45" t="s">
        <v>143</v>
      </c>
      <c r="C45">
        <v>0.965</v>
      </c>
      <c r="D45">
        <v>193</v>
      </c>
      <c r="E45">
        <v>0.72</v>
      </c>
      <c r="F45">
        <v>2.678</v>
      </c>
      <c r="G45">
        <f t="shared" si="7"/>
        <v>157.68</v>
      </c>
      <c r="H45">
        <f t="shared" si="8"/>
        <v>57.8</v>
      </c>
      <c r="I45">
        <f t="shared" si="9"/>
        <v>185.99</v>
      </c>
      <c r="J45">
        <f t="shared" si="10"/>
        <v>0.191780821917808</v>
      </c>
      <c r="K45">
        <f t="shared" si="11"/>
        <v>0.521119828609479</v>
      </c>
      <c r="L45">
        <v>3</v>
      </c>
      <c r="M45">
        <v>22</v>
      </c>
      <c r="N45">
        <v>6.3</v>
      </c>
      <c r="O45" s="2">
        <v>30.24</v>
      </c>
      <c r="P45">
        <v>3.85</v>
      </c>
      <c r="Q45">
        <f t="shared" si="5"/>
        <v>607.068</v>
      </c>
      <c r="R45" s="2">
        <v>21.6</v>
      </c>
      <c r="S45" s="2">
        <v>7.3</v>
      </c>
      <c r="T45">
        <v>1</v>
      </c>
      <c r="U45">
        <v>1</v>
      </c>
      <c r="V45">
        <v>0</v>
      </c>
      <c r="W45">
        <v>0</v>
      </c>
      <c r="X45" s="2">
        <v>2.9166</v>
      </c>
      <c r="Y45">
        <f t="shared" si="6"/>
        <v>1.049976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142</v>
      </c>
    </row>
    <row r="46" spans="1:34">
      <c r="A46">
        <v>44</v>
      </c>
      <c r="B46" t="s">
        <v>144</v>
      </c>
      <c r="C46">
        <v>0.832</v>
      </c>
      <c r="D46">
        <v>161</v>
      </c>
      <c r="E46">
        <v>0.577</v>
      </c>
      <c r="F46">
        <v>2.733</v>
      </c>
      <c r="G46">
        <f t="shared" si="7"/>
        <v>49.129</v>
      </c>
      <c r="H46">
        <f t="shared" si="8"/>
        <v>28.06</v>
      </c>
      <c r="I46">
        <f t="shared" si="9"/>
        <v>90.951</v>
      </c>
      <c r="J46">
        <f t="shared" si="10"/>
        <v>0.205174133403896</v>
      </c>
      <c r="K46">
        <f t="shared" si="11"/>
        <v>0.355220858568815</v>
      </c>
      <c r="L46">
        <v>2</v>
      </c>
      <c r="M46">
        <v>4.2</v>
      </c>
      <c r="N46">
        <v>7</v>
      </c>
      <c r="O46" s="2">
        <v>10.08</v>
      </c>
      <c r="P46">
        <v>3.85</v>
      </c>
      <c r="Q46">
        <f t="shared" si="5"/>
        <v>189.14665</v>
      </c>
      <c r="R46" s="2">
        <v>6.73</v>
      </c>
      <c r="S46" s="2">
        <v>7.3</v>
      </c>
      <c r="T46">
        <v>0</v>
      </c>
      <c r="U46">
        <v>1</v>
      </c>
      <c r="V46">
        <v>0</v>
      </c>
      <c r="W46">
        <v>0</v>
      </c>
      <c r="X46" s="2">
        <v>0.8333</v>
      </c>
      <c r="Y46">
        <f t="shared" si="6"/>
        <v>0.299988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142</v>
      </c>
    </row>
    <row r="47" spans="1:34">
      <c r="A47">
        <v>45</v>
      </c>
      <c r="B47" t="s">
        <v>145</v>
      </c>
      <c r="C47">
        <v>0.832</v>
      </c>
      <c r="D47">
        <v>161</v>
      </c>
      <c r="E47">
        <v>0.577</v>
      </c>
      <c r="F47">
        <v>2.733</v>
      </c>
      <c r="G47">
        <f t="shared" si="7"/>
        <v>103.368</v>
      </c>
      <c r="H47">
        <f t="shared" si="8"/>
        <v>42.92</v>
      </c>
      <c r="I47">
        <f t="shared" si="9"/>
        <v>154.202</v>
      </c>
      <c r="J47">
        <f t="shared" si="10"/>
        <v>0.0487578360807987</v>
      </c>
      <c r="K47">
        <f t="shared" si="11"/>
        <v>0.104757695450423</v>
      </c>
      <c r="L47">
        <v>2</v>
      </c>
      <c r="M47">
        <v>6.3</v>
      </c>
      <c r="N47">
        <v>6</v>
      </c>
      <c r="O47" s="2">
        <v>5.04</v>
      </c>
      <c r="P47">
        <v>3.85</v>
      </c>
      <c r="Q47">
        <f t="shared" si="5"/>
        <v>397.9668</v>
      </c>
      <c r="R47" s="2">
        <v>14.16</v>
      </c>
      <c r="S47" s="2">
        <v>7.3</v>
      </c>
      <c r="T47">
        <v>0</v>
      </c>
      <c r="U47">
        <v>1</v>
      </c>
      <c r="V47">
        <v>0</v>
      </c>
      <c r="W47">
        <v>0</v>
      </c>
      <c r="X47" s="2">
        <v>1.8333</v>
      </c>
      <c r="Y47">
        <f t="shared" si="6"/>
        <v>0.659988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146</v>
      </c>
    </row>
    <row r="48" ht="14.45" customHeight="1" spans="1:34">
      <c r="A48">
        <v>46</v>
      </c>
      <c r="B48" t="s">
        <v>147</v>
      </c>
      <c r="C48">
        <v>1.086</v>
      </c>
      <c r="D48">
        <v>1109</v>
      </c>
      <c r="E48">
        <v>1.7</v>
      </c>
      <c r="F48">
        <v>2.356</v>
      </c>
      <c r="G48">
        <f t="shared" si="7"/>
        <v>91.26</v>
      </c>
      <c r="H48">
        <f t="shared" si="8"/>
        <v>38.5</v>
      </c>
      <c r="I48">
        <f t="shared" si="9"/>
        <v>98.025</v>
      </c>
      <c r="J48">
        <f t="shared" si="10"/>
        <v>0.550076703922858</v>
      </c>
      <c r="K48">
        <f t="shared" si="11"/>
        <v>1.6413918479718</v>
      </c>
      <c r="L48">
        <v>0</v>
      </c>
      <c r="M48">
        <v>2</v>
      </c>
      <c r="N48">
        <v>0</v>
      </c>
      <c r="O48" s="2">
        <v>50.2</v>
      </c>
      <c r="P48">
        <v>3.85</v>
      </c>
      <c r="Q48">
        <f t="shared" si="5"/>
        <v>351.351</v>
      </c>
      <c r="R48" s="2">
        <v>8.45</v>
      </c>
      <c r="S48" s="2">
        <v>10.8</v>
      </c>
      <c r="T48">
        <v>0</v>
      </c>
      <c r="U48">
        <v>0</v>
      </c>
      <c r="V48">
        <v>0</v>
      </c>
      <c r="W48">
        <v>0</v>
      </c>
      <c r="X48" s="2">
        <v>4</v>
      </c>
      <c r="Y48">
        <f t="shared" si="6"/>
        <v>1.44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79</v>
      </c>
    </row>
    <row r="49" spans="1:34">
      <c r="A49">
        <v>47</v>
      </c>
      <c r="B49" t="s">
        <v>148</v>
      </c>
      <c r="C49">
        <v>1.033</v>
      </c>
      <c r="D49">
        <v>1005</v>
      </c>
      <c r="E49">
        <v>0.667</v>
      </c>
      <c r="F49">
        <v>2.501</v>
      </c>
      <c r="G49">
        <f t="shared" si="7"/>
        <v>91.26</v>
      </c>
      <c r="H49">
        <f t="shared" si="8"/>
        <v>38.5</v>
      </c>
      <c r="I49">
        <f t="shared" si="9"/>
        <v>98.025</v>
      </c>
      <c r="J49">
        <f t="shared" si="10"/>
        <v>0.550076703922858</v>
      </c>
      <c r="K49">
        <f t="shared" si="11"/>
        <v>1.6413918479718</v>
      </c>
      <c r="L49">
        <v>0</v>
      </c>
      <c r="M49">
        <v>2</v>
      </c>
      <c r="N49">
        <v>0</v>
      </c>
      <c r="O49" s="2">
        <v>50.2</v>
      </c>
      <c r="P49">
        <v>3.85</v>
      </c>
      <c r="Q49">
        <f t="shared" si="5"/>
        <v>351.351</v>
      </c>
      <c r="R49" s="2">
        <v>8.45</v>
      </c>
      <c r="S49" s="2">
        <v>10.8</v>
      </c>
      <c r="T49">
        <v>0</v>
      </c>
      <c r="U49">
        <v>0</v>
      </c>
      <c r="V49">
        <v>0</v>
      </c>
      <c r="W49">
        <v>0</v>
      </c>
      <c r="X49" s="2">
        <v>4.5</v>
      </c>
      <c r="Y49">
        <f t="shared" si="6"/>
        <v>1.62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79</v>
      </c>
    </row>
    <row r="50" spans="1:34">
      <c r="A50">
        <v>48</v>
      </c>
      <c r="B50" t="s">
        <v>149</v>
      </c>
      <c r="C50">
        <v>1.068</v>
      </c>
      <c r="D50">
        <v>1951</v>
      </c>
      <c r="E50">
        <v>2.244</v>
      </c>
      <c r="F50">
        <v>2.486</v>
      </c>
      <c r="G50">
        <f t="shared" si="7"/>
        <v>110.7</v>
      </c>
      <c r="H50">
        <f t="shared" si="8"/>
        <v>87.4</v>
      </c>
      <c r="I50">
        <f t="shared" si="9"/>
        <v>300.61</v>
      </c>
      <c r="J50">
        <f t="shared" si="10"/>
        <v>0.0585365853658537</v>
      </c>
      <c r="K50">
        <f t="shared" si="11"/>
        <v>0.0690902856499477</v>
      </c>
      <c r="L50">
        <v>12</v>
      </c>
      <c r="M50">
        <v>30</v>
      </c>
      <c r="N50">
        <v>29.4</v>
      </c>
      <c r="O50" s="2">
        <v>6.48</v>
      </c>
      <c r="P50">
        <v>3.85</v>
      </c>
      <c r="Q50">
        <f t="shared" si="5"/>
        <v>426.195</v>
      </c>
      <c r="R50" s="2">
        <v>41</v>
      </c>
      <c r="S50" s="2">
        <v>2.7</v>
      </c>
      <c r="T50">
        <v>1</v>
      </c>
      <c r="U50">
        <v>1</v>
      </c>
      <c r="V50">
        <v>0</v>
      </c>
      <c r="W50">
        <v>0</v>
      </c>
      <c r="X50" s="2">
        <v>1.6666</v>
      </c>
      <c r="Y50">
        <f t="shared" si="6"/>
        <v>0.599976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37</v>
      </c>
    </row>
    <row r="51" spans="1:34">
      <c r="A51">
        <v>49</v>
      </c>
      <c r="B51" t="s">
        <v>150</v>
      </c>
      <c r="C51">
        <v>1.172</v>
      </c>
      <c r="D51">
        <v>2109</v>
      </c>
      <c r="E51">
        <v>6.143</v>
      </c>
      <c r="F51">
        <v>2.618</v>
      </c>
      <c r="G51">
        <f t="shared" si="7"/>
        <v>90.72</v>
      </c>
      <c r="H51">
        <f t="shared" si="8"/>
        <v>72.6</v>
      </c>
      <c r="I51">
        <f t="shared" si="9"/>
        <v>255.6</v>
      </c>
      <c r="J51">
        <f t="shared" si="10"/>
        <v>0.0714285714285714</v>
      </c>
      <c r="K51">
        <f t="shared" si="11"/>
        <v>0.0812567713976165</v>
      </c>
      <c r="L51">
        <v>7</v>
      </c>
      <c r="M51">
        <v>28</v>
      </c>
      <c r="N51">
        <v>17.43</v>
      </c>
      <c r="O51" s="2">
        <v>6.48</v>
      </c>
      <c r="P51">
        <v>3.85</v>
      </c>
      <c r="Q51">
        <f t="shared" si="5"/>
        <v>349.272</v>
      </c>
      <c r="R51" s="2">
        <v>33.6</v>
      </c>
      <c r="S51" s="2">
        <v>2.7</v>
      </c>
      <c r="T51">
        <v>1</v>
      </c>
      <c r="U51">
        <v>1</v>
      </c>
      <c r="V51">
        <v>0</v>
      </c>
      <c r="W51">
        <v>0</v>
      </c>
      <c r="X51" s="2">
        <v>1.5</v>
      </c>
      <c r="Y51">
        <f t="shared" si="6"/>
        <v>0.54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37</v>
      </c>
    </row>
    <row r="52" spans="1:34">
      <c r="A52">
        <v>50</v>
      </c>
      <c r="B52" t="s">
        <v>151</v>
      </c>
      <c r="C52">
        <v>1.041</v>
      </c>
      <c r="D52">
        <v>483</v>
      </c>
      <c r="E52">
        <v>1.367</v>
      </c>
      <c r="F52">
        <v>2.84</v>
      </c>
      <c r="G52">
        <f t="shared" si="7"/>
        <v>19.968</v>
      </c>
      <c r="H52">
        <f t="shared" si="8"/>
        <v>18.88</v>
      </c>
      <c r="I52">
        <f t="shared" si="9"/>
        <v>37.108</v>
      </c>
      <c r="J52">
        <f t="shared" si="10"/>
        <v>1.29807692307692</v>
      </c>
      <c r="K52">
        <f t="shared" si="11"/>
        <v>2.23878740640625</v>
      </c>
      <c r="L52">
        <v>3</v>
      </c>
      <c r="M52">
        <v>1</v>
      </c>
      <c r="N52">
        <v>9.66</v>
      </c>
      <c r="O52" s="2">
        <v>25.92</v>
      </c>
      <c r="P52">
        <v>3.85</v>
      </c>
      <c r="Q52">
        <f t="shared" si="5"/>
        <v>76.8768</v>
      </c>
      <c r="R52" s="2">
        <v>3.2</v>
      </c>
      <c r="S52" s="2">
        <v>6.24</v>
      </c>
      <c r="T52">
        <v>1</v>
      </c>
      <c r="U52">
        <v>1</v>
      </c>
      <c r="V52">
        <v>0</v>
      </c>
      <c r="W52">
        <v>0</v>
      </c>
      <c r="X52" s="2">
        <v>0.8333</v>
      </c>
      <c r="Y52">
        <f t="shared" si="6"/>
        <v>0.299988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37</v>
      </c>
    </row>
    <row r="53" spans="1:34">
      <c r="A53">
        <v>51</v>
      </c>
      <c r="B53" t="s">
        <v>152</v>
      </c>
      <c r="C53">
        <v>1.34</v>
      </c>
      <c r="D53">
        <v>2211</v>
      </c>
      <c r="E53">
        <v>8.75</v>
      </c>
      <c r="F53">
        <v>2.62</v>
      </c>
      <c r="G53">
        <f t="shared" si="7"/>
        <v>188.8128</v>
      </c>
      <c r="H53">
        <f t="shared" si="8"/>
        <v>56.88</v>
      </c>
      <c r="I53">
        <f t="shared" si="9"/>
        <v>179.418</v>
      </c>
      <c r="J53">
        <f t="shared" si="10"/>
        <v>0.120595637583893</v>
      </c>
      <c r="K53">
        <f t="shared" si="11"/>
        <v>0.406763921294236</v>
      </c>
      <c r="L53">
        <v>8</v>
      </c>
      <c r="M53">
        <v>1</v>
      </c>
      <c r="N53">
        <v>16.8</v>
      </c>
      <c r="O53" s="2">
        <v>22.77</v>
      </c>
      <c r="P53">
        <v>3.85</v>
      </c>
      <c r="Q53">
        <f t="shared" si="5"/>
        <v>726.92928</v>
      </c>
      <c r="R53" s="2">
        <v>17.88</v>
      </c>
      <c r="S53" s="2">
        <v>10.56</v>
      </c>
      <c r="T53">
        <v>1</v>
      </c>
      <c r="U53">
        <v>0</v>
      </c>
      <c r="V53">
        <v>0</v>
      </c>
      <c r="W53">
        <v>0</v>
      </c>
      <c r="X53" s="2">
        <v>4.8333</v>
      </c>
      <c r="Y53">
        <f t="shared" si="6"/>
        <v>1.739988</v>
      </c>
      <c r="Z53">
        <v>0</v>
      </c>
      <c r="AA53">
        <v>0</v>
      </c>
      <c r="AB53">
        <v>0</v>
      </c>
      <c r="AC53">
        <v>1</v>
      </c>
      <c r="AD53">
        <v>9</v>
      </c>
      <c r="AE53">
        <v>2.7</v>
      </c>
      <c r="AF53">
        <v>0.28</v>
      </c>
      <c r="AG53">
        <v>0.15</v>
      </c>
      <c r="AH53" t="s">
        <v>79</v>
      </c>
    </row>
    <row r="54" spans="1:34">
      <c r="A54">
        <v>52</v>
      </c>
      <c r="B54" t="s">
        <v>153</v>
      </c>
      <c r="C54">
        <v>1.14</v>
      </c>
      <c r="D54">
        <v>1081</v>
      </c>
      <c r="E54">
        <v>7.583</v>
      </c>
      <c r="F54">
        <v>2.812</v>
      </c>
      <c r="G54">
        <f t="shared" si="7"/>
        <v>63.99</v>
      </c>
      <c r="H54">
        <f t="shared" si="8"/>
        <v>52.8</v>
      </c>
      <c r="I54">
        <f t="shared" si="9"/>
        <v>181.83</v>
      </c>
      <c r="J54">
        <f t="shared" si="10"/>
        <v>0.0759493670886076</v>
      </c>
      <c r="K54">
        <f t="shared" si="11"/>
        <v>0.0856675085350222</v>
      </c>
      <c r="L54">
        <v>8</v>
      </c>
      <c r="M54">
        <v>1</v>
      </c>
      <c r="N54">
        <v>16.59</v>
      </c>
      <c r="O54" s="2">
        <v>4.86</v>
      </c>
      <c r="P54">
        <v>3.85</v>
      </c>
      <c r="Q54">
        <f t="shared" si="5"/>
        <v>246.3615</v>
      </c>
      <c r="R54" s="2">
        <v>23.7</v>
      </c>
      <c r="S54" s="2">
        <v>2.7</v>
      </c>
      <c r="T54">
        <v>1</v>
      </c>
      <c r="U54">
        <v>0</v>
      </c>
      <c r="V54">
        <v>0</v>
      </c>
      <c r="W54">
        <v>0</v>
      </c>
      <c r="X54" s="2">
        <v>2.0833</v>
      </c>
      <c r="Y54">
        <f t="shared" si="6"/>
        <v>0.749988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37</v>
      </c>
    </row>
    <row r="55" spans="1:34">
      <c r="A55">
        <v>53</v>
      </c>
      <c r="B55" t="s">
        <v>154</v>
      </c>
      <c r="C55">
        <v>0.984</v>
      </c>
      <c r="D55">
        <v>159</v>
      </c>
      <c r="E55">
        <v>0.091</v>
      </c>
      <c r="F55">
        <v>2.689</v>
      </c>
      <c r="G55">
        <f t="shared" si="7"/>
        <v>20.232</v>
      </c>
      <c r="H55">
        <f t="shared" si="8"/>
        <v>18.44</v>
      </c>
      <c r="I55">
        <f t="shared" si="9"/>
        <v>63.854</v>
      </c>
      <c r="J55">
        <f t="shared" si="10"/>
        <v>0.249110320284698</v>
      </c>
      <c r="K55">
        <f t="shared" si="11"/>
        <v>0.252980958966488</v>
      </c>
      <c r="L55">
        <v>1</v>
      </c>
      <c r="M55">
        <v>1</v>
      </c>
      <c r="N55">
        <v>2.1</v>
      </c>
      <c r="O55" s="2">
        <v>5.04</v>
      </c>
      <c r="P55">
        <v>3.85</v>
      </c>
      <c r="Q55">
        <f t="shared" si="5"/>
        <v>77.8932</v>
      </c>
      <c r="R55" s="2">
        <v>3.6</v>
      </c>
      <c r="S55" s="2">
        <v>5.62</v>
      </c>
      <c r="T55">
        <v>1</v>
      </c>
      <c r="U55">
        <v>0</v>
      </c>
      <c r="V55">
        <v>0</v>
      </c>
      <c r="W55">
        <v>0</v>
      </c>
      <c r="X55" s="2">
        <v>0.8333</v>
      </c>
      <c r="Y55">
        <f t="shared" si="6"/>
        <v>0.299988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69</v>
      </c>
    </row>
    <row r="56" spans="1:34">
      <c r="A56">
        <v>54</v>
      </c>
      <c r="B56" t="s">
        <v>155</v>
      </c>
      <c r="C56">
        <v>0.984</v>
      </c>
      <c r="D56">
        <v>159</v>
      </c>
      <c r="E56">
        <v>0.091</v>
      </c>
      <c r="F56">
        <v>2.689</v>
      </c>
      <c r="G56">
        <f t="shared" si="7"/>
        <v>20.232</v>
      </c>
      <c r="H56">
        <f t="shared" si="8"/>
        <v>18.44</v>
      </c>
      <c r="I56">
        <f t="shared" si="9"/>
        <v>63.854</v>
      </c>
      <c r="J56">
        <f t="shared" si="10"/>
        <v>0.249110320284698</v>
      </c>
      <c r="K56">
        <f t="shared" si="11"/>
        <v>0.252980958966488</v>
      </c>
      <c r="L56">
        <v>1</v>
      </c>
      <c r="M56">
        <v>2</v>
      </c>
      <c r="N56">
        <v>2.1</v>
      </c>
      <c r="O56" s="2">
        <v>5.04</v>
      </c>
      <c r="P56">
        <v>3.85</v>
      </c>
      <c r="Q56">
        <f t="shared" si="5"/>
        <v>77.8932</v>
      </c>
      <c r="R56" s="2">
        <v>3.6</v>
      </c>
      <c r="S56" s="2">
        <v>5.62</v>
      </c>
      <c r="T56">
        <v>1</v>
      </c>
      <c r="U56">
        <v>0</v>
      </c>
      <c r="V56">
        <v>0</v>
      </c>
      <c r="W56">
        <v>0</v>
      </c>
      <c r="X56" s="2">
        <v>1</v>
      </c>
      <c r="Y56">
        <f t="shared" si="6"/>
        <v>0.36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69</v>
      </c>
    </row>
    <row r="57" spans="1:34">
      <c r="A57">
        <v>55</v>
      </c>
      <c r="B57" t="s">
        <v>156</v>
      </c>
      <c r="C57">
        <v>0.984</v>
      </c>
      <c r="D57">
        <v>159</v>
      </c>
      <c r="E57">
        <v>0.091</v>
      </c>
      <c r="F57">
        <v>2.689</v>
      </c>
      <c r="G57">
        <f t="shared" si="7"/>
        <v>20.232</v>
      </c>
      <c r="H57">
        <f t="shared" si="8"/>
        <v>18.44</v>
      </c>
      <c r="I57">
        <f t="shared" si="9"/>
        <v>63.854</v>
      </c>
      <c r="J57">
        <f t="shared" si="10"/>
        <v>0.249110320284698</v>
      </c>
      <c r="K57">
        <f t="shared" si="11"/>
        <v>0.252980958966488</v>
      </c>
      <c r="L57">
        <v>1</v>
      </c>
      <c r="M57">
        <v>2</v>
      </c>
      <c r="N57">
        <v>2.1</v>
      </c>
      <c r="O57" s="2">
        <v>5.04</v>
      </c>
      <c r="P57">
        <v>3.85</v>
      </c>
      <c r="Q57">
        <f t="shared" si="5"/>
        <v>77.8932</v>
      </c>
      <c r="R57" s="2">
        <v>3.6</v>
      </c>
      <c r="S57" s="2">
        <v>5.62</v>
      </c>
      <c r="T57">
        <v>1</v>
      </c>
      <c r="U57">
        <v>0</v>
      </c>
      <c r="V57">
        <v>0</v>
      </c>
      <c r="W57">
        <v>0</v>
      </c>
      <c r="X57" s="2">
        <v>0.5</v>
      </c>
      <c r="Y57">
        <f t="shared" si="6"/>
        <v>0.18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69</v>
      </c>
    </row>
    <row r="58" spans="1:34">
      <c r="A58">
        <v>56</v>
      </c>
      <c r="B58" t="s">
        <v>157</v>
      </c>
      <c r="C58">
        <v>0.984</v>
      </c>
      <c r="D58">
        <v>159</v>
      </c>
      <c r="E58">
        <v>0.091</v>
      </c>
      <c r="F58">
        <v>2.689</v>
      </c>
      <c r="G58">
        <f t="shared" si="7"/>
        <v>20.232</v>
      </c>
      <c r="H58">
        <f t="shared" si="8"/>
        <v>18.44</v>
      </c>
      <c r="I58">
        <f t="shared" si="9"/>
        <v>63.854</v>
      </c>
      <c r="J58">
        <f t="shared" si="10"/>
        <v>0.249110320284698</v>
      </c>
      <c r="K58">
        <f t="shared" si="11"/>
        <v>0.252980958966488</v>
      </c>
      <c r="L58">
        <v>1</v>
      </c>
      <c r="M58">
        <v>2</v>
      </c>
      <c r="N58">
        <v>2.1</v>
      </c>
      <c r="O58" s="2">
        <v>5.04</v>
      </c>
      <c r="P58">
        <v>3.85</v>
      </c>
      <c r="Q58">
        <f t="shared" si="5"/>
        <v>77.8932</v>
      </c>
      <c r="R58" s="2">
        <v>3.6</v>
      </c>
      <c r="S58" s="2">
        <v>5.62</v>
      </c>
      <c r="T58">
        <v>1</v>
      </c>
      <c r="U58">
        <v>0</v>
      </c>
      <c r="V58">
        <v>0</v>
      </c>
      <c r="W58">
        <v>0</v>
      </c>
      <c r="X58" s="2">
        <v>0.5</v>
      </c>
      <c r="Y58">
        <f t="shared" si="6"/>
        <v>0.18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69</v>
      </c>
    </row>
    <row r="59" spans="1:34">
      <c r="A59">
        <v>57</v>
      </c>
      <c r="B59" t="s">
        <v>158</v>
      </c>
      <c r="C59">
        <v>0.984</v>
      </c>
      <c r="D59">
        <v>159</v>
      </c>
      <c r="E59">
        <v>0.091</v>
      </c>
      <c r="F59">
        <v>2.689</v>
      </c>
      <c r="G59">
        <f t="shared" si="7"/>
        <v>20.232</v>
      </c>
      <c r="H59">
        <f t="shared" si="8"/>
        <v>18.44</v>
      </c>
      <c r="I59">
        <f t="shared" si="9"/>
        <v>63.854</v>
      </c>
      <c r="J59">
        <f t="shared" si="10"/>
        <v>0.249110320284698</v>
      </c>
      <c r="K59">
        <f t="shared" si="11"/>
        <v>0.252980958966488</v>
      </c>
      <c r="L59">
        <v>1</v>
      </c>
      <c r="M59">
        <v>2</v>
      </c>
      <c r="N59">
        <v>2.1</v>
      </c>
      <c r="O59" s="2">
        <v>5.04</v>
      </c>
      <c r="P59">
        <v>3.85</v>
      </c>
      <c r="Q59">
        <f t="shared" si="5"/>
        <v>77.8932</v>
      </c>
      <c r="R59" s="2">
        <v>3.6</v>
      </c>
      <c r="S59" s="2">
        <v>5.62</v>
      </c>
      <c r="T59">
        <v>1</v>
      </c>
      <c r="U59">
        <v>0</v>
      </c>
      <c r="V59">
        <v>0</v>
      </c>
      <c r="W59">
        <v>0</v>
      </c>
      <c r="X59" s="2">
        <v>0.5</v>
      </c>
      <c r="Y59">
        <f t="shared" si="6"/>
        <v>0.18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69</v>
      </c>
    </row>
    <row r="60" spans="1:34">
      <c r="A60">
        <v>58</v>
      </c>
      <c r="B60" t="s">
        <v>159</v>
      </c>
      <c r="C60">
        <v>1.068</v>
      </c>
      <c r="D60">
        <v>143</v>
      </c>
      <c r="E60">
        <v>0.083</v>
      </c>
      <c r="F60">
        <v>2.622</v>
      </c>
      <c r="G60">
        <f t="shared" si="7"/>
        <v>20.232</v>
      </c>
      <c r="H60">
        <f t="shared" si="8"/>
        <v>18.44</v>
      </c>
      <c r="I60">
        <f t="shared" si="9"/>
        <v>63.854</v>
      </c>
      <c r="J60">
        <f t="shared" si="10"/>
        <v>0.249110320284698</v>
      </c>
      <c r="K60">
        <f t="shared" si="11"/>
        <v>0.252980958966488</v>
      </c>
      <c r="L60">
        <v>1</v>
      </c>
      <c r="M60">
        <v>2</v>
      </c>
      <c r="N60">
        <v>2.1</v>
      </c>
      <c r="O60" s="2">
        <v>5.04</v>
      </c>
      <c r="P60">
        <v>3.85</v>
      </c>
      <c r="Q60">
        <f t="shared" si="5"/>
        <v>77.8932</v>
      </c>
      <c r="R60" s="2">
        <v>3.6</v>
      </c>
      <c r="S60" s="2">
        <v>5.62</v>
      </c>
      <c r="T60">
        <v>1</v>
      </c>
      <c r="U60">
        <v>0</v>
      </c>
      <c r="V60">
        <v>0</v>
      </c>
      <c r="W60">
        <v>0</v>
      </c>
      <c r="X60" s="2">
        <v>0.5</v>
      </c>
      <c r="Y60">
        <f t="shared" si="6"/>
        <v>0.18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69</v>
      </c>
    </row>
    <row r="61" spans="1:34">
      <c r="A61">
        <v>59</v>
      </c>
      <c r="B61" t="s">
        <v>160</v>
      </c>
      <c r="C61">
        <v>1.068</v>
      </c>
      <c r="D61">
        <v>143</v>
      </c>
      <c r="E61">
        <v>0.083</v>
      </c>
      <c r="F61">
        <v>2.622</v>
      </c>
      <c r="G61">
        <f t="shared" si="7"/>
        <v>20.232</v>
      </c>
      <c r="H61">
        <f t="shared" si="8"/>
        <v>18.44</v>
      </c>
      <c r="I61">
        <f t="shared" si="9"/>
        <v>63.854</v>
      </c>
      <c r="J61">
        <f t="shared" si="10"/>
        <v>0.249110320284698</v>
      </c>
      <c r="K61">
        <f t="shared" si="11"/>
        <v>0.252980958966488</v>
      </c>
      <c r="L61">
        <v>1</v>
      </c>
      <c r="M61">
        <v>2</v>
      </c>
      <c r="N61">
        <v>2.1</v>
      </c>
      <c r="O61" s="2">
        <v>5.04</v>
      </c>
      <c r="P61">
        <v>3.85</v>
      </c>
      <c r="Q61">
        <f t="shared" si="5"/>
        <v>77.8932</v>
      </c>
      <c r="R61" s="2">
        <v>3.6</v>
      </c>
      <c r="S61" s="2">
        <v>5.62</v>
      </c>
      <c r="T61">
        <v>1</v>
      </c>
      <c r="U61">
        <v>0</v>
      </c>
      <c r="V61">
        <v>0</v>
      </c>
      <c r="W61">
        <v>0</v>
      </c>
      <c r="X61" s="2">
        <v>0.5</v>
      </c>
      <c r="Y61">
        <f t="shared" si="6"/>
        <v>0.18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69</v>
      </c>
    </row>
    <row r="62" spans="1:34">
      <c r="A62">
        <v>60</v>
      </c>
      <c r="B62" t="s">
        <v>161</v>
      </c>
      <c r="C62">
        <v>1.068</v>
      </c>
      <c r="D62">
        <v>143</v>
      </c>
      <c r="E62">
        <v>0.083</v>
      </c>
      <c r="F62">
        <v>2.622</v>
      </c>
      <c r="G62">
        <f t="shared" si="7"/>
        <v>20.232</v>
      </c>
      <c r="H62">
        <f t="shared" si="8"/>
        <v>18.44</v>
      </c>
      <c r="I62">
        <f t="shared" si="9"/>
        <v>63.854</v>
      </c>
      <c r="J62">
        <f t="shared" si="10"/>
        <v>0.249110320284698</v>
      </c>
      <c r="K62">
        <f t="shared" si="11"/>
        <v>0.252980958966488</v>
      </c>
      <c r="L62">
        <v>1</v>
      </c>
      <c r="M62">
        <v>2</v>
      </c>
      <c r="N62">
        <v>2.1</v>
      </c>
      <c r="O62" s="2">
        <v>5.04</v>
      </c>
      <c r="P62">
        <v>3.85</v>
      </c>
      <c r="Q62">
        <f t="shared" si="5"/>
        <v>77.8932</v>
      </c>
      <c r="R62" s="2">
        <v>3.6</v>
      </c>
      <c r="S62" s="2">
        <v>5.62</v>
      </c>
      <c r="T62">
        <v>1</v>
      </c>
      <c r="U62">
        <v>0</v>
      </c>
      <c r="V62">
        <v>0</v>
      </c>
      <c r="W62">
        <v>0</v>
      </c>
      <c r="X62" s="2">
        <v>0.5</v>
      </c>
      <c r="Y62">
        <f t="shared" si="6"/>
        <v>0.18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69</v>
      </c>
    </row>
    <row r="63" spans="1:34">
      <c r="A63">
        <v>61</v>
      </c>
      <c r="B63" t="s">
        <v>162</v>
      </c>
      <c r="C63">
        <v>1.068</v>
      </c>
      <c r="D63">
        <v>143</v>
      </c>
      <c r="E63">
        <v>0.083</v>
      </c>
      <c r="F63">
        <v>2.622</v>
      </c>
      <c r="G63">
        <f t="shared" si="7"/>
        <v>20.232</v>
      </c>
      <c r="H63">
        <f t="shared" si="8"/>
        <v>18.44</v>
      </c>
      <c r="I63">
        <f t="shared" si="9"/>
        <v>63.854</v>
      </c>
      <c r="J63">
        <f t="shared" si="10"/>
        <v>0.249110320284698</v>
      </c>
      <c r="K63">
        <f t="shared" si="11"/>
        <v>0.252980958966488</v>
      </c>
      <c r="L63">
        <v>1</v>
      </c>
      <c r="M63">
        <v>2</v>
      </c>
      <c r="N63">
        <v>2.1</v>
      </c>
      <c r="O63" s="2">
        <v>5.04</v>
      </c>
      <c r="P63">
        <v>3.85</v>
      </c>
      <c r="Q63">
        <f t="shared" si="5"/>
        <v>77.8932</v>
      </c>
      <c r="R63" s="2">
        <v>3.6</v>
      </c>
      <c r="S63" s="2">
        <v>5.62</v>
      </c>
      <c r="T63">
        <v>1</v>
      </c>
      <c r="U63">
        <v>0</v>
      </c>
      <c r="V63">
        <v>0</v>
      </c>
      <c r="W63">
        <v>0</v>
      </c>
      <c r="X63" s="2">
        <v>0.5</v>
      </c>
      <c r="Y63">
        <f t="shared" si="6"/>
        <v>0.18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69</v>
      </c>
    </row>
    <row r="64" spans="1:34">
      <c r="A64">
        <v>62</v>
      </c>
      <c r="B64" t="s">
        <v>163</v>
      </c>
      <c r="C64">
        <v>1.5</v>
      </c>
      <c r="D64">
        <v>2939</v>
      </c>
      <c r="E64">
        <v>9.202</v>
      </c>
      <c r="F64">
        <v>2.551</v>
      </c>
      <c r="G64">
        <f t="shared" si="7"/>
        <v>230.208</v>
      </c>
      <c r="H64">
        <f t="shared" si="8"/>
        <v>64.72</v>
      </c>
      <c r="I64">
        <f t="shared" si="9"/>
        <v>211.382</v>
      </c>
      <c r="J64">
        <f t="shared" si="10"/>
        <v>0.0556018904642758</v>
      </c>
      <c r="K64">
        <f t="shared" si="11"/>
        <v>0.194082944742887</v>
      </c>
      <c r="L64">
        <v>10</v>
      </c>
      <c r="M64">
        <v>1</v>
      </c>
      <c r="N64">
        <v>24.99</v>
      </c>
      <c r="O64" s="2">
        <v>12.8</v>
      </c>
      <c r="P64">
        <v>3.85</v>
      </c>
      <c r="Q64">
        <f t="shared" si="5"/>
        <v>886.3008</v>
      </c>
      <c r="R64" s="2">
        <v>21.8</v>
      </c>
      <c r="S64" s="2">
        <v>10.56</v>
      </c>
      <c r="T64">
        <v>1</v>
      </c>
      <c r="U64">
        <v>0</v>
      </c>
      <c r="V64">
        <v>1</v>
      </c>
      <c r="W64">
        <v>0</v>
      </c>
      <c r="X64" s="2">
        <v>5.3333</v>
      </c>
      <c r="Y64">
        <f t="shared" si="6"/>
        <v>1.919988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79</v>
      </c>
    </row>
    <row r="65" spans="1:34">
      <c r="A65">
        <v>63</v>
      </c>
      <c r="B65" t="s">
        <v>164</v>
      </c>
      <c r="C65">
        <v>1.115</v>
      </c>
      <c r="D65">
        <v>823</v>
      </c>
      <c r="E65">
        <v>4.424</v>
      </c>
      <c r="F65">
        <v>2.808</v>
      </c>
      <c r="G65">
        <f t="shared" si="7"/>
        <v>58.32</v>
      </c>
      <c r="H65">
        <f t="shared" si="8"/>
        <v>48.6</v>
      </c>
      <c r="I65">
        <f t="shared" si="9"/>
        <v>172.8</v>
      </c>
      <c r="J65">
        <f t="shared" si="10"/>
        <v>0.0833333333333333</v>
      </c>
      <c r="K65">
        <f t="shared" si="11"/>
        <v>0.0901442307692308</v>
      </c>
      <c r="L65">
        <v>4</v>
      </c>
      <c r="M65">
        <v>1</v>
      </c>
      <c r="N65">
        <v>9.45</v>
      </c>
      <c r="O65" s="2">
        <v>4.86</v>
      </c>
      <c r="P65">
        <v>3.85</v>
      </c>
      <c r="Q65">
        <f t="shared" ref="Q65" si="17">G65*P65</f>
        <v>224.532</v>
      </c>
      <c r="R65" s="2">
        <v>21.6</v>
      </c>
      <c r="S65" s="2">
        <v>2.7</v>
      </c>
      <c r="T65">
        <v>1</v>
      </c>
      <c r="U65">
        <v>1</v>
      </c>
      <c r="V65">
        <v>0</v>
      </c>
      <c r="W65">
        <v>0</v>
      </c>
      <c r="X65" s="2">
        <v>1.6666</v>
      </c>
      <c r="Y65">
        <f t="shared" si="6"/>
        <v>0.599976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37</v>
      </c>
    </row>
    <row r="66" spans="1:34">
      <c r="A66">
        <v>64</v>
      </c>
      <c r="B66" t="s">
        <v>76</v>
      </c>
      <c r="C66">
        <v>1.068</v>
      </c>
      <c r="D66">
        <v>143</v>
      </c>
      <c r="E66">
        <v>0.083</v>
      </c>
      <c r="F66">
        <v>2.622</v>
      </c>
      <c r="G66">
        <f t="shared" si="7"/>
        <v>5.46</v>
      </c>
      <c r="H66">
        <f t="shared" si="8"/>
        <v>9.4</v>
      </c>
      <c r="I66">
        <f t="shared" si="9"/>
        <v>42.86</v>
      </c>
      <c r="J66">
        <f t="shared" si="10"/>
        <v>0</v>
      </c>
      <c r="K66">
        <f t="shared" si="11"/>
        <v>0</v>
      </c>
      <c r="L66">
        <v>1</v>
      </c>
      <c r="M66">
        <v>0</v>
      </c>
      <c r="N66">
        <v>2.73</v>
      </c>
      <c r="O66" s="2">
        <v>0</v>
      </c>
      <c r="P66">
        <v>4.85</v>
      </c>
      <c r="Q66">
        <f t="shared" ref="Q66" si="18">G66*P66</f>
        <v>26.481</v>
      </c>
      <c r="R66" s="2">
        <v>2.1</v>
      </c>
      <c r="S66" s="2">
        <v>2.6</v>
      </c>
      <c r="T66">
        <v>0</v>
      </c>
      <c r="U66">
        <v>0</v>
      </c>
      <c r="V66">
        <v>1</v>
      </c>
      <c r="W66">
        <v>0</v>
      </c>
      <c r="X66" s="2">
        <v>0.3333</v>
      </c>
      <c r="Y66">
        <f t="shared" ref="Y66:Y71" si="19">X66*0.36</f>
        <v>0.119988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77</v>
      </c>
    </row>
    <row r="67" spans="1:34">
      <c r="A67">
        <v>65</v>
      </c>
      <c r="B67" t="s">
        <v>165</v>
      </c>
      <c r="C67">
        <v>1.15</v>
      </c>
      <c r="D67">
        <v>1239</v>
      </c>
      <c r="E67">
        <v>3.167</v>
      </c>
      <c r="F67">
        <v>2.58</v>
      </c>
      <c r="G67">
        <f t="shared" ref="G67:G71" si="20">R67*S67</f>
        <v>25.02</v>
      </c>
      <c r="H67">
        <f t="shared" ref="H67:H71" si="21">R67*2+S67*2</f>
        <v>22.68</v>
      </c>
      <c r="I67">
        <f t="shared" ref="I67:I71" si="22">H67*P67-N67-O67</f>
        <v>76.188</v>
      </c>
      <c r="J67">
        <f t="shared" ref="J67:J71" si="23">O67/G67</f>
        <v>0</v>
      </c>
      <c r="K67">
        <f t="shared" ref="K67:K71" si="24">O67/(I67*0.312)</f>
        <v>0</v>
      </c>
      <c r="L67">
        <v>4</v>
      </c>
      <c r="M67">
        <v>0</v>
      </c>
      <c r="N67">
        <v>11.13</v>
      </c>
      <c r="O67" s="2">
        <v>0</v>
      </c>
      <c r="P67">
        <v>3.85</v>
      </c>
      <c r="Q67">
        <f t="shared" ref="Q67:Q71" si="25">G67*P67</f>
        <v>96.327</v>
      </c>
      <c r="R67" s="2">
        <v>3</v>
      </c>
      <c r="S67" s="2">
        <v>8.34</v>
      </c>
      <c r="T67">
        <v>1</v>
      </c>
      <c r="U67">
        <v>0</v>
      </c>
      <c r="V67">
        <v>0</v>
      </c>
      <c r="W67">
        <v>0</v>
      </c>
      <c r="X67" s="2">
        <v>0.6666</v>
      </c>
      <c r="Y67">
        <f t="shared" si="19"/>
        <v>0.239976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37</v>
      </c>
    </row>
    <row r="68" spans="1:34">
      <c r="A68">
        <v>66</v>
      </c>
      <c r="B68" t="s">
        <v>166</v>
      </c>
      <c r="C68">
        <v>0.984</v>
      </c>
      <c r="D68">
        <v>1113</v>
      </c>
      <c r="E68">
        <v>1.577</v>
      </c>
      <c r="F68">
        <v>2.857</v>
      </c>
      <c r="G68">
        <f t="shared" si="20"/>
        <v>15.72</v>
      </c>
      <c r="H68">
        <f t="shared" si="21"/>
        <v>16.48</v>
      </c>
      <c r="I68">
        <f t="shared" si="22"/>
        <v>59.668</v>
      </c>
      <c r="J68">
        <f t="shared" si="23"/>
        <v>0</v>
      </c>
      <c r="K68">
        <f t="shared" si="24"/>
        <v>0</v>
      </c>
      <c r="L68">
        <v>1</v>
      </c>
      <c r="M68">
        <v>0</v>
      </c>
      <c r="N68">
        <v>3.78</v>
      </c>
      <c r="O68" s="2">
        <v>0</v>
      </c>
      <c r="P68">
        <v>3.85</v>
      </c>
      <c r="Q68">
        <f t="shared" si="25"/>
        <v>60.522</v>
      </c>
      <c r="R68" s="2">
        <v>3</v>
      </c>
      <c r="S68" s="2">
        <v>5.24</v>
      </c>
      <c r="T68">
        <v>1</v>
      </c>
      <c r="U68">
        <v>0</v>
      </c>
      <c r="V68">
        <v>0</v>
      </c>
      <c r="W68">
        <v>0</v>
      </c>
      <c r="X68" s="2">
        <v>0.3333</v>
      </c>
      <c r="Y68">
        <f t="shared" si="19"/>
        <v>0.119988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37</v>
      </c>
    </row>
    <row r="69" spans="1:34">
      <c r="A69">
        <v>67</v>
      </c>
      <c r="B69" t="s">
        <v>167</v>
      </c>
      <c r="C69">
        <v>0.923</v>
      </c>
      <c r="D69">
        <v>811</v>
      </c>
      <c r="E69">
        <v>5.143</v>
      </c>
      <c r="F69">
        <v>2.702</v>
      </c>
      <c r="G69">
        <f t="shared" si="20"/>
        <v>14.04</v>
      </c>
      <c r="H69">
        <f t="shared" si="21"/>
        <v>19.2</v>
      </c>
      <c r="I69">
        <f t="shared" si="22"/>
        <v>62.37</v>
      </c>
      <c r="J69">
        <f t="shared" si="23"/>
        <v>0</v>
      </c>
      <c r="K69">
        <f t="shared" si="24"/>
        <v>0</v>
      </c>
      <c r="L69">
        <v>5</v>
      </c>
      <c r="M69">
        <v>0</v>
      </c>
      <c r="N69">
        <v>11.55</v>
      </c>
      <c r="O69" s="2">
        <v>0</v>
      </c>
      <c r="P69">
        <v>3.85</v>
      </c>
      <c r="Q69">
        <f t="shared" si="25"/>
        <v>54.054</v>
      </c>
      <c r="R69" s="2">
        <v>1.8</v>
      </c>
      <c r="S69" s="2">
        <v>7.8</v>
      </c>
      <c r="T69">
        <v>1</v>
      </c>
      <c r="U69">
        <v>1</v>
      </c>
      <c r="V69">
        <v>0</v>
      </c>
      <c r="W69">
        <v>0</v>
      </c>
      <c r="X69" s="2">
        <v>0.5833</v>
      </c>
      <c r="Y69">
        <f t="shared" si="19"/>
        <v>0.209988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37</v>
      </c>
    </row>
    <row r="70" spans="1:34">
      <c r="A70">
        <v>68</v>
      </c>
      <c r="B70" t="s">
        <v>168</v>
      </c>
      <c r="C70">
        <v>0.739</v>
      </c>
      <c r="D70">
        <v>141</v>
      </c>
      <c r="E70">
        <v>0.167</v>
      </c>
      <c r="F70">
        <v>2.757</v>
      </c>
      <c r="G70">
        <f t="shared" si="20"/>
        <v>66.024</v>
      </c>
      <c r="H70">
        <f t="shared" si="21"/>
        <v>32.52</v>
      </c>
      <c r="I70">
        <f t="shared" si="22"/>
        <v>122.052</v>
      </c>
      <c r="J70">
        <f t="shared" si="23"/>
        <v>0</v>
      </c>
      <c r="K70">
        <f t="shared" si="24"/>
        <v>0</v>
      </c>
      <c r="L70">
        <v>1</v>
      </c>
      <c r="M70">
        <v>0</v>
      </c>
      <c r="N70">
        <v>3.15</v>
      </c>
      <c r="O70" s="2">
        <v>0</v>
      </c>
      <c r="P70">
        <v>3.85</v>
      </c>
      <c r="Q70">
        <f t="shared" si="25"/>
        <v>254.1924</v>
      </c>
      <c r="R70" s="2">
        <v>8.4</v>
      </c>
      <c r="S70" s="2">
        <v>7.86</v>
      </c>
      <c r="T70">
        <v>0</v>
      </c>
      <c r="U70">
        <v>1</v>
      </c>
      <c r="V70">
        <v>0</v>
      </c>
      <c r="W70">
        <v>0</v>
      </c>
      <c r="X70" s="2">
        <v>1.5</v>
      </c>
      <c r="Y70">
        <f t="shared" si="19"/>
        <v>0.54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53</v>
      </c>
    </row>
    <row r="71" spans="1:34">
      <c r="A71">
        <v>69</v>
      </c>
      <c r="B71" t="s">
        <v>169</v>
      </c>
      <c r="C71">
        <v>0.739</v>
      </c>
      <c r="D71">
        <v>141</v>
      </c>
      <c r="E71">
        <v>0.167</v>
      </c>
      <c r="F71">
        <v>2.757</v>
      </c>
      <c r="G71">
        <f t="shared" si="20"/>
        <v>4.824</v>
      </c>
      <c r="H71">
        <f t="shared" si="21"/>
        <v>8.96</v>
      </c>
      <c r="I71">
        <f t="shared" si="22"/>
        <v>32.396</v>
      </c>
      <c r="J71">
        <f t="shared" si="23"/>
        <v>0</v>
      </c>
      <c r="K71">
        <f t="shared" si="24"/>
        <v>0</v>
      </c>
      <c r="L71">
        <v>1</v>
      </c>
      <c r="M71">
        <v>0</v>
      </c>
      <c r="N71">
        <v>2.1</v>
      </c>
      <c r="O71" s="2">
        <v>0</v>
      </c>
      <c r="P71">
        <v>3.85</v>
      </c>
      <c r="Q71">
        <f t="shared" si="25"/>
        <v>18.5724</v>
      </c>
      <c r="R71" s="2">
        <v>2.68</v>
      </c>
      <c r="S71" s="2">
        <v>1.8</v>
      </c>
      <c r="T71">
        <v>1</v>
      </c>
      <c r="U71">
        <v>0</v>
      </c>
      <c r="V71">
        <v>0</v>
      </c>
      <c r="W71">
        <v>0</v>
      </c>
      <c r="X71" s="2">
        <v>0.3333</v>
      </c>
      <c r="Y71">
        <f t="shared" si="19"/>
        <v>0.119988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63</v>
      </c>
    </row>
  </sheetData>
  <sortState ref="A2:F71">
    <sortCondition ref="A2:A7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82"/>
  <sheetViews>
    <sheetView zoomScale="85" zoomScaleNormal="85" topLeftCell="N1" workbookViewId="0">
      <selection activeCell="AG1" sqref="AG1"/>
    </sheetView>
  </sheetViews>
  <sheetFormatPr defaultColWidth="9" defaultRowHeight="14"/>
  <cols>
    <col min="1" max="1" width="3" customWidth="1"/>
    <col min="2" max="2" width="7.125" customWidth="1"/>
    <col min="3" max="3" width="6.375" customWidth="1"/>
    <col min="4" max="4" width="5.5" customWidth="1"/>
    <col min="5" max="5" width="6.125" customWidth="1"/>
    <col min="6" max="6" width="6.5" customWidth="1"/>
    <col min="7" max="8" width="7.5" customWidth="1"/>
    <col min="9" max="9" width="7.75" customWidth="1"/>
    <col min="10" max="10" width="8" customWidth="1"/>
    <col min="11" max="11" width="6.875" customWidth="1"/>
    <col min="12" max="12" width="4.5" customWidth="1"/>
    <col min="13" max="13" width="4.875" customWidth="1"/>
    <col min="14" max="14" width="5.5" customWidth="1"/>
    <col min="15" max="15" width="6.375" style="2" customWidth="1"/>
    <col min="16" max="16" width="5.375" customWidth="1"/>
    <col min="17" max="17" width="6.625" customWidth="1"/>
    <col min="18" max="18" width="5.75" style="2" customWidth="1"/>
    <col min="19" max="19" width="6" style="2" customWidth="1"/>
    <col min="20" max="20" width="4.125" customWidth="1"/>
    <col min="21" max="21" width="3.25" customWidth="1"/>
    <col min="22" max="22" width="3.5" customWidth="1"/>
    <col min="23" max="23" width="4.5" customWidth="1"/>
    <col min="24" max="24" width="6.875" style="2" customWidth="1"/>
    <col min="25" max="25" width="7.125" customWidth="1"/>
    <col min="26" max="26" width="4.625" customWidth="1"/>
    <col min="27" max="27" width="3" customWidth="1"/>
    <col min="28" max="28" width="4.5" customWidth="1"/>
    <col min="29" max="33" width="6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170</v>
      </c>
      <c r="C2">
        <v>1.013</v>
      </c>
      <c r="D2">
        <v>169</v>
      </c>
      <c r="E2">
        <v>0.125</v>
      </c>
      <c r="F2">
        <v>2.669</v>
      </c>
      <c r="G2">
        <f t="shared" ref="G2:G3" si="0">R2*S2</f>
        <v>35.968</v>
      </c>
      <c r="H2">
        <f t="shared" ref="H2:H3" si="1">R2*2+S2*2</f>
        <v>24.04</v>
      </c>
      <c r="I2">
        <f t="shared" ref="I2:I3" si="2">H2*P2-N2-O2</f>
        <v>85.054</v>
      </c>
      <c r="J2">
        <f t="shared" ref="J2:J3" si="3">O2/G2</f>
        <v>0.150133451957295</v>
      </c>
      <c r="K2">
        <f t="shared" ref="K2:K3" si="4">O2/(I2*0.312)</f>
        <v>0.203490633100058</v>
      </c>
      <c r="L2">
        <v>1</v>
      </c>
      <c r="M2">
        <v>3</v>
      </c>
      <c r="N2">
        <v>2.1</v>
      </c>
      <c r="O2" s="2">
        <v>5.4</v>
      </c>
      <c r="P2">
        <v>3.85</v>
      </c>
      <c r="Q2">
        <f t="shared" ref="Q2:Q3" si="5">G2*P2</f>
        <v>138.4768</v>
      </c>
      <c r="R2" s="2">
        <v>6.4</v>
      </c>
      <c r="S2" s="2">
        <v>5.62</v>
      </c>
      <c r="T2">
        <v>0</v>
      </c>
      <c r="U2">
        <v>1</v>
      </c>
      <c r="V2">
        <v>0</v>
      </c>
      <c r="W2">
        <v>0</v>
      </c>
      <c r="X2" s="2">
        <v>1</v>
      </c>
      <c r="Y2">
        <f t="shared" ref="Y2:Y65" si="6">X2*0.36</f>
        <v>0.36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125</v>
      </c>
    </row>
    <row r="3" spans="1:34">
      <c r="A3">
        <v>1</v>
      </c>
      <c r="B3" t="s">
        <v>171</v>
      </c>
      <c r="C3">
        <v>1.013</v>
      </c>
      <c r="D3">
        <v>169</v>
      </c>
      <c r="E3">
        <v>0.125</v>
      </c>
      <c r="F3">
        <v>2.669</v>
      </c>
      <c r="G3">
        <f t="shared" si="0"/>
        <v>11.521</v>
      </c>
      <c r="H3">
        <f t="shared" si="1"/>
        <v>15.34</v>
      </c>
      <c r="I3">
        <f t="shared" si="2"/>
        <v>55.159</v>
      </c>
      <c r="J3">
        <f t="shared" si="3"/>
        <v>0.156236437809218</v>
      </c>
      <c r="K3">
        <f t="shared" si="4"/>
        <v>0.104592736801443</v>
      </c>
      <c r="L3">
        <v>1</v>
      </c>
      <c r="M3">
        <v>1</v>
      </c>
      <c r="N3">
        <v>2.1</v>
      </c>
      <c r="O3" s="2">
        <v>1.8</v>
      </c>
      <c r="P3">
        <v>3.85</v>
      </c>
      <c r="Q3">
        <f t="shared" si="5"/>
        <v>44.35585</v>
      </c>
      <c r="R3" s="2">
        <v>2.05</v>
      </c>
      <c r="S3" s="2">
        <v>5.62</v>
      </c>
      <c r="T3">
        <v>1</v>
      </c>
      <c r="U3">
        <v>0</v>
      </c>
      <c r="V3">
        <v>0</v>
      </c>
      <c r="W3">
        <v>0</v>
      </c>
      <c r="X3" s="2">
        <v>0.5</v>
      </c>
      <c r="Y3">
        <f t="shared" si="6"/>
        <v>0.18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63</v>
      </c>
    </row>
    <row r="4" spans="1:34">
      <c r="A4">
        <v>2</v>
      </c>
      <c r="B4" t="s">
        <v>172</v>
      </c>
      <c r="C4">
        <v>1.013</v>
      </c>
      <c r="D4">
        <v>169</v>
      </c>
      <c r="E4">
        <v>0.125</v>
      </c>
      <c r="F4">
        <v>2.669</v>
      </c>
      <c r="G4">
        <f t="shared" ref="G4:G66" si="7">R4*S4</f>
        <v>18.8832</v>
      </c>
      <c r="H4">
        <f t="shared" ref="H4:H66" si="8">R4*2+S4*2</f>
        <v>17.96</v>
      </c>
      <c r="I4">
        <f t="shared" ref="I4:I66" si="9">H4*P4-N4-O4</f>
        <v>62.006</v>
      </c>
      <c r="J4">
        <f t="shared" ref="J4:J66" si="10">O4/G4</f>
        <v>0.266903914590747</v>
      </c>
      <c r="K4">
        <f t="shared" ref="K4:K66" si="11">O4/(I4*0.312)</f>
        <v>0.260520694027129</v>
      </c>
      <c r="L4">
        <v>1</v>
      </c>
      <c r="M4">
        <v>2</v>
      </c>
      <c r="N4">
        <v>2.1</v>
      </c>
      <c r="O4" s="2">
        <v>5.04</v>
      </c>
      <c r="P4">
        <v>3.85</v>
      </c>
      <c r="Q4">
        <f t="shared" ref="Q4:Q66" si="12">G4*P4</f>
        <v>72.70032</v>
      </c>
      <c r="R4" s="2">
        <v>3.36</v>
      </c>
      <c r="S4" s="2">
        <v>5.62</v>
      </c>
      <c r="T4">
        <v>0</v>
      </c>
      <c r="U4">
        <v>1</v>
      </c>
      <c r="V4">
        <v>0</v>
      </c>
      <c r="W4">
        <v>0</v>
      </c>
      <c r="X4" s="2">
        <v>0.5</v>
      </c>
      <c r="Y4">
        <f t="shared" si="6"/>
        <v>0.18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125</v>
      </c>
    </row>
    <row r="5" spans="1:34">
      <c r="A5">
        <v>3</v>
      </c>
      <c r="B5" t="s">
        <v>173</v>
      </c>
      <c r="C5">
        <v>1.013</v>
      </c>
      <c r="D5">
        <v>169</v>
      </c>
      <c r="E5">
        <v>0.125</v>
      </c>
      <c r="F5">
        <v>2.669</v>
      </c>
      <c r="G5">
        <f t="shared" si="7"/>
        <v>18.8832</v>
      </c>
      <c r="H5">
        <f t="shared" si="8"/>
        <v>17.96</v>
      </c>
      <c r="I5">
        <f t="shared" si="9"/>
        <v>62.006</v>
      </c>
      <c r="J5">
        <f t="shared" si="10"/>
        <v>0.266903914590747</v>
      </c>
      <c r="K5">
        <f t="shared" si="11"/>
        <v>0.260520694027129</v>
      </c>
      <c r="L5">
        <v>1</v>
      </c>
      <c r="M5">
        <v>2</v>
      </c>
      <c r="N5">
        <v>2.1</v>
      </c>
      <c r="O5" s="2">
        <v>5.04</v>
      </c>
      <c r="P5">
        <v>3.85</v>
      </c>
      <c r="Q5">
        <f t="shared" ref="Q5:Q15" si="13">G5*P5</f>
        <v>72.70032</v>
      </c>
      <c r="R5" s="2">
        <v>3.36</v>
      </c>
      <c r="S5" s="2">
        <v>5.62</v>
      </c>
      <c r="T5">
        <v>0</v>
      </c>
      <c r="U5">
        <v>1</v>
      </c>
      <c r="V5">
        <v>0</v>
      </c>
      <c r="W5">
        <v>0</v>
      </c>
      <c r="X5" s="2">
        <v>0.5</v>
      </c>
      <c r="Y5">
        <f t="shared" si="6"/>
        <v>0.18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125</v>
      </c>
    </row>
    <row r="6" spans="1:34">
      <c r="A6">
        <v>4</v>
      </c>
      <c r="B6" t="s">
        <v>174</v>
      </c>
      <c r="C6">
        <v>1.013</v>
      </c>
      <c r="D6">
        <v>169</v>
      </c>
      <c r="E6">
        <v>0.125</v>
      </c>
      <c r="F6">
        <v>2.669</v>
      </c>
      <c r="G6">
        <f t="shared" si="7"/>
        <v>18.8832</v>
      </c>
      <c r="H6">
        <f t="shared" si="8"/>
        <v>17.96</v>
      </c>
      <c r="I6">
        <f t="shared" si="9"/>
        <v>62.006</v>
      </c>
      <c r="J6">
        <f t="shared" si="10"/>
        <v>0.266903914590747</v>
      </c>
      <c r="K6">
        <f t="shared" si="11"/>
        <v>0.260520694027129</v>
      </c>
      <c r="L6">
        <v>1</v>
      </c>
      <c r="M6">
        <v>2</v>
      </c>
      <c r="N6">
        <v>2.1</v>
      </c>
      <c r="O6" s="2">
        <v>5.04</v>
      </c>
      <c r="P6">
        <v>3.85</v>
      </c>
      <c r="Q6">
        <f t="shared" si="13"/>
        <v>72.70032</v>
      </c>
      <c r="R6" s="2">
        <v>3.36</v>
      </c>
      <c r="S6" s="2">
        <v>5.62</v>
      </c>
      <c r="T6">
        <v>0</v>
      </c>
      <c r="U6">
        <v>1</v>
      </c>
      <c r="V6">
        <v>0</v>
      </c>
      <c r="W6">
        <v>0</v>
      </c>
      <c r="X6" s="2">
        <v>0.5</v>
      </c>
      <c r="Y6">
        <f t="shared" si="6"/>
        <v>0.18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125</v>
      </c>
    </row>
    <row r="7" spans="1:34">
      <c r="A7">
        <v>5</v>
      </c>
      <c r="B7" t="s">
        <v>175</v>
      </c>
      <c r="C7">
        <v>1.013</v>
      </c>
      <c r="D7">
        <v>169</v>
      </c>
      <c r="E7">
        <v>0.125</v>
      </c>
      <c r="F7">
        <v>2.669</v>
      </c>
      <c r="G7">
        <f t="shared" si="7"/>
        <v>18.8832</v>
      </c>
      <c r="H7">
        <f t="shared" si="8"/>
        <v>17.96</v>
      </c>
      <c r="I7">
        <f t="shared" si="9"/>
        <v>62.006</v>
      </c>
      <c r="J7">
        <f t="shared" si="10"/>
        <v>0.266903914590747</v>
      </c>
      <c r="K7">
        <f t="shared" si="11"/>
        <v>0.260520694027129</v>
      </c>
      <c r="L7">
        <v>1</v>
      </c>
      <c r="M7">
        <v>2</v>
      </c>
      <c r="N7">
        <v>2.1</v>
      </c>
      <c r="O7" s="2">
        <v>5.04</v>
      </c>
      <c r="P7">
        <v>3.85</v>
      </c>
      <c r="Q7">
        <f t="shared" si="13"/>
        <v>72.70032</v>
      </c>
      <c r="R7" s="2">
        <v>3.36</v>
      </c>
      <c r="S7" s="2">
        <v>5.62</v>
      </c>
      <c r="T7">
        <v>0</v>
      </c>
      <c r="U7">
        <v>1</v>
      </c>
      <c r="V7">
        <v>0</v>
      </c>
      <c r="W7">
        <v>0</v>
      </c>
      <c r="X7" s="2">
        <v>0.5</v>
      </c>
      <c r="Y7">
        <f t="shared" si="6"/>
        <v>0.18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125</v>
      </c>
    </row>
    <row r="8" spans="1:34">
      <c r="A8">
        <v>6</v>
      </c>
      <c r="B8" t="s">
        <v>176</v>
      </c>
      <c r="C8">
        <v>1.081</v>
      </c>
      <c r="D8">
        <v>175</v>
      </c>
      <c r="E8">
        <v>0.143</v>
      </c>
      <c r="F8">
        <v>2.699</v>
      </c>
      <c r="G8">
        <f t="shared" si="7"/>
        <v>18.8832</v>
      </c>
      <c r="H8">
        <f t="shared" si="8"/>
        <v>17.96</v>
      </c>
      <c r="I8">
        <f t="shared" si="9"/>
        <v>62.006</v>
      </c>
      <c r="J8">
        <f t="shared" si="10"/>
        <v>0.266903914590747</v>
      </c>
      <c r="K8">
        <f t="shared" si="11"/>
        <v>0.260520694027129</v>
      </c>
      <c r="L8">
        <v>1</v>
      </c>
      <c r="M8">
        <v>2</v>
      </c>
      <c r="N8">
        <v>2.1</v>
      </c>
      <c r="O8" s="2">
        <v>5.04</v>
      </c>
      <c r="P8">
        <v>3.85</v>
      </c>
      <c r="Q8">
        <f t="shared" si="13"/>
        <v>72.70032</v>
      </c>
      <c r="R8" s="2">
        <v>3.36</v>
      </c>
      <c r="S8" s="2">
        <v>5.62</v>
      </c>
      <c r="T8">
        <v>0</v>
      </c>
      <c r="U8">
        <v>1</v>
      </c>
      <c r="V8">
        <v>0</v>
      </c>
      <c r="W8">
        <v>0</v>
      </c>
      <c r="X8" s="2">
        <v>0.5</v>
      </c>
      <c r="Y8">
        <f t="shared" si="6"/>
        <v>0.18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125</v>
      </c>
    </row>
    <row r="9" spans="1:34">
      <c r="A9">
        <v>7</v>
      </c>
      <c r="B9" t="s">
        <v>177</v>
      </c>
      <c r="C9">
        <v>1.081</v>
      </c>
      <c r="D9">
        <v>175</v>
      </c>
      <c r="E9">
        <v>0.143</v>
      </c>
      <c r="F9">
        <v>2.699</v>
      </c>
      <c r="G9">
        <f t="shared" si="7"/>
        <v>18.8832</v>
      </c>
      <c r="H9">
        <f t="shared" si="8"/>
        <v>17.96</v>
      </c>
      <c r="I9">
        <f t="shared" si="9"/>
        <v>62.006</v>
      </c>
      <c r="J9">
        <f t="shared" si="10"/>
        <v>0.266903914590747</v>
      </c>
      <c r="K9">
        <f t="shared" si="11"/>
        <v>0.260520694027129</v>
      </c>
      <c r="L9">
        <v>1</v>
      </c>
      <c r="M9">
        <v>2</v>
      </c>
      <c r="N9">
        <v>2.1</v>
      </c>
      <c r="O9" s="2">
        <v>5.04</v>
      </c>
      <c r="P9">
        <v>3.85</v>
      </c>
      <c r="Q9">
        <f t="shared" si="13"/>
        <v>72.70032</v>
      </c>
      <c r="R9" s="2">
        <v>3.36</v>
      </c>
      <c r="S9" s="2">
        <v>5.62</v>
      </c>
      <c r="T9">
        <v>0</v>
      </c>
      <c r="U9">
        <v>1</v>
      </c>
      <c r="V9">
        <v>0</v>
      </c>
      <c r="W9">
        <v>0</v>
      </c>
      <c r="X9" s="2">
        <v>0.5</v>
      </c>
      <c r="Y9">
        <f t="shared" si="6"/>
        <v>0.18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125</v>
      </c>
    </row>
    <row r="10" spans="1:34">
      <c r="A10">
        <v>8</v>
      </c>
      <c r="B10" t="s">
        <v>178</v>
      </c>
      <c r="C10">
        <v>1.108</v>
      </c>
      <c r="D10">
        <v>177</v>
      </c>
      <c r="E10">
        <v>0.1</v>
      </c>
      <c r="F10">
        <v>2.703</v>
      </c>
      <c r="G10">
        <f t="shared" si="7"/>
        <v>18.8832</v>
      </c>
      <c r="H10">
        <f t="shared" si="8"/>
        <v>17.96</v>
      </c>
      <c r="I10">
        <f t="shared" si="9"/>
        <v>62.006</v>
      </c>
      <c r="J10">
        <f t="shared" si="10"/>
        <v>0.266903914590747</v>
      </c>
      <c r="K10">
        <f t="shared" si="11"/>
        <v>0.260520694027129</v>
      </c>
      <c r="L10">
        <v>1</v>
      </c>
      <c r="M10">
        <v>2</v>
      </c>
      <c r="N10">
        <v>2.1</v>
      </c>
      <c r="O10" s="2">
        <v>5.04</v>
      </c>
      <c r="P10">
        <v>3.85</v>
      </c>
      <c r="Q10">
        <f t="shared" si="13"/>
        <v>72.70032</v>
      </c>
      <c r="R10" s="2">
        <v>3.36</v>
      </c>
      <c r="S10" s="2">
        <v>5.62</v>
      </c>
      <c r="T10">
        <v>0</v>
      </c>
      <c r="U10">
        <v>1</v>
      </c>
      <c r="V10">
        <v>0</v>
      </c>
      <c r="W10">
        <v>0</v>
      </c>
      <c r="X10" s="2">
        <v>0.5</v>
      </c>
      <c r="Y10">
        <f t="shared" si="6"/>
        <v>0.18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125</v>
      </c>
    </row>
    <row r="11" spans="1:34">
      <c r="A11">
        <v>9</v>
      </c>
      <c r="B11" t="s">
        <v>179</v>
      </c>
      <c r="C11">
        <v>1.108</v>
      </c>
      <c r="D11">
        <v>177</v>
      </c>
      <c r="E11">
        <v>0.1</v>
      </c>
      <c r="F11">
        <v>2.703</v>
      </c>
      <c r="G11">
        <f t="shared" si="7"/>
        <v>18.8832</v>
      </c>
      <c r="H11">
        <f t="shared" si="8"/>
        <v>17.96</v>
      </c>
      <c r="I11">
        <f t="shared" si="9"/>
        <v>62.006</v>
      </c>
      <c r="J11">
        <f t="shared" si="10"/>
        <v>0.266903914590747</v>
      </c>
      <c r="K11">
        <f t="shared" si="11"/>
        <v>0.260520694027129</v>
      </c>
      <c r="L11">
        <v>1</v>
      </c>
      <c r="M11">
        <v>2</v>
      </c>
      <c r="N11">
        <v>2.1</v>
      </c>
      <c r="O11" s="2">
        <v>5.04</v>
      </c>
      <c r="P11">
        <v>3.85</v>
      </c>
      <c r="Q11">
        <f t="shared" si="13"/>
        <v>72.70032</v>
      </c>
      <c r="R11" s="2">
        <v>3.36</v>
      </c>
      <c r="S11" s="2">
        <v>5.62</v>
      </c>
      <c r="T11">
        <v>0</v>
      </c>
      <c r="U11">
        <v>1</v>
      </c>
      <c r="V11">
        <v>0</v>
      </c>
      <c r="W11">
        <v>0</v>
      </c>
      <c r="X11" s="2">
        <v>0.5</v>
      </c>
      <c r="Y11">
        <f t="shared" si="6"/>
        <v>0.18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125</v>
      </c>
    </row>
    <row r="12" spans="1:34">
      <c r="A12">
        <v>10</v>
      </c>
      <c r="B12" t="s">
        <v>180</v>
      </c>
      <c r="C12">
        <v>1.108</v>
      </c>
      <c r="D12">
        <v>177</v>
      </c>
      <c r="E12">
        <v>0.1</v>
      </c>
      <c r="F12">
        <v>2.703</v>
      </c>
      <c r="G12">
        <f t="shared" si="7"/>
        <v>18.8832</v>
      </c>
      <c r="H12">
        <f t="shared" si="8"/>
        <v>17.96</v>
      </c>
      <c r="I12">
        <f t="shared" si="9"/>
        <v>62.006</v>
      </c>
      <c r="J12">
        <f t="shared" si="10"/>
        <v>0.266903914590747</v>
      </c>
      <c r="K12">
        <f t="shared" si="11"/>
        <v>0.260520694027129</v>
      </c>
      <c r="L12">
        <v>1</v>
      </c>
      <c r="M12">
        <v>2</v>
      </c>
      <c r="N12">
        <v>2.1</v>
      </c>
      <c r="O12" s="2">
        <v>5.04</v>
      </c>
      <c r="P12">
        <v>3.85</v>
      </c>
      <c r="Q12">
        <f t="shared" si="13"/>
        <v>72.70032</v>
      </c>
      <c r="R12" s="2">
        <v>3.36</v>
      </c>
      <c r="S12" s="2">
        <v>5.62</v>
      </c>
      <c r="T12">
        <v>0</v>
      </c>
      <c r="U12">
        <v>1</v>
      </c>
      <c r="V12">
        <v>0</v>
      </c>
      <c r="W12">
        <v>0</v>
      </c>
      <c r="X12" s="2">
        <v>0.5</v>
      </c>
      <c r="Y12">
        <f t="shared" si="6"/>
        <v>0.18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125</v>
      </c>
    </row>
    <row r="13" spans="1:34">
      <c r="A13">
        <v>11</v>
      </c>
      <c r="B13" t="s">
        <v>181</v>
      </c>
      <c r="C13">
        <v>1.108</v>
      </c>
      <c r="D13">
        <v>177</v>
      </c>
      <c r="E13">
        <v>0.1</v>
      </c>
      <c r="F13">
        <v>2.703</v>
      </c>
      <c r="G13">
        <f t="shared" si="7"/>
        <v>18.8832</v>
      </c>
      <c r="H13">
        <f t="shared" si="8"/>
        <v>17.96</v>
      </c>
      <c r="I13">
        <f t="shared" si="9"/>
        <v>62.006</v>
      </c>
      <c r="J13">
        <f t="shared" si="10"/>
        <v>0.266903914590747</v>
      </c>
      <c r="K13">
        <f t="shared" si="11"/>
        <v>0.260520694027129</v>
      </c>
      <c r="L13">
        <v>1</v>
      </c>
      <c r="M13">
        <v>2</v>
      </c>
      <c r="N13">
        <v>2.1</v>
      </c>
      <c r="O13" s="2">
        <v>5.04</v>
      </c>
      <c r="P13">
        <v>3.85</v>
      </c>
      <c r="Q13">
        <f t="shared" si="13"/>
        <v>72.70032</v>
      </c>
      <c r="R13" s="2">
        <v>3.36</v>
      </c>
      <c r="S13" s="2">
        <v>5.62</v>
      </c>
      <c r="T13">
        <v>0</v>
      </c>
      <c r="U13">
        <v>1</v>
      </c>
      <c r="V13">
        <v>0</v>
      </c>
      <c r="W13">
        <v>0</v>
      </c>
      <c r="X13" s="2">
        <v>0.5</v>
      </c>
      <c r="Y13">
        <f t="shared" si="6"/>
        <v>0.18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125</v>
      </c>
    </row>
    <row r="14" spans="1:34">
      <c r="A14">
        <v>12</v>
      </c>
      <c r="B14" t="s">
        <v>182</v>
      </c>
      <c r="C14">
        <v>1.108</v>
      </c>
      <c r="D14">
        <v>177</v>
      </c>
      <c r="E14">
        <v>0.1</v>
      </c>
      <c r="F14">
        <v>2.703</v>
      </c>
      <c r="G14">
        <f t="shared" si="7"/>
        <v>18.8832</v>
      </c>
      <c r="H14">
        <f t="shared" si="8"/>
        <v>17.96</v>
      </c>
      <c r="I14">
        <f t="shared" si="9"/>
        <v>62.006</v>
      </c>
      <c r="J14">
        <f t="shared" si="10"/>
        <v>0.266903914590747</v>
      </c>
      <c r="K14">
        <f t="shared" si="11"/>
        <v>0.260520694027129</v>
      </c>
      <c r="L14">
        <v>1</v>
      </c>
      <c r="M14">
        <v>2</v>
      </c>
      <c r="N14">
        <v>2.1</v>
      </c>
      <c r="O14" s="2">
        <v>5.04</v>
      </c>
      <c r="P14">
        <v>3.85</v>
      </c>
      <c r="Q14">
        <f t="shared" si="13"/>
        <v>72.70032</v>
      </c>
      <c r="R14" s="2">
        <v>3.36</v>
      </c>
      <c r="S14" s="2">
        <v>5.62</v>
      </c>
      <c r="T14">
        <v>0</v>
      </c>
      <c r="U14">
        <v>1</v>
      </c>
      <c r="V14">
        <v>0</v>
      </c>
      <c r="W14">
        <v>0</v>
      </c>
      <c r="X14" s="2">
        <v>0.5</v>
      </c>
      <c r="Y14">
        <f t="shared" si="6"/>
        <v>0.18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125</v>
      </c>
    </row>
    <row r="15" spans="1:34">
      <c r="A15">
        <v>13</v>
      </c>
      <c r="B15" t="s">
        <v>183</v>
      </c>
      <c r="C15">
        <v>1.108</v>
      </c>
      <c r="D15">
        <v>177</v>
      </c>
      <c r="E15">
        <v>0.1</v>
      </c>
      <c r="F15">
        <v>2.703</v>
      </c>
      <c r="G15">
        <f t="shared" si="7"/>
        <v>18.8832</v>
      </c>
      <c r="H15">
        <f t="shared" si="8"/>
        <v>17.96</v>
      </c>
      <c r="I15">
        <f t="shared" si="9"/>
        <v>62.006</v>
      </c>
      <c r="J15">
        <f t="shared" si="10"/>
        <v>0.266903914590747</v>
      </c>
      <c r="K15">
        <f t="shared" si="11"/>
        <v>0.260520694027129</v>
      </c>
      <c r="L15">
        <v>1</v>
      </c>
      <c r="M15">
        <v>2</v>
      </c>
      <c r="N15">
        <v>2.1</v>
      </c>
      <c r="O15" s="2">
        <v>5.04</v>
      </c>
      <c r="P15">
        <v>3.85</v>
      </c>
      <c r="Q15">
        <f t="shared" si="13"/>
        <v>72.70032</v>
      </c>
      <c r="R15" s="2">
        <v>3.36</v>
      </c>
      <c r="S15" s="2">
        <v>5.62</v>
      </c>
      <c r="T15">
        <v>0</v>
      </c>
      <c r="U15">
        <v>1</v>
      </c>
      <c r="V15">
        <v>0</v>
      </c>
      <c r="W15">
        <v>0</v>
      </c>
      <c r="X15" s="2">
        <v>1</v>
      </c>
      <c r="Y15">
        <f t="shared" si="6"/>
        <v>0.36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125</v>
      </c>
    </row>
    <row r="16" spans="1:34">
      <c r="A16">
        <v>14</v>
      </c>
      <c r="B16" t="s">
        <v>54</v>
      </c>
      <c r="C16">
        <v>1.124</v>
      </c>
      <c r="D16">
        <v>177</v>
      </c>
      <c r="E16">
        <v>0.083</v>
      </c>
      <c r="F16">
        <v>2.731</v>
      </c>
      <c r="G16">
        <f t="shared" si="7"/>
        <v>28.008</v>
      </c>
      <c r="H16">
        <f t="shared" si="8"/>
        <v>22.76</v>
      </c>
      <c r="I16">
        <f t="shared" si="9"/>
        <v>70.076</v>
      </c>
      <c r="J16">
        <f t="shared" si="10"/>
        <v>0.51413881748072</v>
      </c>
      <c r="K16">
        <f t="shared" si="11"/>
        <v>0.658625580139365</v>
      </c>
      <c r="L16">
        <v>1</v>
      </c>
      <c r="M16">
        <v>1</v>
      </c>
      <c r="N16">
        <v>3.15</v>
      </c>
      <c r="O16" s="2">
        <v>14.4</v>
      </c>
      <c r="P16">
        <v>3.85</v>
      </c>
      <c r="Q16">
        <f t="shared" si="12"/>
        <v>107.8308</v>
      </c>
      <c r="R16" s="2">
        <v>3.6</v>
      </c>
      <c r="S16" s="2">
        <v>7.78</v>
      </c>
      <c r="T16">
        <v>0</v>
      </c>
      <c r="U16">
        <v>1</v>
      </c>
      <c r="V16">
        <v>0</v>
      </c>
      <c r="W16">
        <v>0</v>
      </c>
      <c r="X16" s="2">
        <v>1</v>
      </c>
      <c r="Y16">
        <f t="shared" si="6"/>
        <v>0.36</v>
      </c>
      <c r="Z16">
        <v>0</v>
      </c>
      <c r="AA16">
        <v>0</v>
      </c>
      <c r="AB16">
        <v>0</v>
      </c>
      <c r="AC16">
        <v>1</v>
      </c>
      <c r="AD16">
        <v>23</v>
      </c>
      <c r="AE16">
        <v>1.8</v>
      </c>
      <c r="AF16">
        <v>0.28</v>
      </c>
      <c r="AG16">
        <v>0.18</v>
      </c>
      <c r="AH16" t="s">
        <v>39</v>
      </c>
    </row>
    <row r="17" spans="1:34">
      <c r="A17">
        <v>15</v>
      </c>
      <c r="B17" t="s">
        <v>184</v>
      </c>
      <c r="C17">
        <v>1.124</v>
      </c>
      <c r="D17">
        <v>177</v>
      </c>
      <c r="E17">
        <v>0.083</v>
      </c>
      <c r="F17">
        <v>2.731</v>
      </c>
      <c r="G17">
        <f t="shared" si="7"/>
        <v>21.8316</v>
      </c>
      <c r="H17">
        <f t="shared" si="8"/>
        <v>20</v>
      </c>
      <c r="I17">
        <f t="shared" si="9"/>
        <v>64.82</v>
      </c>
      <c r="J17">
        <f t="shared" si="10"/>
        <v>0.461716044632551</v>
      </c>
      <c r="K17">
        <f t="shared" si="11"/>
        <v>0.49842166472836</v>
      </c>
      <c r="L17">
        <v>1</v>
      </c>
      <c r="M17">
        <v>4</v>
      </c>
      <c r="N17">
        <v>2.1</v>
      </c>
      <c r="O17" s="2">
        <v>10.08</v>
      </c>
      <c r="P17">
        <v>3.85</v>
      </c>
      <c r="Q17">
        <f t="shared" si="12"/>
        <v>84.05166</v>
      </c>
      <c r="R17" s="2">
        <v>6.78</v>
      </c>
      <c r="S17" s="2">
        <v>3.22</v>
      </c>
      <c r="T17">
        <v>0</v>
      </c>
      <c r="U17">
        <v>1</v>
      </c>
      <c r="V17">
        <v>0</v>
      </c>
      <c r="W17">
        <v>0</v>
      </c>
      <c r="X17" s="2">
        <v>0.5</v>
      </c>
      <c r="Y17">
        <f t="shared" si="6"/>
        <v>0.18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125</v>
      </c>
    </row>
    <row r="18" spans="1:34">
      <c r="A18">
        <v>16</v>
      </c>
      <c r="B18" t="s">
        <v>185</v>
      </c>
      <c r="C18">
        <v>1.124</v>
      </c>
      <c r="D18">
        <v>177</v>
      </c>
      <c r="E18">
        <v>0.083</v>
      </c>
      <c r="F18">
        <v>2.731</v>
      </c>
      <c r="G18">
        <f t="shared" si="7"/>
        <v>21.8316</v>
      </c>
      <c r="H18">
        <f t="shared" si="8"/>
        <v>20</v>
      </c>
      <c r="I18">
        <f t="shared" si="9"/>
        <v>64.82</v>
      </c>
      <c r="J18">
        <f t="shared" si="10"/>
        <v>0.461716044632551</v>
      </c>
      <c r="K18">
        <f t="shared" si="11"/>
        <v>0.49842166472836</v>
      </c>
      <c r="L18">
        <v>1</v>
      </c>
      <c r="M18">
        <v>4</v>
      </c>
      <c r="N18">
        <v>2.1</v>
      </c>
      <c r="O18" s="2">
        <v>10.08</v>
      </c>
      <c r="P18">
        <v>3.85</v>
      </c>
      <c r="Q18">
        <f t="shared" si="12"/>
        <v>84.05166</v>
      </c>
      <c r="R18" s="2">
        <v>6.78</v>
      </c>
      <c r="S18" s="2">
        <v>3.22</v>
      </c>
      <c r="T18">
        <v>0</v>
      </c>
      <c r="U18">
        <v>1</v>
      </c>
      <c r="V18">
        <v>0</v>
      </c>
      <c r="W18">
        <v>0</v>
      </c>
      <c r="X18" s="2">
        <v>0.5</v>
      </c>
      <c r="Y18">
        <f t="shared" si="6"/>
        <v>0.18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125</v>
      </c>
    </row>
    <row r="19" spans="1:34">
      <c r="A19">
        <v>17</v>
      </c>
      <c r="B19" t="s">
        <v>186</v>
      </c>
      <c r="C19">
        <v>1.124</v>
      </c>
      <c r="D19">
        <v>177</v>
      </c>
      <c r="E19">
        <v>0.083</v>
      </c>
      <c r="F19">
        <v>2.731</v>
      </c>
      <c r="G19">
        <f t="shared" si="7"/>
        <v>19.1528</v>
      </c>
      <c r="H19">
        <f t="shared" si="8"/>
        <v>17.88</v>
      </c>
      <c r="I19">
        <f t="shared" si="9"/>
        <v>61.698</v>
      </c>
      <c r="J19">
        <f t="shared" si="10"/>
        <v>0.263146902802723</v>
      </c>
      <c r="K19">
        <f t="shared" si="11"/>
        <v>0.261821228465204</v>
      </c>
      <c r="L19">
        <v>1</v>
      </c>
      <c r="M19">
        <v>2</v>
      </c>
      <c r="N19">
        <v>2.1</v>
      </c>
      <c r="O19" s="2">
        <v>5.04</v>
      </c>
      <c r="P19">
        <v>3.85</v>
      </c>
      <c r="Q19">
        <f t="shared" si="12"/>
        <v>73.73828</v>
      </c>
      <c r="R19" s="2">
        <v>3.56</v>
      </c>
      <c r="S19" s="2">
        <v>5.38</v>
      </c>
      <c r="T19">
        <v>0</v>
      </c>
      <c r="U19">
        <v>1</v>
      </c>
      <c r="V19">
        <v>0</v>
      </c>
      <c r="W19">
        <v>0</v>
      </c>
      <c r="X19" s="2">
        <v>1</v>
      </c>
      <c r="Y19">
        <f t="shared" si="6"/>
        <v>0.36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125</v>
      </c>
    </row>
    <row r="20" spans="1:34">
      <c r="A20">
        <v>18</v>
      </c>
      <c r="B20" t="s">
        <v>187</v>
      </c>
      <c r="C20">
        <v>1.124</v>
      </c>
      <c r="D20">
        <v>177</v>
      </c>
      <c r="E20">
        <v>0.083</v>
      </c>
      <c r="F20">
        <v>2.731</v>
      </c>
      <c r="G20">
        <f t="shared" si="7"/>
        <v>19.1528</v>
      </c>
      <c r="H20">
        <f t="shared" si="8"/>
        <v>17.88</v>
      </c>
      <c r="I20">
        <f t="shared" si="9"/>
        <v>61.698</v>
      </c>
      <c r="J20">
        <f t="shared" si="10"/>
        <v>0.263146902802723</v>
      </c>
      <c r="K20">
        <f t="shared" si="11"/>
        <v>0.261821228465204</v>
      </c>
      <c r="L20">
        <v>1</v>
      </c>
      <c r="M20">
        <v>2</v>
      </c>
      <c r="N20">
        <v>2.1</v>
      </c>
      <c r="O20" s="2">
        <v>5.04</v>
      </c>
      <c r="P20">
        <v>3.85</v>
      </c>
      <c r="Q20">
        <f t="shared" ref="Q20" si="14">G20*P20</f>
        <v>73.73828</v>
      </c>
      <c r="R20" s="2">
        <v>3.56</v>
      </c>
      <c r="S20" s="2">
        <v>5.38</v>
      </c>
      <c r="T20">
        <v>0</v>
      </c>
      <c r="U20">
        <v>1</v>
      </c>
      <c r="V20">
        <v>0</v>
      </c>
      <c r="W20">
        <v>0</v>
      </c>
      <c r="X20" s="2">
        <v>1</v>
      </c>
      <c r="Y20">
        <f t="shared" si="6"/>
        <v>0.36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125</v>
      </c>
    </row>
    <row r="21" spans="1:34">
      <c r="A21">
        <v>19</v>
      </c>
      <c r="B21" t="s">
        <v>188</v>
      </c>
      <c r="C21">
        <v>1.124</v>
      </c>
      <c r="D21">
        <v>177</v>
      </c>
      <c r="E21">
        <v>0.083</v>
      </c>
      <c r="F21">
        <v>2.731</v>
      </c>
      <c r="G21">
        <f t="shared" si="7"/>
        <v>45</v>
      </c>
      <c r="H21">
        <f t="shared" si="8"/>
        <v>27</v>
      </c>
      <c r="I21">
        <f t="shared" si="9"/>
        <v>94.29</v>
      </c>
      <c r="J21">
        <f t="shared" si="10"/>
        <v>0.168</v>
      </c>
      <c r="K21">
        <f t="shared" si="11"/>
        <v>0.256981326023642</v>
      </c>
      <c r="L21">
        <v>1</v>
      </c>
      <c r="M21">
        <v>3</v>
      </c>
      <c r="N21">
        <v>2.1</v>
      </c>
      <c r="O21" s="2">
        <v>7.56</v>
      </c>
      <c r="P21">
        <v>3.85</v>
      </c>
      <c r="Q21">
        <f t="shared" si="12"/>
        <v>173.25</v>
      </c>
      <c r="R21" s="2">
        <v>7.5</v>
      </c>
      <c r="S21" s="2">
        <v>6</v>
      </c>
      <c r="T21">
        <v>0</v>
      </c>
      <c r="U21">
        <v>1</v>
      </c>
      <c r="V21">
        <v>0</v>
      </c>
      <c r="W21">
        <v>0</v>
      </c>
      <c r="X21" s="2">
        <v>1.8333</v>
      </c>
      <c r="Y21">
        <f t="shared" si="6"/>
        <v>0.659988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125</v>
      </c>
    </row>
    <row r="22" spans="1:34">
      <c r="A22">
        <v>20</v>
      </c>
      <c r="B22" t="s">
        <v>189</v>
      </c>
      <c r="C22">
        <v>1.124</v>
      </c>
      <c r="D22">
        <v>177</v>
      </c>
      <c r="E22">
        <v>0.083</v>
      </c>
      <c r="F22">
        <v>2.731</v>
      </c>
      <c r="G22">
        <f t="shared" si="7"/>
        <v>27.6284</v>
      </c>
      <c r="H22">
        <f t="shared" si="8"/>
        <v>21.12</v>
      </c>
      <c r="I22">
        <f t="shared" si="9"/>
        <v>74.172</v>
      </c>
      <c r="J22">
        <f t="shared" si="10"/>
        <v>0.18242098710023</v>
      </c>
      <c r="K22">
        <f t="shared" si="11"/>
        <v>0.217789006010977</v>
      </c>
      <c r="L22">
        <v>1</v>
      </c>
      <c r="M22">
        <v>2</v>
      </c>
      <c r="N22">
        <v>2.1</v>
      </c>
      <c r="O22" s="2">
        <v>5.04</v>
      </c>
      <c r="P22">
        <v>3.85</v>
      </c>
      <c r="Q22">
        <f t="shared" si="12"/>
        <v>106.36934</v>
      </c>
      <c r="R22" s="2">
        <v>4.78</v>
      </c>
      <c r="S22" s="2">
        <v>5.78</v>
      </c>
      <c r="T22">
        <v>0</v>
      </c>
      <c r="U22">
        <v>1</v>
      </c>
      <c r="V22">
        <v>0</v>
      </c>
      <c r="W22">
        <v>0</v>
      </c>
      <c r="X22" s="2">
        <v>1.3333</v>
      </c>
      <c r="Y22">
        <f t="shared" si="6"/>
        <v>0.479988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125</v>
      </c>
    </row>
    <row r="23" spans="1:34">
      <c r="A23">
        <v>21</v>
      </c>
      <c r="B23" t="s">
        <v>190</v>
      </c>
      <c r="C23">
        <v>1.124</v>
      </c>
      <c r="D23">
        <v>177</v>
      </c>
      <c r="E23">
        <v>0.083</v>
      </c>
      <c r="F23">
        <v>2.731</v>
      </c>
      <c r="G23">
        <f t="shared" si="7"/>
        <v>19.652</v>
      </c>
      <c r="H23">
        <f t="shared" si="8"/>
        <v>18.36</v>
      </c>
      <c r="I23">
        <f t="shared" si="9"/>
        <v>63.546</v>
      </c>
      <c r="J23">
        <f t="shared" si="10"/>
        <v>0.256462446570324</v>
      </c>
      <c r="K23">
        <f t="shared" si="11"/>
        <v>0.254207127967868</v>
      </c>
      <c r="L23">
        <v>1</v>
      </c>
      <c r="M23">
        <v>2</v>
      </c>
      <c r="N23">
        <v>2.1</v>
      </c>
      <c r="O23" s="2">
        <v>5.04</v>
      </c>
      <c r="P23">
        <v>3.85</v>
      </c>
      <c r="Q23">
        <f t="shared" si="12"/>
        <v>75.6602</v>
      </c>
      <c r="R23" s="2">
        <v>3.4</v>
      </c>
      <c r="S23" s="2">
        <v>5.78</v>
      </c>
      <c r="T23">
        <v>0</v>
      </c>
      <c r="U23">
        <v>1</v>
      </c>
      <c r="V23">
        <v>0</v>
      </c>
      <c r="W23">
        <v>0</v>
      </c>
      <c r="X23" s="2">
        <v>0.8333</v>
      </c>
      <c r="Y23">
        <f t="shared" si="6"/>
        <v>0.299988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125</v>
      </c>
    </row>
    <row r="24" spans="1:34">
      <c r="A24">
        <v>22</v>
      </c>
      <c r="B24" t="s">
        <v>191</v>
      </c>
      <c r="C24">
        <v>1.124</v>
      </c>
      <c r="D24">
        <v>177</v>
      </c>
      <c r="E24">
        <v>0.083</v>
      </c>
      <c r="F24">
        <v>2.731</v>
      </c>
      <c r="G24">
        <f t="shared" si="7"/>
        <v>18.496</v>
      </c>
      <c r="H24">
        <f t="shared" si="8"/>
        <v>17.96</v>
      </c>
      <c r="I24">
        <f t="shared" si="9"/>
        <v>62.006</v>
      </c>
      <c r="J24">
        <f t="shared" si="10"/>
        <v>0.272491349480969</v>
      </c>
      <c r="K24">
        <f t="shared" si="11"/>
        <v>0.260520694027129</v>
      </c>
      <c r="L24">
        <v>1</v>
      </c>
      <c r="M24">
        <v>2</v>
      </c>
      <c r="N24">
        <v>2.1</v>
      </c>
      <c r="O24" s="2">
        <v>5.04</v>
      </c>
      <c r="P24">
        <v>3.85</v>
      </c>
      <c r="Q24">
        <f t="shared" si="12"/>
        <v>71.2096</v>
      </c>
      <c r="R24" s="2">
        <v>3.2</v>
      </c>
      <c r="S24" s="2">
        <v>5.78</v>
      </c>
      <c r="T24">
        <v>0</v>
      </c>
      <c r="U24">
        <v>1</v>
      </c>
      <c r="V24">
        <v>0</v>
      </c>
      <c r="W24">
        <v>0</v>
      </c>
      <c r="X24" s="2">
        <v>0.8333</v>
      </c>
      <c r="Y24">
        <f t="shared" si="6"/>
        <v>0.299988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125</v>
      </c>
    </row>
    <row r="25" spans="1:34">
      <c r="A25">
        <v>23</v>
      </c>
      <c r="B25" t="s">
        <v>192</v>
      </c>
      <c r="C25">
        <v>1.062</v>
      </c>
      <c r="D25">
        <v>175</v>
      </c>
      <c r="E25">
        <v>0.167</v>
      </c>
      <c r="F25">
        <v>2.6</v>
      </c>
      <c r="G25">
        <f t="shared" si="7"/>
        <v>19.46</v>
      </c>
      <c r="H25">
        <f t="shared" si="8"/>
        <v>18.12</v>
      </c>
      <c r="I25">
        <f t="shared" si="9"/>
        <v>62.622</v>
      </c>
      <c r="J25">
        <f t="shared" si="10"/>
        <v>0.258992805755396</v>
      </c>
      <c r="K25">
        <f t="shared" si="11"/>
        <v>0.257958004436878</v>
      </c>
      <c r="L25">
        <v>1</v>
      </c>
      <c r="M25">
        <v>2</v>
      </c>
      <c r="N25">
        <v>2.1</v>
      </c>
      <c r="O25" s="2">
        <v>5.04</v>
      </c>
      <c r="P25">
        <v>3.85</v>
      </c>
      <c r="Q25">
        <f t="shared" si="12"/>
        <v>74.921</v>
      </c>
      <c r="R25" s="2">
        <v>5.56</v>
      </c>
      <c r="S25" s="2">
        <v>3.5</v>
      </c>
      <c r="T25">
        <v>0</v>
      </c>
      <c r="U25">
        <v>1</v>
      </c>
      <c r="V25">
        <v>0</v>
      </c>
      <c r="W25">
        <v>0</v>
      </c>
      <c r="X25" s="2">
        <v>0</v>
      </c>
      <c r="Y25">
        <f t="shared" si="6"/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125</v>
      </c>
    </row>
    <row r="26" spans="1:34">
      <c r="A26">
        <v>24</v>
      </c>
      <c r="B26" t="s">
        <v>193</v>
      </c>
      <c r="C26">
        <v>1.062</v>
      </c>
      <c r="D26">
        <v>175</v>
      </c>
      <c r="E26">
        <v>0.167</v>
      </c>
      <c r="F26">
        <v>2.6</v>
      </c>
      <c r="G26">
        <f t="shared" si="7"/>
        <v>19.46</v>
      </c>
      <c r="H26">
        <f t="shared" si="8"/>
        <v>18.12</v>
      </c>
      <c r="I26">
        <f t="shared" si="9"/>
        <v>62.622</v>
      </c>
      <c r="J26">
        <f t="shared" si="10"/>
        <v>0.258992805755396</v>
      </c>
      <c r="K26">
        <f t="shared" si="11"/>
        <v>0.257958004436878</v>
      </c>
      <c r="L26">
        <v>1</v>
      </c>
      <c r="M26">
        <v>2</v>
      </c>
      <c r="N26">
        <v>2.1</v>
      </c>
      <c r="O26" s="2">
        <v>5.04</v>
      </c>
      <c r="P26">
        <v>3.85</v>
      </c>
      <c r="Q26">
        <f t="shared" si="12"/>
        <v>74.921</v>
      </c>
      <c r="R26" s="2">
        <v>5.56</v>
      </c>
      <c r="S26" s="2">
        <v>3.5</v>
      </c>
      <c r="T26">
        <v>0</v>
      </c>
      <c r="U26">
        <v>1</v>
      </c>
      <c r="V26">
        <v>0</v>
      </c>
      <c r="W26">
        <v>0</v>
      </c>
      <c r="X26" s="2">
        <v>0.5</v>
      </c>
      <c r="Y26">
        <f t="shared" si="6"/>
        <v>0.18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125</v>
      </c>
    </row>
    <row r="27" spans="1:34">
      <c r="A27">
        <v>25</v>
      </c>
      <c r="B27" t="s">
        <v>194</v>
      </c>
      <c r="C27">
        <v>1.062</v>
      </c>
      <c r="D27">
        <v>175</v>
      </c>
      <c r="E27">
        <v>0.167</v>
      </c>
      <c r="F27">
        <v>2.6</v>
      </c>
      <c r="G27">
        <f t="shared" si="7"/>
        <v>19.46</v>
      </c>
      <c r="H27">
        <f t="shared" si="8"/>
        <v>18.12</v>
      </c>
      <c r="I27">
        <f t="shared" si="9"/>
        <v>62.622</v>
      </c>
      <c r="J27">
        <f t="shared" si="10"/>
        <v>0.258992805755396</v>
      </c>
      <c r="K27">
        <f t="shared" si="11"/>
        <v>0.257958004436878</v>
      </c>
      <c r="L27">
        <v>1</v>
      </c>
      <c r="M27">
        <v>2</v>
      </c>
      <c r="N27">
        <v>2.1</v>
      </c>
      <c r="O27" s="2">
        <v>5.04</v>
      </c>
      <c r="P27">
        <v>3.85</v>
      </c>
      <c r="Q27">
        <f t="shared" ref="Q27:Q32" si="15">G27*P27</f>
        <v>74.921</v>
      </c>
      <c r="R27" s="2">
        <v>5.56</v>
      </c>
      <c r="S27" s="2">
        <v>3.5</v>
      </c>
      <c r="T27">
        <v>0</v>
      </c>
      <c r="U27">
        <v>1</v>
      </c>
      <c r="V27">
        <v>0</v>
      </c>
      <c r="W27">
        <v>0</v>
      </c>
      <c r="X27" s="2">
        <v>0.5</v>
      </c>
      <c r="Y27">
        <f t="shared" si="6"/>
        <v>0.18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125</v>
      </c>
    </row>
    <row r="28" spans="1:34">
      <c r="A28">
        <v>26</v>
      </c>
      <c r="B28" t="s">
        <v>195</v>
      </c>
      <c r="C28">
        <v>1.189</v>
      </c>
      <c r="D28">
        <v>169</v>
      </c>
      <c r="E28">
        <v>0.31</v>
      </c>
      <c r="F28">
        <v>2.525</v>
      </c>
      <c r="G28">
        <f t="shared" si="7"/>
        <v>19.46</v>
      </c>
      <c r="H28">
        <f t="shared" si="8"/>
        <v>18.12</v>
      </c>
      <c r="I28">
        <f t="shared" si="9"/>
        <v>62.622</v>
      </c>
      <c r="J28">
        <f t="shared" si="10"/>
        <v>0.258992805755396</v>
      </c>
      <c r="K28">
        <f t="shared" si="11"/>
        <v>0.257958004436878</v>
      </c>
      <c r="L28">
        <v>1</v>
      </c>
      <c r="M28">
        <v>2</v>
      </c>
      <c r="N28">
        <v>2.1</v>
      </c>
      <c r="O28" s="2">
        <v>5.04</v>
      </c>
      <c r="P28">
        <v>3.85</v>
      </c>
      <c r="Q28">
        <f t="shared" si="15"/>
        <v>74.921</v>
      </c>
      <c r="R28" s="2">
        <v>5.56</v>
      </c>
      <c r="S28" s="2">
        <v>3.5</v>
      </c>
      <c r="T28">
        <v>0</v>
      </c>
      <c r="U28">
        <v>1</v>
      </c>
      <c r="V28">
        <v>0</v>
      </c>
      <c r="W28">
        <v>0</v>
      </c>
      <c r="X28" s="2">
        <v>0.5</v>
      </c>
      <c r="Y28">
        <f t="shared" si="6"/>
        <v>0.18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125</v>
      </c>
    </row>
    <row r="29" spans="1:34">
      <c r="A29">
        <v>27</v>
      </c>
      <c r="B29" t="s">
        <v>196</v>
      </c>
      <c r="C29">
        <v>1</v>
      </c>
      <c r="D29">
        <v>173</v>
      </c>
      <c r="E29">
        <v>0.143</v>
      </c>
      <c r="F29">
        <v>2.6</v>
      </c>
      <c r="G29">
        <f t="shared" si="7"/>
        <v>19.46</v>
      </c>
      <c r="H29">
        <f t="shared" si="8"/>
        <v>18.12</v>
      </c>
      <c r="I29">
        <f t="shared" si="9"/>
        <v>62.622</v>
      </c>
      <c r="J29">
        <f t="shared" si="10"/>
        <v>0.258992805755396</v>
      </c>
      <c r="K29">
        <f t="shared" si="11"/>
        <v>0.257958004436878</v>
      </c>
      <c r="L29">
        <v>1</v>
      </c>
      <c r="M29">
        <v>2</v>
      </c>
      <c r="N29">
        <v>2.1</v>
      </c>
      <c r="O29" s="2">
        <v>5.04</v>
      </c>
      <c r="P29">
        <v>3.85</v>
      </c>
      <c r="Q29">
        <f t="shared" si="15"/>
        <v>74.921</v>
      </c>
      <c r="R29" s="2">
        <v>5.56</v>
      </c>
      <c r="S29" s="2">
        <v>3.5</v>
      </c>
      <c r="T29">
        <v>0</v>
      </c>
      <c r="U29">
        <v>1</v>
      </c>
      <c r="V29">
        <v>0</v>
      </c>
      <c r="W29">
        <v>0</v>
      </c>
      <c r="X29" s="2">
        <v>0.5</v>
      </c>
      <c r="Y29">
        <f t="shared" si="6"/>
        <v>0.18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125</v>
      </c>
    </row>
    <row r="30" spans="1:34">
      <c r="A30">
        <v>28</v>
      </c>
      <c r="B30" t="s">
        <v>197</v>
      </c>
      <c r="C30">
        <v>1</v>
      </c>
      <c r="D30">
        <v>173</v>
      </c>
      <c r="E30">
        <v>0.143</v>
      </c>
      <c r="F30">
        <v>2.6</v>
      </c>
      <c r="G30">
        <f t="shared" si="7"/>
        <v>19.46</v>
      </c>
      <c r="H30">
        <f t="shared" si="8"/>
        <v>18.12</v>
      </c>
      <c r="I30">
        <f t="shared" si="9"/>
        <v>62.622</v>
      </c>
      <c r="J30">
        <f t="shared" si="10"/>
        <v>0.258992805755396</v>
      </c>
      <c r="K30">
        <f t="shared" si="11"/>
        <v>0.257958004436878</v>
      </c>
      <c r="L30">
        <v>1</v>
      </c>
      <c r="M30">
        <v>2</v>
      </c>
      <c r="N30">
        <v>2.1</v>
      </c>
      <c r="O30" s="2">
        <v>5.04</v>
      </c>
      <c r="P30">
        <v>3.85</v>
      </c>
      <c r="Q30">
        <f t="shared" si="15"/>
        <v>74.921</v>
      </c>
      <c r="R30" s="2">
        <v>5.56</v>
      </c>
      <c r="S30" s="2">
        <v>3.5</v>
      </c>
      <c r="T30">
        <v>0</v>
      </c>
      <c r="U30">
        <v>1</v>
      </c>
      <c r="V30">
        <v>0</v>
      </c>
      <c r="W30">
        <v>0</v>
      </c>
      <c r="X30" s="2">
        <v>0.5</v>
      </c>
      <c r="Y30">
        <f t="shared" si="6"/>
        <v>0.18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125</v>
      </c>
    </row>
    <row r="31" spans="1:34">
      <c r="A31">
        <v>29</v>
      </c>
      <c r="B31" t="s">
        <v>198</v>
      </c>
      <c r="C31">
        <v>1</v>
      </c>
      <c r="D31">
        <v>173</v>
      </c>
      <c r="E31">
        <v>0.143</v>
      </c>
      <c r="F31">
        <v>2.6</v>
      </c>
      <c r="G31">
        <f t="shared" si="7"/>
        <v>19.46</v>
      </c>
      <c r="H31">
        <f t="shared" si="8"/>
        <v>18.12</v>
      </c>
      <c r="I31">
        <f t="shared" si="9"/>
        <v>62.622</v>
      </c>
      <c r="J31">
        <f t="shared" si="10"/>
        <v>0.258992805755396</v>
      </c>
      <c r="K31">
        <f t="shared" si="11"/>
        <v>0.257958004436878</v>
      </c>
      <c r="L31">
        <v>1</v>
      </c>
      <c r="M31">
        <v>2</v>
      </c>
      <c r="N31">
        <v>2.1</v>
      </c>
      <c r="O31" s="2">
        <v>5.04</v>
      </c>
      <c r="P31">
        <v>3.85</v>
      </c>
      <c r="Q31">
        <f t="shared" si="15"/>
        <v>74.921</v>
      </c>
      <c r="R31" s="2">
        <v>5.56</v>
      </c>
      <c r="S31" s="2">
        <v>3.5</v>
      </c>
      <c r="T31">
        <v>0</v>
      </c>
      <c r="U31">
        <v>1</v>
      </c>
      <c r="V31">
        <v>0</v>
      </c>
      <c r="W31">
        <v>0</v>
      </c>
      <c r="X31" s="2">
        <v>0.5</v>
      </c>
      <c r="Y31">
        <f t="shared" si="6"/>
        <v>0.18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125</v>
      </c>
    </row>
    <row r="32" spans="1:34">
      <c r="A32">
        <v>30</v>
      </c>
      <c r="B32" t="s">
        <v>199</v>
      </c>
      <c r="C32">
        <v>1</v>
      </c>
      <c r="D32">
        <v>173</v>
      </c>
      <c r="E32">
        <v>0.143</v>
      </c>
      <c r="F32">
        <v>2.6</v>
      </c>
      <c r="G32">
        <f t="shared" si="7"/>
        <v>19.46</v>
      </c>
      <c r="H32">
        <f t="shared" si="8"/>
        <v>18.12</v>
      </c>
      <c r="I32">
        <f t="shared" si="9"/>
        <v>62.622</v>
      </c>
      <c r="J32">
        <f t="shared" si="10"/>
        <v>0.258992805755396</v>
      </c>
      <c r="K32">
        <f t="shared" si="11"/>
        <v>0.257958004436878</v>
      </c>
      <c r="L32">
        <v>1</v>
      </c>
      <c r="M32">
        <v>2</v>
      </c>
      <c r="N32">
        <v>2.1</v>
      </c>
      <c r="O32" s="2">
        <v>5.04</v>
      </c>
      <c r="P32">
        <v>3.85</v>
      </c>
      <c r="Q32">
        <f t="shared" si="15"/>
        <v>74.921</v>
      </c>
      <c r="R32" s="2">
        <v>5.56</v>
      </c>
      <c r="S32" s="2">
        <v>3.5</v>
      </c>
      <c r="T32">
        <v>0</v>
      </c>
      <c r="U32">
        <v>1</v>
      </c>
      <c r="V32">
        <v>0</v>
      </c>
      <c r="W32">
        <v>0</v>
      </c>
      <c r="X32" s="2">
        <v>0.5</v>
      </c>
      <c r="Y32">
        <f t="shared" si="6"/>
        <v>0.18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125</v>
      </c>
    </row>
    <row r="33" spans="1:34">
      <c r="A33">
        <v>31</v>
      </c>
      <c r="B33" t="s">
        <v>88</v>
      </c>
      <c r="C33">
        <v>0.925</v>
      </c>
      <c r="D33">
        <v>183</v>
      </c>
      <c r="E33">
        <v>0.2</v>
      </c>
      <c r="F33">
        <v>2.769</v>
      </c>
      <c r="G33">
        <f t="shared" si="7"/>
        <v>87.48</v>
      </c>
      <c r="H33">
        <f t="shared" si="8"/>
        <v>37.8</v>
      </c>
      <c r="I33">
        <f t="shared" si="9"/>
        <v>132.69</v>
      </c>
      <c r="J33">
        <f t="shared" si="10"/>
        <v>0.0987654320987654</v>
      </c>
      <c r="K33">
        <f t="shared" si="11"/>
        <v>0.208699281726639</v>
      </c>
      <c r="L33">
        <v>2</v>
      </c>
      <c r="M33">
        <v>2</v>
      </c>
      <c r="N33">
        <v>4.2</v>
      </c>
      <c r="O33" s="2">
        <v>8.64</v>
      </c>
      <c r="P33">
        <v>3.85</v>
      </c>
      <c r="Q33">
        <f t="shared" si="12"/>
        <v>336.798</v>
      </c>
      <c r="R33" s="2">
        <v>8.1</v>
      </c>
      <c r="S33" s="2">
        <v>10.8</v>
      </c>
      <c r="T33">
        <v>0</v>
      </c>
      <c r="U33">
        <v>1</v>
      </c>
      <c r="V33">
        <v>0</v>
      </c>
      <c r="W33">
        <v>0</v>
      </c>
      <c r="X33" s="2">
        <v>2</v>
      </c>
      <c r="Y33">
        <f t="shared" si="6"/>
        <v>0.72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60</v>
      </c>
    </row>
    <row r="34" spans="1:34">
      <c r="A34">
        <v>32</v>
      </c>
      <c r="B34" t="s">
        <v>200</v>
      </c>
      <c r="C34">
        <v>0.925</v>
      </c>
      <c r="D34">
        <v>183</v>
      </c>
      <c r="E34">
        <v>0.2</v>
      </c>
      <c r="F34">
        <v>2.769</v>
      </c>
      <c r="G34">
        <f t="shared" si="7"/>
        <v>3.708</v>
      </c>
      <c r="H34">
        <f t="shared" si="8"/>
        <v>7.72</v>
      </c>
      <c r="I34">
        <f t="shared" si="9"/>
        <v>27.622</v>
      </c>
      <c r="J34">
        <f t="shared" si="10"/>
        <v>0</v>
      </c>
      <c r="K34">
        <f t="shared" si="11"/>
        <v>0</v>
      </c>
      <c r="L34">
        <v>1</v>
      </c>
      <c r="M34">
        <v>0</v>
      </c>
      <c r="N34">
        <v>2.1</v>
      </c>
      <c r="O34" s="2">
        <v>0</v>
      </c>
      <c r="P34">
        <v>3.85</v>
      </c>
      <c r="Q34">
        <f t="shared" si="12"/>
        <v>14.2758</v>
      </c>
      <c r="R34" s="2">
        <v>1.8</v>
      </c>
      <c r="S34" s="2">
        <v>2.06</v>
      </c>
      <c r="T34">
        <v>1</v>
      </c>
      <c r="U34">
        <v>0</v>
      </c>
      <c r="V34">
        <v>0</v>
      </c>
      <c r="W34">
        <v>0</v>
      </c>
      <c r="X34" s="2">
        <v>0.5</v>
      </c>
      <c r="Y34">
        <f t="shared" si="6"/>
        <v>0.18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63</v>
      </c>
    </row>
    <row r="35" spans="1:34">
      <c r="A35">
        <v>33</v>
      </c>
      <c r="B35" t="s">
        <v>38</v>
      </c>
      <c r="C35">
        <v>0.875</v>
      </c>
      <c r="D35">
        <v>187</v>
      </c>
      <c r="E35">
        <v>0.125</v>
      </c>
      <c r="F35">
        <v>2.924</v>
      </c>
      <c r="G35">
        <f t="shared" si="7"/>
        <v>41.9184</v>
      </c>
      <c r="H35">
        <f t="shared" si="8"/>
        <v>28.2</v>
      </c>
      <c r="I35">
        <f t="shared" si="9"/>
        <v>89.346</v>
      </c>
      <c r="J35">
        <f t="shared" si="10"/>
        <v>0.278254895225009</v>
      </c>
      <c r="K35">
        <f t="shared" si="11"/>
        <v>0.418425171631807</v>
      </c>
      <c r="L35">
        <v>2</v>
      </c>
      <c r="M35">
        <v>1</v>
      </c>
      <c r="N35">
        <v>7.56</v>
      </c>
      <c r="O35" s="2">
        <v>11.664</v>
      </c>
      <c r="P35">
        <v>3.85</v>
      </c>
      <c r="Q35">
        <f t="shared" si="12"/>
        <v>161.38584</v>
      </c>
      <c r="R35" s="2">
        <v>9.84</v>
      </c>
      <c r="S35" s="2">
        <v>4.26</v>
      </c>
      <c r="T35">
        <v>0</v>
      </c>
      <c r="U35">
        <v>1</v>
      </c>
      <c r="V35">
        <v>0</v>
      </c>
      <c r="W35">
        <v>0</v>
      </c>
      <c r="X35" s="2">
        <v>0.6666</v>
      </c>
      <c r="Y35">
        <f t="shared" si="6"/>
        <v>0.239976</v>
      </c>
      <c r="Z35">
        <v>0</v>
      </c>
      <c r="AA35">
        <v>0</v>
      </c>
      <c r="AB35">
        <v>0</v>
      </c>
      <c r="AC35">
        <v>1</v>
      </c>
      <c r="AD35">
        <v>23</v>
      </c>
      <c r="AE35">
        <v>1.8</v>
      </c>
      <c r="AF35">
        <v>0.28</v>
      </c>
      <c r="AG35">
        <v>0.18</v>
      </c>
      <c r="AH35" t="s">
        <v>39</v>
      </c>
    </row>
    <row r="36" spans="1:34">
      <c r="A36">
        <v>34</v>
      </c>
      <c r="B36" t="s">
        <v>201</v>
      </c>
      <c r="C36">
        <v>0.875</v>
      </c>
      <c r="D36">
        <v>187</v>
      </c>
      <c r="E36">
        <v>0.125</v>
      </c>
      <c r="F36">
        <v>2.924</v>
      </c>
      <c r="G36">
        <f t="shared" si="7"/>
        <v>86.8296</v>
      </c>
      <c r="H36">
        <f t="shared" si="8"/>
        <v>38.44</v>
      </c>
      <c r="I36">
        <f t="shared" si="9"/>
        <v>128.674</v>
      </c>
      <c r="J36">
        <f t="shared" si="10"/>
        <v>0.174134166229028</v>
      </c>
      <c r="K36">
        <f t="shared" si="11"/>
        <v>0.376622615769607</v>
      </c>
      <c r="L36">
        <v>2</v>
      </c>
      <c r="M36">
        <v>11</v>
      </c>
      <c r="N36">
        <v>4.2</v>
      </c>
      <c r="O36" s="2">
        <v>15.12</v>
      </c>
      <c r="P36">
        <v>3.85</v>
      </c>
      <c r="Q36">
        <f t="shared" si="12"/>
        <v>334.29396</v>
      </c>
      <c r="R36" s="2">
        <v>11.96</v>
      </c>
      <c r="S36" s="2">
        <v>7.26</v>
      </c>
      <c r="T36">
        <v>0</v>
      </c>
      <c r="U36">
        <v>1</v>
      </c>
      <c r="V36">
        <v>0</v>
      </c>
      <c r="W36">
        <v>0</v>
      </c>
      <c r="X36" s="2">
        <v>1.5</v>
      </c>
      <c r="Y36">
        <f t="shared" si="6"/>
        <v>0.54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202</v>
      </c>
    </row>
    <row r="37" spans="1:34">
      <c r="A37">
        <v>35</v>
      </c>
      <c r="B37" t="s">
        <v>203</v>
      </c>
      <c r="C37">
        <v>0.875</v>
      </c>
      <c r="D37">
        <v>187</v>
      </c>
      <c r="E37">
        <v>0.125</v>
      </c>
      <c r="F37">
        <v>2.924</v>
      </c>
      <c r="G37">
        <f t="shared" si="7"/>
        <v>74.1312</v>
      </c>
      <c r="H37">
        <f t="shared" si="8"/>
        <v>35.16</v>
      </c>
      <c r="I37">
        <f t="shared" si="9"/>
        <v>113.166</v>
      </c>
      <c r="J37">
        <f t="shared" si="10"/>
        <v>0.242812742812743</v>
      </c>
      <c r="K37">
        <f t="shared" si="11"/>
        <v>0.509802482126325</v>
      </c>
      <c r="L37">
        <v>2</v>
      </c>
      <c r="M37">
        <v>6</v>
      </c>
      <c r="N37">
        <v>4.2</v>
      </c>
      <c r="O37" s="2">
        <v>18</v>
      </c>
      <c r="P37">
        <v>3.85</v>
      </c>
      <c r="Q37">
        <f t="shared" si="12"/>
        <v>285.40512</v>
      </c>
      <c r="R37" s="2">
        <v>10.56</v>
      </c>
      <c r="S37" s="2">
        <v>7.02</v>
      </c>
      <c r="T37">
        <v>0</v>
      </c>
      <c r="U37">
        <v>1</v>
      </c>
      <c r="V37">
        <v>0</v>
      </c>
      <c r="W37">
        <v>0</v>
      </c>
      <c r="X37" s="2">
        <v>1</v>
      </c>
      <c r="Y37">
        <f t="shared" si="6"/>
        <v>0.36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202</v>
      </c>
    </row>
    <row r="38" spans="1:34">
      <c r="A38">
        <v>36</v>
      </c>
      <c r="B38" t="s">
        <v>204</v>
      </c>
      <c r="C38">
        <v>0.875</v>
      </c>
      <c r="D38">
        <v>187</v>
      </c>
      <c r="E38">
        <v>0.125</v>
      </c>
      <c r="F38">
        <v>2.924</v>
      </c>
      <c r="G38">
        <f t="shared" si="7"/>
        <v>76.6656</v>
      </c>
      <c r="H38">
        <f t="shared" si="8"/>
        <v>35.64</v>
      </c>
      <c r="I38">
        <f t="shared" si="9"/>
        <v>117.894</v>
      </c>
      <c r="J38">
        <f t="shared" si="10"/>
        <v>0.197220135236664</v>
      </c>
      <c r="K38">
        <f t="shared" si="11"/>
        <v>0.411060261434326</v>
      </c>
      <c r="L38">
        <v>2</v>
      </c>
      <c r="M38">
        <v>11</v>
      </c>
      <c r="N38">
        <v>4.2</v>
      </c>
      <c r="O38" s="2">
        <v>15.12</v>
      </c>
      <c r="P38">
        <v>3.85</v>
      </c>
      <c r="Q38">
        <f t="shared" si="12"/>
        <v>295.16256</v>
      </c>
      <c r="R38" s="2">
        <v>10.56</v>
      </c>
      <c r="S38" s="2">
        <v>7.26</v>
      </c>
      <c r="T38">
        <v>0</v>
      </c>
      <c r="U38">
        <v>1</v>
      </c>
      <c r="V38">
        <v>0</v>
      </c>
      <c r="W38">
        <v>0</v>
      </c>
      <c r="X38" s="2">
        <v>1</v>
      </c>
      <c r="Y38">
        <f t="shared" si="6"/>
        <v>0.36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202</v>
      </c>
    </row>
    <row r="39" spans="1:34">
      <c r="A39">
        <v>37</v>
      </c>
      <c r="B39" t="s">
        <v>205</v>
      </c>
      <c r="C39">
        <v>0.842</v>
      </c>
      <c r="D39">
        <v>189</v>
      </c>
      <c r="E39">
        <v>0.125</v>
      </c>
      <c r="F39">
        <v>2.952</v>
      </c>
      <c r="G39">
        <f t="shared" si="7"/>
        <v>76.6656</v>
      </c>
      <c r="H39">
        <f t="shared" si="8"/>
        <v>35.64</v>
      </c>
      <c r="I39">
        <f t="shared" si="9"/>
        <v>117.894</v>
      </c>
      <c r="J39">
        <f t="shared" si="10"/>
        <v>0.197220135236664</v>
      </c>
      <c r="K39">
        <f t="shared" si="11"/>
        <v>0.411060261434326</v>
      </c>
      <c r="L39">
        <v>2</v>
      </c>
      <c r="M39">
        <v>11</v>
      </c>
      <c r="N39">
        <v>4.2</v>
      </c>
      <c r="O39" s="2">
        <v>15.12</v>
      </c>
      <c r="P39">
        <v>3.85</v>
      </c>
      <c r="Q39">
        <f t="shared" ref="Q39:Q40" si="16">G39*P39</f>
        <v>295.16256</v>
      </c>
      <c r="R39" s="2">
        <v>10.56</v>
      </c>
      <c r="S39" s="2">
        <v>7.26</v>
      </c>
      <c r="T39">
        <v>0</v>
      </c>
      <c r="U39">
        <v>1</v>
      </c>
      <c r="V39">
        <v>0</v>
      </c>
      <c r="W39">
        <v>0</v>
      </c>
      <c r="X39" s="2">
        <v>1</v>
      </c>
      <c r="Y39">
        <f t="shared" si="6"/>
        <v>0.36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202</v>
      </c>
    </row>
    <row r="40" spans="1:34">
      <c r="A40">
        <v>38</v>
      </c>
      <c r="B40" t="s">
        <v>206</v>
      </c>
      <c r="C40">
        <v>0.842</v>
      </c>
      <c r="D40">
        <v>189</v>
      </c>
      <c r="E40">
        <v>0.125</v>
      </c>
      <c r="F40">
        <v>2.952</v>
      </c>
      <c r="G40">
        <f t="shared" si="7"/>
        <v>76.6656</v>
      </c>
      <c r="H40">
        <f t="shared" si="8"/>
        <v>35.64</v>
      </c>
      <c r="I40">
        <f t="shared" si="9"/>
        <v>117.894</v>
      </c>
      <c r="J40">
        <f t="shared" si="10"/>
        <v>0.197220135236664</v>
      </c>
      <c r="K40">
        <f t="shared" si="11"/>
        <v>0.411060261434326</v>
      </c>
      <c r="L40">
        <v>2</v>
      </c>
      <c r="M40">
        <v>11</v>
      </c>
      <c r="N40">
        <v>4.2</v>
      </c>
      <c r="O40" s="2">
        <v>15.12</v>
      </c>
      <c r="P40">
        <v>3.85</v>
      </c>
      <c r="Q40">
        <f t="shared" si="16"/>
        <v>295.16256</v>
      </c>
      <c r="R40" s="2">
        <v>10.56</v>
      </c>
      <c r="S40" s="2">
        <v>7.26</v>
      </c>
      <c r="T40">
        <v>0</v>
      </c>
      <c r="U40">
        <v>1</v>
      </c>
      <c r="V40">
        <v>0</v>
      </c>
      <c r="W40">
        <v>0</v>
      </c>
      <c r="X40" s="2">
        <v>1</v>
      </c>
      <c r="Y40">
        <f t="shared" si="6"/>
        <v>0.36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202</v>
      </c>
    </row>
    <row r="41" spans="1:34">
      <c r="A41">
        <v>39</v>
      </c>
      <c r="B41" t="s">
        <v>207</v>
      </c>
      <c r="C41">
        <v>0.842</v>
      </c>
      <c r="D41">
        <v>189</v>
      </c>
      <c r="E41">
        <v>0.125</v>
      </c>
      <c r="F41">
        <v>2.952</v>
      </c>
      <c r="G41">
        <f t="shared" si="7"/>
        <v>76.6656</v>
      </c>
      <c r="H41">
        <f t="shared" si="8"/>
        <v>35.64</v>
      </c>
      <c r="I41">
        <f t="shared" si="9"/>
        <v>117.894</v>
      </c>
      <c r="J41">
        <f t="shared" si="10"/>
        <v>0.197220135236664</v>
      </c>
      <c r="K41">
        <f t="shared" si="11"/>
        <v>0.411060261434326</v>
      </c>
      <c r="L41">
        <v>2</v>
      </c>
      <c r="M41">
        <v>11</v>
      </c>
      <c r="N41">
        <v>4.2</v>
      </c>
      <c r="O41" s="2">
        <v>15.12</v>
      </c>
      <c r="P41">
        <v>3.85</v>
      </c>
      <c r="Q41">
        <f t="shared" ref="Q41:Q42" si="17">G41*P41</f>
        <v>295.16256</v>
      </c>
      <c r="R41" s="2">
        <v>10.56</v>
      </c>
      <c r="S41" s="2">
        <v>7.26</v>
      </c>
      <c r="T41">
        <v>0</v>
      </c>
      <c r="U41">
        <v>1</v>
      </c>
      <c r="V41">
        <v>0</v>
      </c>
      <c r="W41">
        <v>0</v>
      </c>
      <c r="X41" s="2">
        <v>1</v>
      </c>
      <c r="Y41">
        <f t="shared" si="6"/>
        <v>0.36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202</v>
      </c>
    </row>
    <row r="42" spans="1:34">
      <c r="A42">
        <v>40</v>
      </c>
      <c r="B42" t="s">
        <v>208</v>
      </c>
      <c r="C42">
        <v>0.842</v>
      </c>
      <c r="D42">
        <v>189</v>
      </c>
      <c r="E42">
        <v>0.125</v>
      </c>
      <c r="F42">
        <v>2.952</v>
      </c>
      <c r="G42">
        <f t="shared" si="7"/>
        <v>76.6656</v>
      </c>
      <c r="H42">
        <f t="shared" si="8"/>
        <v>35.64</v>
      </c>
      <c r="I42">
        <f t="shared" si="9"/>
        <v>117.894</v>
      </c>
      <c r="J42">
        <f t="shared" si="10"/>
        <v>0.197220135236664</v>
      </c>
      <c r="K42">
        <f t="shared" si="11"/>
        <v>0.411060261434326</v>
      </c>
      <c r="L42">
        <v>2</v>
      </c>
      <c r="M42">
        <v>11</v>
      </c>
      <c r="N42">
        <v>4.2</v>
      </c>
      <c r="O42" s="2">
        <v>15.12</v>
      </c>
      <c r="P42">
        <v>3.85</v>
      </c>
      <c r="Q42">
        <f t="shared" si="17"/>
        <v>295.16256</v>
      </c>
      <c r="R42" s="2">
        <v>10.56</v>
      </c>
      <c r="S42" s="2">
        <v>7.26</v>
      </c>
      <c r="T42">
        <v>0</v>
      </c>
      <c r="U42">
        <v>1</v>
      </c>
      <c r="V42">
        <v>0</v>
      </c>
      <c r="W42">
        <v>0</v>
      </c>
      <c r="X42" s="2">
        <v>2</v>
      </c>
      <c r="Y42">
        <f t="shared" si="6"/>
        <v>0.72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202</v>
      </c>
    </row>
    <row r="43" spans="1:34">
      <c r="A43">
        <v>41</v>
      </c>
      <c r="B43" t="s">
        <v>98</v>
      </c>
      <c r="C43">
        <v>0.848</v>
      </c>
      <c r="D43">
        <v>171</v>
      </c>
      <c r="E43">
        <v>0.167</v>
      </c>
      <c r="F43">
        <v>2.539</v>
      </c>
      <c r="G43">
        <f t="shared" si="7"/>
        <v>32.736</v>
      </c>
      <c r="H43">
        <f t="shared" si="8"/>
        <v>23.68</v>
      </c>
      <c r="I43">
        <f t="shared" si="9"/>
        <v>72.988</v>
      </c>
      <c r="J43">
        <f t="shared" si="10"/>
        <v>0.439882697947214</v>
      </c>
      <c r="K43">
        <f t="shared" si="11"/>
        <v>0.632348415545653</v>
      </c>
      <c r="L43">
        <v>1</v>
      </c>
      <c r="M43">
        <v>1</v>
      </c>
      <c r="N43">
        <v>3.78</v>
      </c>
      <c r="O43" s="2">
        <v>14.4</v>
      </c>
      <c r="P43">
        <v>3.85</v>
      </c>
      <c r="Q43">
        <f t="shared" si="12"/>
        <v>126.0336</v>
      </c>
      <c r="R43" s="2">
        <v>7.44</v>
      </c>
      <c r="S43" s="2">
        <v>4.4</v>
      </c>
      <c r="T43">
        <v>0</v>
      </c>
      <c r="U43">
        <v>1</v>
      </c>
      <c r="V43">
        <v>0</v>
      </c>
      <c r="W43">
        <v>0</v>
      </c>
      <c r="X43" s="2">
        <v>2</v>
      </c>
      <c r="Y43">
        <f t="shared" si="6"/>
        <v>0.72</v>
      </c>
      <c r="Z43">
        <v>0</v>
      </c>
      <c r="AA43">
        <v>0</v>
      </c>
      <c r="AB43">
        <v>0</v>
      </c>
      <c r="AC43">
        <v>1</v>
      </c>
      <c r="AD43">
        <v>23</v>
      </c>
      <c r="AE43">
        <v>1.8</v>
      </c>
      <c r="AF43">
        <v>0.28</v>
      </c>
      <c r="AG43">
        <v>0.18</v>
      </c>
      <c r="AH43" t="s">
        <v>39</v>
      </c>
    </row>
    <row r="44" spans="1:34">
      <c r="A44">
        <v>42</v>
      </c>
      <c r="B44" t="s">
        <v>209</v>
      </c>
      <c r="C44">
        <v>0.848</v>
      </c>
      <c r="D44">
        <v>181</v>
      </c>
      <c r="E44">
        <v>0.167</v>
      </c>
      <c r="F44">
        <v>2.774</v>
      </c>
      <c r="G44">
        <f t="shared" si="7"/>
        <v>163.8912</v>
      </c>
      <c r="H44">
        <f t="shared" si="8"/>
        <v>52.16</v>
      </c>
      <c r="I44">
        <f t="shared" si="9"/>
        <v>184.436</v>
      </c>
      <c r="J44">
        <f t="shared" si="10"/>
        <v>0.0615042174320525</v>
      </c>
      <c r="K44">
        <f t="shared" si="11"/>
        <v>0.175170207051185</v>
      </c>
      <c r="L44">
        <v>2</v>
      </c>
      <c r="M44">
        <v>10</v>
      </c>
      <c r="N44">
        <v>6.3</v>
      </c>
      <c r="O44" s="2">
        <v>10.08</v>
      </c>
      <c r="P44">
        <v>3.85</v>
      </c>
      <c r="Q44">
        <f t="shared" si="12"/>
        <v>630.98112</v>
      </c>
      <c r="R44" s="2">
        <v>10.56</v>
      </c>
      <c r="S44" s="2">
        <v>15.52</v>
      </c>
      <c r="T44">
        <v>0</v>
      </c>
      <c r="U44">
        <v>1</v>
      </c>
      <c r="V44">
        <v>0</v>
      </c>
      <c r="W44">
        <v>0</v>
      </c>
      <c r="X44" s="2">
        <v>2.5</v>
      </c>
      <c r="Y44">
        <f t="shared" si="6"/>
        <v>0.9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202</v>
      </c>
    </row>
    <row r="45" spans="1:34">
      <c r="A45">
        <v>43</v>
      </c>
      <c r="B45" t="s">
        <v>210</v>
      </c>
      <c r="C45">
        <v>0.842</v>
      </c>
      <c r="D45">
        <v>189</v>
      </c>
      <c r="E45">
        <v>0.125</v>
      </c>
      <c r="F45">
        <v>2.952</v>
      </c>
      <c r="G45">
        <f t="shared" si="7"/>
        <v>76.6656</v>
      </c>
      <c r="H45">
        <f t="shared" si="8"/>
        <v>35.64</v>
      </c>
      <c r="I45">
        <f t="shared" si="9"/>
        <v>115.794</v>
      </c>
      <c r="J45">
        <f t="shared" si="10"/>
        <v>0.197220135236664</v>
      </c>
      <c r="K45">
        <f t="shared" si="11"/>
        <v>0.418515108395413</v>
      </c>
      <c r="L45">
        <v>2</v>
      </c>
      <c r="M45">
        <v>11</v>
      </c>
      <c r="N45">
        <v>6.3</v>
      </c>
      <c r="O45" s="2">
        <v>15.12</v>
      </c>
      <c r="P45">
        <v>3.85</v>
      </c>
      <c r="Q45">
        <f t="shared" si="12"/>
        <v>295.16256</v>
      </c>
      <c r="R45" s="2">
        <v>10.56</v>
      </c>
      <c r="S45" s="2">
        <v>7.26</v>
      </c>
      <c r="T45">
        <v>0</v>
      </c>
      <c r="U45">
        <v>1</v>
      </c>
      <c r="V45">
        <v>0</v>
      </c>
      <c r="W45">
        <v>0</v>
      </c>
      <c r="X45" s="2">
        <v>1.6666</v>
      </c>
      <c r="Y45">
        <f t="shared" si="6"/>
        <v>0.599976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50</v>
      </c>
    </row>
    <row r="46" spans="1:34">
      <c r="A46">
        <v>44</v>
      </c>
      <c r="B46" t="s">
        <v>211</v>
      </c>
      <c r="C46">
        <v>0.842</v>
      </c>
      <c r="D46">
        <v>189</v>
      </c>
      <c r="E46">
        <v>0.125</v>
      </c>
      <c r="F46">
        <v>2.952</v>
      </c>
      <c r="G46">
        <f t="shared" si="7"/>
        <v>76.6656</v>
      </c>
      <c r="H46">
        <f t="shared" si="8"/>
        <v>35.64</v>
      </c>
      <c r="I46">
        <f t="shared" si="9"/>
        <v>115.794</v>
      </c>
      <c r="J46">
        <f t="shared" si="10"/>
        <v>0.197220135236664</v>
      </c>
      <c r="K46">
        <f t="shared" si="11"/>
        <v>0.418515108395413</v>
      </c>
      <c r="L46">
        <v>2</v>
      </c>
      <c r="M46">
        <v>10</v>
      </c>
      <c r="N46">
        <v>6.3</v>
      </c>
      <c r="O46" s="2">
        <v>15.12</v>
      </c>
      <c r="P46">
        <v>3.85</v>
      </c>
      <c r="Q46">
        <f t="shared" si="12"/>
        <v>295.16256</v>
      </c>
      <c r="R46" s="2">
        <v>10.56</v>
      </c>
      <c r="S46" s="2">
        <v>7.26</v>
      </c>
      <c r="T46">
        <v>0</v>
      </c>
      <c r="U46">
        <v>1</v>
      </c>
      <c r="V46">
        <v>0</v>
      </c>
      <c r="W46">
        <v>0</v>
      </c>
      <c r="X46" s="2">
        <v>1.6666</v>
      </c>
      <c r="Y46">
        <f t="shared" si="6"/>
        <v>0.599976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50</v>
      </c>
    </row>
    <row r="47" spans="1:34">
      <c r="A47">
        <v>45</v>
      </c>
      <c r="B47" t="s">
        <v>212</v>
      </c>
      <c r="C47">
        <v>0.875</v>
      </c>
      <c r="D47">
        <v>187</v>
      </c>
      <c r="E47">
        <v>0.125</v>
      </c>
      <c r="F47">
        <v>2.924</v>
      </c>
      <c r="G47">
        <f t="shared" si="7"/>
        <v>76.6656</v>
      </c>
      <c r="H47">
        <f t="shared" si="8"/>
        <v>35.64</v>
      </c>
      <c r="I47">
        <f t="shared" si="9"/>
        <v>115.794</v>
      </c>
      <c r="J47">
        <f t="shared" si="10"/>
        <v>0.197220135236664</v>
      </c>
      <c r="K47">
        <f t="shared" si="11"/>
        <v>0.418515108395413</v>
      </c>
      <c r="L47">
        <v>2</v>
      </c>
      <c r="M47">
        <v>11</v>
      </c>
      <c r="N47">
        <v>6.3</v>
      </c>
      <c r="O47" s="2">
        <v>15.12</v>
      </c>
      <c r="P47">
        <v>3.85</v>
      </c>
      <c r="Q47">
        <f t="shared" si="12"/>
        <v>295.16256</v>
      </c>
      <c r="R47" s="2">
        <v>10.56</v>
      </c>
      <c r="S47" s="2">
        <v>7.26</v>
      </c>
      <c r="T47">
        <v>0</v>
      </c>
      <c r="U47">
        <v>1</v>
      </c>
      <c r="V47">
        <v>0</v>
      </c>
      <c r="W47">
        <v>0</v>
      </c>
      <c r="X47" s="2">
        <v>1.6666</v>
      </c>
      <c r="Y47">
        <f t="shared" si="6"/>
        <v>0.599976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50</v>
      </c>
    </row>
    <row r="48" spans="1:34">
      <c r="A48">
        <v>46</v>
      </c>
      <c r="B48" t="s">
        <v>213</v>
      </c>
      <c r="C48">
        <v>0.875</v>
      </c>
      <c r="D48">
        <v>187</v>
      </c>
      <c r="E48">
        <v>0.125</v>
      </c>
      <c r="F48">
        <v>2.924</v>
      </c>
      <c r="G48">
        <f t="shared" si="7"/>
        <v>76.6656</v>
      </c>
      <c r="H48">
        <f t="shared" si="8"/>
        <v>35.64</v>
      </c>
      <c r="I48">
        <f t="shared" si="9"/>
        <v>118.944</v>
      </c>
      <c r="J48">
        <f t="shared" si="10"/>
        <v>0.197220135236664</v>
      </c>
      <c r="K48">
        <f t="shared" si="11"/>
        <v>0.407431551499348</v>
      </c>
      <c r="L48">
        <v>1</v>
      </c>
      <c r="M48">
        <v>1</v>
      </c>
      <c r="N48">
        <v>3.15</v>
      </c>
      <c r="O48" s="2">
        <v>15.12</v>
      </c>
      <c r="P48">
        <v>3.85</v>
      </c>
      <c r="Q48">
        <f t="shared" si="12"/>
        <v>295.16256</v>
      </c>
      <c r="R48" s="2">
        <v>10.56</v>
      </c>
      <c r="S48" s="2">
        <v>7.26</v>
      </c>
      <c r="T48">
        <v>0</v>
      </c>
      <c r="U48">
        <v>1</v>
      </c>
      <c r="V48">
        <v>0</v>
      </c>
      <c r="W48">
        <v>0</v>
      </c>
      <c r="X48" s="2">
        <v>1.6666</v>
      </c>
      <c r="Y48">
        <f t="shared" si="6"/>
        <v>0.599976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53</v>
      </c>
    </row>
    <row r="49" spans="1:34">
      <c r="A49">
        <v>47</v>
      </c>
      <c r="B49" t="s">
        <v>214</v>
      </c>
      <c r="C49">
        <v>0.978</v>
      </c>
      <c r="D49">
        <v>161</v>
      </c>
      <c r="E49">
        <v>0.367</v>
      </c>
      <c r="F49">
        <v>2.58</v>
      </c>
      <c r="G49">
        <f t="shared" si="7"/>
        <v>132.1344</v>
      </c>
      <c r="H49">
        <f t="shared" si="8"/>
        <v>50.4</v>
      </c>
      <c r="I49">
        <f t="shared" si="9"/>
        <v>161.64</v>
      </c>
      <c r="J49">
        <f t="shared" si="10"/>
        <v>0.197526155187445</v>
      </c>
      <c r="K49">
        <f t="shared" si="11"/>
        <v>0.517531837130946</v>
      </c>
      <c r="L49">
        <v>2</v>
      </c>
      <c r="M49">
        <v>10</v>
      </c>
      <c r="N49">
        <v>6.3</v>
      </c>
      <c r="O49" s="2">
        <v>26.1</v>
      </c>
      <c r="P49">
        <v>3.85</v>
      </c>
      <c r="Q49">
        <f t="shared" si="12"/>
        <v>508.71744</v>
      </c>
      <c r="R49" s="2">
        <v>7.44</v>
      </c>
      <c r="S49" s="2">
        <v>17.76</v>
      </c>
      <c r="T49">
        <v>0</v>
      </c>
      <c r="U49">
        <v>1</v>
      </c>
      <c r="V49">
        <v>0</v>
      </c>
      <c r="W49">
        <v>0</v>
      </c>
      <c r="X49" s="2">
        <v>3.3333</v>
      </c>
      <c r="Y49">
        <f t="shared" si="6"/>
        <v>1.199988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50</v>
      </c>
    </row>
    <row r="50" spans="1:34">
      <c r="A50">
        <v>48</v>
      </c>
      <c r="B50" t="s">
        <v>215</v>
      </c>
      <c r="C50">
        <v>0.848</v>
      </c>
      <c r="D50">
        <v>181</v>
      </c>
      <c r="E50">
        <v>0.167</v>
      </c>
      <c r="F50">
        <v>2.774</v>
      </c>
      <c r="G50">
        <f t="shared" si="7"/>
        <v>145</v>
      </c>
      <c r="H50">
        <f t="shared" si="8"/>
        <v>61.6</v>
      </c>
      <c r="I50">
        <f t="shared" si="9"/>
        <v>197.38</v>
      </c>
      <c r="J50">
        <f t="shared" si="10"/>
        <v>0.248275862068966</v>
      </c>
      <c r="K50">
        <f t="shared" si="11"/>
        <v>0.584581089191485</v>
      </c>
      <c r="L50">
        <v>1</v>
      </c>
      <c r="M50">
        <v>3</v>
      </c>
      <c r="N50">
        <v>3.78</v>
      </c>
      <c r="O50" s="2">
        <v>36</v>
      </c>
      <c r="P50">
        <v>3.85</v>
      </c>
      <c r="Q50">
        <f t="shared" si="12"/>
        <v>558.25</v>
      </c>
      <c r="R50" s="2">
        <v>5.8</v>
      </c>
      <c r="S50" s="2">
        <v>25</v>
      </c>
      <c r="T50">
        <v>0</v>
      </c>
      <c r="U50">
        <v>1</v>
      </c>
      <c r="V50">
        <v>0</v>
      </c>
      <c r="W50">
        <v>0</v>
      </c>
      <c r="X50" s="2">
        <v>0.3333</v>
      </c>
      <c r="Y50">
        <f t="shared" si="6"/>
        <v>0.119988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53</v>
      </c>
    </row>
    <row r="51" spans="1:34">
      <c r="A51">
        <v>49</v>
      </c>
      <c r="B51" t="s">
        <v>216</v>
      </c>
      <c r="C51">
        <v>0.888</v>
      </c>
      <c r="D51">
        <v>169</v>
      </c>
      <c r="E51">
        <v>0.1</v>
      </c>
      <c r="F51">
        <v>2.595</v>
      </c>
      <c r="G51">
        <f t="shared" si="7"/>
        <v>20.88</v>
      </c>
      <c r="H51">
        <f t="shared" si="8"/>
        <v>20.2</v>
      </c>
      <c r="I51">
        <f t="shared" si="9"/>
        <v>71.17</v>
      </c>
      <c r="J51">
        <f t="shared" si="10"/>
        <v>0.21551724137931</v>
      </c>
      <c r="K51">
        <f t="shared" si="11"/>
        <v>0.202656694155921</v>
      </c>
      <c r="L51">
        <v>1</v>
      </c>
      <c r="M51">
        <v>1</v>
      </c>
      <c r="N51">
        <v>2.1</v>
      </c>
      <c r="O51" s="2">
        <v>4.5</v>
      </c>
      <c r="P51">
        <v>3.85</v>
      </c>
      <c r="Q51">
        <f t="shared" si="12"/>
        <v>80.388</v>
      </c>
      <c r="R51" s="2">
        <v>7.2</v>
      </c>
      <c r="S51" s="2">
        <v>2.9</v>
      </c>
      <c r="T51">
        <v>1</v>
      </c>
      <c r="U51">
        <v>0</v>
      </c>
      <c r="V51">
        <v>0</v>
      </c>
      <c r="W51">
        <v>0</v>
      </c>
      <c r="X51" s="2">
        <v>1.3333</v>
      </c>
      <c r="Y51">
        <f t="shared" si="6"/>
        <v>0.479988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63</v>
      </c>
    </row>
    <row r="52" spans="1:34">
      <c r="A52">
        <v>50</v>
      </c>
      <c r="B52" t="s">
        <v>59</v>
      </c>
      <c r="C52">
        <v>0.888</v>
      </c>
      <c r="D52">
        <v>169</v>
      </c>
      <c r="E52">
        <v>0.2</v>
      </c>
      <c r="F52">
        <v>2.595</v>
      </c>
      <c r="G52">
        <f t="shared" si="7"/>
        <v>54</v>
      </c>
      <c r="H52">
        <f t="shared" si="8"/>
        <v>29.4</v>
      </c>
      <c r="I52">
        <f t="shared" si="9"/>
        <v>103.41</v>
      </c>
      <c r="J52">
        <f t="shared" si="10"/>
        <v>0.15</v>
      </c>
      <c r="K52">
        <f t="shared" si="11"/>
        <v>0.251054428600121</v>
      </c>
      <c r="L52">
        <v>1</v>
      </c>
      <c r="M52">
        <v>1</v>
      </c>
      <c r="N52">
        <v>1.68</v>
      </c>
      <c r="O52" s="2">
        <v>8.1</v>
      </c>
      <c r="P52">
        <v>3.85</v>
      </c>
      <c r="Q52">
        <f t="shared" si="12"/>
        <v>207.9</v>
      </c>
      <c r="R52" s="2">
        <v>7.2</v>
      </c>
      <c r="S52" s="2">
        <v>7.5</v>
      </c>
      <c r="T52">
        <v>0</v>
      </c>
      <c r="U52">
        <v>1</v>
      </c>
      <c r="V52">
        <v>0</v>
      </c>
      <c r="W52">
        <v>0</v>
      </c>
      <c r="X52" s="2">
        <v>0.8333</v>
      </c>
      <c r="Y52">
        <f t="shared" si="6"/>
        <v>0.299988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60</v>
      </c>
    </row>
    <row r="53" spans="1:34">
      <c r="A53">
        <v>51</v>
      </c>
      <c r="B53" t="s">
        <v>61</v>
      </c>
      <c r="C53">
        <v>0.936</v>
      </c>
      <c r="D53">
        <v>181</v>
      </c>
      <c r="E53">
        <v>0.333</v>
      </c>
      <c r="F53">
        <v>2.774</v>
      </c>
      <c r="G53">
        <f t="shared" si="7"/>
        <v>28.968</v>
      </c>
      <c r="H53">
        <f t="shared" si="8"/>
        <v>23.84</v>
      </c>
      <c r="I53">
        <f t="shared" si="9"/>
        <v>74.404</v>
      </c>
      <c r="J53">
        <f t="shared" si="10"/>
        <v>0.469483568075117</v>
      </c>
      <c r="K53">
        <f t="shared" si="11"/>
        <v>0.5858521529722</v>
      </c>
      <c r="L53">
        <v>1</v>
      </c>
      <c r="M53">
        <v>1</v>
      </c>
      <c r="N53">
        <v>3.78</v>
      </c>
      <c r="O53" s="2">
        <v>13.6</v>
      </c>
      <c r="P53">
        <v>3.85</v>
      </c>
      <c r="Q53">
        <f t="shared" si="12"/>
        <v>111.5268</v>
      </c>
      <c r="R53" s="2">
        <v>8.52</v>
      </c>
      <c r="S53" s="2">
        <v>3.4</v>
      </c>
      <c r="T53">
        <v>0</v>
      </c>
      <c r="U53">
        <v>1</v>
      </c>
      <c r="V53">
        <v>0</v>
      </c>
      <c r="W53">
        <v>0</v>
      </c>
      <c r="X53" s="2">
        <v>1.8333</v>
      </c>
      <c r="Y53">
        <f t="shared" si="6"/>
        <v>0.659988</v>
      </c>
      <c r="Z53">
        <v>0</v>
      </c>
      <c r="AA53">
        <v>0</v>
      </c>
      <c r="AB53">
        <v>0</v>
      </c>
      <c r="AC53">
        <v>1</v>
      </c>
      <c r="AD53">
        <v>23</v>
      </c>
      <c r="AE53">
        <v>1.8</v>
      </c>
      <c r="AF53">
        <v>0.28</v>
      </c>
      <c r="AG53">
        <v>0.18</v>
      </c>
      <c r="AH53" t="s">
        <v>39</v>
      </c>
    </row>
    <row r="54" spans="1:34">
      <c r="A54">
        <v>52</v>
      </c>
      <c r="B54" t="s">
        <v>217</v>
      </c>
      <c r="C54">
        <v>1.081</v>
      </c>
      <c r="D54">
        <v>175</v>
      </c>
      <c r="E54">
        <v>0.143</v>
      </c>
      <c r="F54">
        <v>2.699</v>
      </c>
      <c r="G54">
        <f t="shared" si="7"/>
        <v>18.8832</v>
      </c>
      <c r="H54">
        <f t="shared" si="8"/>
        <v>17.96</v>
      </c>
      <c r="I54">
        <f t="shared" si="9"/>
        <v>62.726</v>
      </c>
      <c r="J54">
        <f t="shared" si="10"/>
        <v>0.228774783934926</v>
      </c>
      <c r="K54">
        <f t="shared" si="11"/>
        <v>0.220740264741158</v>
      </c>
      <c r="L54">
        <v>1</v>
      </c>
      <c r="M54">
        <v>1</v>
      </c>
      <c r="N54">
        <v>2.1</v>
      </c>
      <c r="O54" s="2">
        <v>4.32</v>
      </c>
      <c r="P54">
        <v>3.85</v>
      </c>
      <c r="Q54">
        <f t="shared" si="12"/>
        <v>72.70032</v>
      </c>
      <c r="R54" s="2">
        <v>3.36</v>
      </c>
      <c r="S54" s="2">
        <v>5.62</v>
      </c>
      <c r="T54">
        <v>0</v>
      </c>
      <c r="U54">
        <v>1</v>
      </c>
      <c r="V54">
        <v>0</v>
      </c>
      <c r="W54">
        <v>0</v>
      </c>
      <c r="X54" s="2">
        <v>0.5</v>
      </c>
      <c r="Y54">
        <f t="shared" si="6"/>
        <v>0.18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125</v>
      </c>
    </row>
    <row r="55" spans="1:34">
      <c r="A55">
        <v>53</v>
      </c>
      <c r="B55" t="s">
        <v>218</v>
      </c>
      <c r="C55">
        <v>1.081</v>
      </c>
      <c r="D55">
        <v>175</v>
      </c>
      <c r="E55">
        <v>0.143</v>
      </c>
      <c r="F55">
        <v>2.699</v>
      </c>
      <c r="G55">
        <f t="shared" si="7"/>
        <v>18.8832</v>
      </c>
      <c r="H55">
        <f t="shared" si="8"/>
        <v>17.96</v>
      </c>
      <c r="I55">
        <f t="shared" si="9"/>
        <v>62.006</v>
      </c>
      <c r="J55">
        <f t="shared" si="10"/>
        <v>0.266903914590747</v>
      </c>
      <c r="K55">
        <f t="shared" si="11"/>
        <v>0.260520694027129</v>
      </c>
      <c r="L55">
        <v>1</v>
      </c>
      <c r="M55">
        <v>2</v>
      </c>
      <c r="N55">
        <v>2.1</v>
      </c>
      <c r="O55" s="2">
        <v>5.04</v>
      </c>
      <c r="P55">
        <v>3.85</v>
      </c>
      <c r="Q55">
        <f t="shared" si="12"/>
        <v>72.70032</v>
      </c>
      <c r="R55" s="2">
        <v>3.36</v>
      </c>
      <c r="S55" s="2">
        <v>5.62</v>
      </c>
      <c r="T55">
        <v>0</v>
      </c>
      <c r="U55">
        <v>1</v>
      </c>
      <c r="V55">
        <v>0</v>
      </c>
      <c r="W55">
        <v>0</v>
      </c>
      <c r="X55" s="2">
        <v>0.5</v>
      </c>
      <c r="Y55">
        <f t="shared" si="6"/>
        <v>0.18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125</v>
      </c>
    </row>
    <row r="56" spans="1:34">
      <c r="A56">
        <v>54</v>
      </c>
      <c r="B56" t="s">
        <v>219</v>
      </c>
      <c r="C56">
        <v>0.901</v>
      </c>
      <c r="D56">
        <v>237</v>
      </c>
      <c r="E56">
        <v>0.167</v>
      </c>
      <c r="F56">
        <v>2.96</v>
      </c>
      <c r="G56">
        <f t="shared" si="7"/>
        <v>18.8832</v>
      </c>
      <c r="H56">
        <f t="shared" si="8"/>
        <v>17.96</v>
      </c>
      <c r="I56">
        <f t="shared" si="9"/>
        <v>62.006</v>
      </c>
      <c r="J56">
        <f t="shared" si="10"/>
        <v>0.266903914590747</v>
      </c>
      <c r="K56">
        <f t="shared" si="11"/>
        <v>0.260520694027129</v>
      </c>
      <c r="L56">
        <v>1</v>
      </c>
      <c r="M56">
        <v>2</v>
      </c>
      <c r="N56">
        <v>2.1</v>
      </c>
      <c r="O56" s="2">
        <v>5.04</v>
      </c>
      <c r="P56">
        <v>3.85</v>
      </c>
      <c r="Q56">
        <f t="shared" ref="Q56:Q63" si="18">G56*P56</f>
        <v>72.70032</v>
      </c>
      <c r="R56" s="2">
        <v>3.36</v>
      </c>
      <c r="S56" s="2">
        <v>5.62</v>
      </c>
      <c r="T56">
        <v>0</v>
      </c>
      <c r="U56">
        <v>1</v>
      </c>
      <c r="V56">
        <v>0</v>
      </c>
      <c r="W56">
        <v>0</v>
      </c>
      <c r="X56" s="2">
        <v>0.5</v>
      </c>
      <c r="Y56">
        <f t="shared" si="6"/>
        <v>0.18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125</v>
      </c>
    </row>
    <row r="57" spans="1:34">
      <c r="A57">
        <v>55</v>
      </c>
      <c r="B57" t="s">
        <v>220</v>
      </c>
      <c r="C57">
        <v>0.901</v>
      </c>
      <c r="D57">
        <v>237</v>
      </c>
      <c r="E57">
        <v>0.167</v>
      </c>
      <c r="F57">
        <v>2.96</v>
      </c>
      <c r="G57">
        <f t="shared" si="7"/>
        <v>18.8832</v>
      </c>
      <c r="H57">
        <f t="shared" si="8"/>
        <v>17.96</v>
      </c>
      <c r="I57">
        <f t="shared" si="9"/>
        <v>62.006</v>
      </c>
      <c r="J57">
        <f t="shared" si="10"/>
        <v>0.266903914590747</v>
      </c>
      <c r="K57">
        <f t="shared" si="11"/>
        <v>0.260520694027129</v>
      </c>
      <c r="L57">
        <v>1</v>
      </c>
      <c r="M57">
        <v>2</v>
      </c>
      <c r="N57">
        <v>2.1</v>
      </c>
      <c r="O57" s="2">
        <v>5.04</v>
      </c>
      <c r="P57">
        <v>3.85</v>
      </c>
      <c r="Q57">
        <f t="shared" si="18"/>
        <v>72.70032</v>
      </c>
      <c r="R57" s="2">
        <v>3.36</v>
      </c>
      <c r="S57" s="2">
        <v>5.62</v>
      </c>
      <c r="T57">
        <v>0</v>
      </c>
      <c r="U57">
        <v>1</v>
      </c>
      <c r="V57">
        <v>0</v>
      </c>
      <c r="W57">
        <v>0</v>
      </c>
      <c r="X57" s="2">
        <v>0.5</v>
      </c>
      <c r="Y57">
        <f t="shared" si="6"/>
        <v>0.18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125</v>
      </c>
    </row>
    <row r="58" spans="1:34">
      <c r="A58">
        <v>56</v>
      </c>
      <c r="B58" t="s">
        <v>221</v>
      </c>
      <c r="C58">
        <v>0.901</v>
      </c>
      <c r="D58">
        <v>237</v>
      </c>
      <c r="E58">
        <v>0.167</v>
      </c>
      <c r="F58">
        <v>2.96</v>
      </c>
      <c r="G58">
        <f t="shared" si="7"/>
        <v>18.8832</v>
      </c>
      <c r="H58">
        <f t="shared" si="8"/>
        <v>17.96</v>
      </c>
      <c r="I58">
        <f t="shared" si="9"/>
        <v>62.006</v>
      </c>
      <c r="J58">
        <f t="shared" si="10"/>
        <v>0.266903914590747</v>
      </c>
      <c r="K58">
        <f t="shared" si="11"/>
        <v>0.260520694027129</v>
      </c>
      <c r="L58">
        <v>1</v>
      </c>
      <c r="M58">
        <v>2</v>
      </c>
      <c r="N58">
        <v>2.1</v>
      </c>
      <c r="O58" s="2">
        <v>5.04</v>
      </c>
      <c r="P58">
        <v>3.85</v>
      </c>
      <c r="Q58">
        <f t="shared" si="18"/>
        <v>72.70032</v>
      </c>
      <c r="R58" s="2">
        <v>3.36</v>
      </c>
      <c r="S58" s="2">
        <v>5.62</v>
      </c>
      <c r="T58">
        <v>0</v>
      </c>
      <c r="U58">
        <v>1</v>
      </c>
      <c r="V58">
        <v>0</v>
      </c>
      <c r="W58">
        <v>0</v>
      </c>
      <c r="X58" s="2">
        <v>0.5</v>
      </c>
      <c r="Y58">
        <f t="shared" si="6"/>
        <v>0.18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125</v>
      </c>
    </row>
    <row r="59" spans="1:34">
      <c r="A59">
        <v>57</v>
      </c>
      <c r="B59" t="s">
        <v>222</v>
      </c>
      <c r="C59">
        <v>1.016</v>
      </c>
      <c r="D59">
        <v>177</v>
      </c>
      <c r="E59">
        <v>0.292</v>
      </c>
      <c r="F59">
        <v>2.75</v>
      </c>
      <c r="G59">
        <f t="shared" si="7"/>
        <v>18.8832</v>
      </c>
      <c r="H59">
        <f t="shared" si="8"/>
        <v>17.96</v>
      </c>
      <c r="I59">
        <f t="shared" si="9"/>
        <v>62.006</v>
      </c>
      <c r="J59">
        <f t="shared" si="10"/>
        <v>0.266903914590747</v>
      </c>
      <c r="K59">
        <f t="shared" si="11"/>
        <v>0.260520694027129</v>
      </c>
      <c r="L59">
        <v>1</v>
      </c>
      <c r="M59">
        <v>2</v>
      </c>
      <c r="N59">
        <v>2.1</v>
      </c>
      <c r="O59" s="2">
        <v>5.04</v>
      </c>
      <c r="P59">
        <v>3.85</v>
      </c>
      <c r="Q59">
        <f t="shared" si="18"/>
        <v>72.70032</v>
      </c>
      <c r="R59" s="2">
        <v>3.36</v>
      </c>
      <c r="S59" s="2">
        <v>5.62</v>
      </c>
      <c r="T59">
        <v>0</v>
      </c>
      <c r="U59">
        <v>1</v>
      </c>
      <c r="V59">
        <v>0</v>
      </c>
      <c r="W59">
        <v>0</v>
      </c>
      <c r="X59" s="2">
        <v>0.5</v>
      </c>
      <c r="Y59">
        <f t="shared" si="6"/>
        <v>0.18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125</v>
      </c>
    </row>
    <row r="60" spans="1:34">
      <c r="A60">
        <v>58</v>
      </c>
      <c r="B60" t="s">
        <v>223</v>
      </c>
      <c r="C60">
        <v>0.917</v>
      </c>
      <c r="D60">
        <v>175</v>
      </c>
      <c r="E60">
        <v>0.125</v>
      </c>
      <c r="F60">
        <v>2.894</v>
      </c>
      <c r="G60">
        <f t="shared" si="7"/>
        <v>18.8832</v>
      </c>
      <c r="H60">
        <f t="shared" si="8"/>
        <v>17.96</v>
      </c>
      <c r="I60">
        <f t="shared" si="9"/>
        <v>62.006</v>
      </c>
      <c r="J60">
        <f t="shared" si="10"/>
        <v>0.266903914590747</v>
      </c>
      <c r="K60">
        <f t="shared" si="11"/>
        <v>0.260520694027129</v>
      </c>
      <c r="L60">
        <v>1</v>
      </c>
      <c r="M60">
        <v>2</v>
      </c>
      <c r="N60">
        <v>2.1</v>
      </c>
      <c r="O60" s="2">
        <v>5.04</v>
      </c>
      <c r="P60">
        <v>3.85</v>
      </c>
      <c r="Q60">
        <f t="shared" si="18"/>
        <v>72.70032</v>
      </c>
      <c r="R60" s="2">
        <v>3.36</v>
      </c>
      <c r="S60" s="2">
        <v>5.62</v>
      </c>
      <c r="T60">
        <v>0</v>
      </c>
      <c r="U60">
        <v>1</v>
      </c>
      <c r="V60">
        <v>0</v>
      </c>
      <c r="W60">
        <v>0</v>
      </c>
      <c r="X60" s="2">
        <v>0.5</v>
      </c>
      <c r="Y60">
        <f t="shared" si="6"/>
        <v>0.18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125</v>
      </c>
    </row>
    <row r="61" spans="1:34">
      <c r="A61">
        <v>59</v>
      </c>
      <c r="B61" t="s">
        <v>224</v>
      </c>
      <c r="C61">
        <v>0.917</v>
      </c>
      <c r="D61">
        <v>175</v>
      </c>
      <c r="E61">
        <v>0.125</v>
      </c>
      <c r="F61">
        <v>2.894</v>
      </c>
      <c r="G61">
        <f t="shared" si="7"/>
        <v>18.8832</v>
      </c>
      <c r="H61">
        <f t="shared" si="8"/>
        <v>17.96</v>
      </c>
      <c r="I61">
        <f t="shared" si="9"/>
        <v>62.006</v>
      </c>
      <c r="J61">
        <f t="shared" si="10"/>
        <v>0.266903914590747</v>
      </c>
      <c r="K61">
        <f t="shared" si="11"/>
        <v>0.260520694027129</v>
      </c>
      <c r="L61">
        <v>1</v>
      </c>
      <c r="M61">
        <v>2</v>
      </c>
      <c r="N61">
        <v>2.1</v>
      </c>
      <c r="O61" s="2">
        <v>5.04</v>
      </c>
      <c r="P61">
        <v>3.85</v>
      </c>
      <c r="Q61">
        <f t="shared" si="18"/>
        <v>72.70032</v>
      </c>
      <c r="R61" s="2">
        <v>3.36</v>
      </c>
      <c r="S61" s="2">
        <v>5.62</v>
      </c>
      <c r="T61">
        <v>0</v>
      </c>
      <c r="U61">
        <v>1</v>
      </c>
      <c r="V61">
        <v>0</v>
      </c>
      <c r="W61">
        <v>0</v>
      </c>
      <c r="X61" s="2">
        <v>0.5</v>
      </c>
      <c r="Y61">
        <f t="shared" si="6"/>
        <v>0.18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125</v>
      </c>
    </row>
    <row r="62" spans="1:34">
      <c r="A62">
        <v>60</v>
      </c>
      <c r="B62" t="s">
        <v>225</v>
      </c>
      <c r="C62">
        <v>0.917</v>
      </c>
      <c r="D62">
        <v>175</v>
      </c>
      <c r="E62">
        <v>0.125</v>
      </c>
      <c r="F62">
        <v>2.894</v>
      </c>
      <c r="G62">
        <f t="shared" si="7"/>
        <v>18.8832</v>
      </c>
      <c r="H62">
        <f t="shared" si="8"/>
        <v>17.96</v>
      </c>
      <c r="I62">
        <f t="shared" si="9"/>
        <v>62.006</v>
      </c>
      <c r="J62">
        <f t="shared" si="10"/>
        <v>0.266903914590747</v>
      </c>
      <c r="K62">
        <f t="shared" si="11"/>
        <v>0.260520694027129</v>
      </c>
      <c r="L62">
        <v>1</v>
      </c>
      <c r="M62">
        <v>2</v>
      </c>
      <c r="N62">
        <v>2.1</v>
      </c>
      <c r="O62" s="2">
        <v>5.04</v>
      </c>
      <c r="P62">
        <v>3.85</v>
      </c>
      <c r="Q62">
        <f t="shared" si="18"/>
        <v>72.70032</v>
      </c>
      <c r="R62" s="2">
        <v>3.36</v>
      </c>
      <c r="S62" s="2">
        <v>5.62</v>
      </c>
      <c r="T62">
        <v>0</v>
      </c>
      <c r="U62">
        <v>1</v>
      </c>
      <c r="V62">
        <v>0</v>
      </c>
      <c r="W62">
        <v>0</v>
      </c>
      <c r="X62" s="2">
        <v>0.5</v>
      </c>
      <c r="Y62">
        <f t="shared" si="6"/>
        <v>0.18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125</v>
      </c>
    </row>
    <row r="63" spans="1:34">
      <c r="A63">
        <v>61</v>
      </c>
      <c r="B63" t="s">
        <v>226</v>
      </c>
      <c r="C63">
        <v>0.917</v>
      </c>
      <c r="D63">
        <v>175</v>
      </c>
      <c r="E63">
        <v>0.125</v>
      </c>
      <c r="F63">
        <v>2.894</v>
      </c>
      <c r="G63">
        <f t="shared" si="7"/>
        <v>18.8832</v>
      </c>
      <c r="H63">
        <f t="shared" si="8"/>
        <v>17.96</v>
      </c>
      <c r="I63">
        <f t="shared" si="9"/>
        <v>62.006</v>
      </c>
      <c r="J63">
        <f t="shared" si="10"/>
        <v>0.266903914590747</v>
      </c>
      <c r="K63">
        <f t="shared" si="11"/>
        <v>0.260520694027129</v>
      </c>
      <c r="L63">
        <v>1</v>
      </c>
      <c r="M63">
        <v>2</v>
      </c>
      <c r="N63">
        <v>2.1</v>
      </c>
      <c r="O63" s="2">
        <v>5.04</v>
      </c>
      <c r="P63">
        <v>3.85</v>
      </c>
      <c r="Q63">
        <f t="shared" si="18"/>
        <v>72.70032</v>
      </c>
      <c r="R63" s="2">
        <v>3.36</v>
      </c>
      <c r="S63" s="2">
        <v>5.62</v>
      </c>
      <c r="T63">
        <v>0</v>
      </c>
      <c r="U63">
        <v>1</v>
      </c>
      <c r="V63">
        <v>0</v>
      </c>
      <c r="W63">
        <v>0</v>
      </c>
      <c r="X63" s="2">
        <v>0</v>
      </c>
      <c r="Y63">
        <f t="shared" si="6"/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125</v>
      </c>
    </row>
    <row r="64" spans="1:34">
      <c r="A64">
        <v>62</v>
      </c>
      <c r="B64" t="s">
        <v>227</v>
      </c>
      <c r="C64">
        <v>0.917</v>
      </c>
      <c r="D64">
        <v>175</v>
      </c>
      <c r="E64">
        <v>0.125</v>
      </c>
      <c r="F64">
        <v>2.894</v>
      </c>
      <c r="G64">
        <f t="shared" si="7"/>
        <v>19.904</v>
      </c>
      <c r="H64">
        <f t="shared" si="8"/>
        <v>18.84</v>
      </c>
      <c r="I64">
        <f t="shared" si="9"/>
        <v>66.114</v>
      </c>
      <c r="J64">
        <f t="shared" si="10"/>
        <v>0.217041800643087</v>
      </c>
      <c r="K64">
        <f t="shared" si="11"/>
        <v>0.209428469706172</v>
      </c>
      <c r="L64">
        <v>1</v>
      </c>
      <c r="M64">
        <v>1</v>
      </c>
      <c r="N64">
        <v>2.1</v>
      </c>
      <c r="O64" s="2">
        <v>4.32</v>
      </c>
      <c r="P64">
        <v>3.85</v>
      </c>
      <c r="Q64">
        <f t="shared" ref="Q64" si="19">G64*P64</f>
        <v>76.6304</v>
      </c>
      <c r="R64" s="2">
        <v>3.2</v>
      </c>
      <c r="S64" s="2">
        <v>6.22</v>
      </c>
      <c r="T64">
        <v>0</v>
      </c>
      <c r="U64">
        <v>1</v>
      </c>
      <c r="V64">
        <v>0</v>
      </c>
      <c r="W64">
        <v>0</v>
      </c>
      <c r="X64" s="2">
        <v>1</v>
      </c>
      <c r="Y64">
        <f t="shared" si="6"/>
        <v>0.36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125</v>
      </c>
    </row>
    <row r="65" spans="1:34">
      <c r="A65">
        <v>63</v>
      </c>
      <c r="B65" t="s">
        <v>228</v>
      </c>
      <c r="C65">
        <v>1.369</v>
      </c>
      <c r="D65">
        <v>2381</v>
      </c>
      <c r="E65">
        <v>6.476</v>
      </c>
      <c r="F65">
        <v>2.616</v>
      </c>
      <c r="G65">
        <f t="shared" si="7"/>
        <v>38.88</v>
      </c>
      <c r="H65">
        <f t="shared" si="8"/>
        <v>46.8</v>
      </c>
      <c r="I65">
        <f t="shared" si="9"/>
        <v>154.62</v>
      </c>
      <c r="J65">
        <f t="shared" si="10"/>
        <v>0.333333333333333</v>
      </c>
      <c r="K65">
        <f t="shared" si="11"/>
        <v>0.268648697053819</v>
      </c>
      <c r="L65">
        <v>6</v>
      </c>
      <c r="M65">
        <v>4</v>
      </c>
      <c r="N65">
        <v>12.6</v>
      </c>
      <c r="O65" s="2">
        <v>12.96</v>
      </c>
      <c r="P65">
        <v>3.85</v>
      </c>
      <c r="Q65">
        <f t="shared" si="12"/>
        <v>149.688</v>
      </c>
      <c r="R65" s="2">
        <v>21.6</v>
      </c>
      <c r="S65" s="2">
        <v>1.8</v>
      </c>
      <c r="T65">
        <v>1</v>
      </c>
      <c r="U65">
        <v>1</v>
      </c>
      <c r="V65">
        <v>0</v>
      </c>
      <c r="W65">
        <v>0</v>
      </c>
      <c r="X65" s="2">
        <v>1.6666</v>
      </c>
      <c r="Y65">
        <f t="shared" si="6"/>
        <v>0.599976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37</v>
      </c>
    </row>
    <row r="66" spans="1:34">
      <c r="A66">
        <v>64</v>
      </c>
      <c r="B66" t="s">
        <v>229</v>
      </c>
      <c r="C66">
        <v>1.232</v>
      </c>
      <c r="D66">
        <v>1765</v>
      </c>
      <c r="E66">
        <v>1.325</v>
      </c>
      <c r="F66">
        <v>2.505</v>
      </c>
      <c r="G66">
        <f t="shared" si="7"/>
        <v>21.6</v>
      </c>
      <c r="H66">
        <f t="shared" si="8"/>
        <v>19.2</v>
      </c>
      <c r="I66">
        <f t="shared" si="9"/>
        <v>55.62</v>
      </c>
      <c r="J66">
        <f t="shared" si="10"/>
        <v>0.4</v>
      </c>
      <c r="K66">
        <f t="shared" si="11"/>
        <v>0.497883993029624</v>
      </c>
      <c r="L66">
        <v>3</v>
      </c>
      <c r="M66">
        <v>1</v>
      </c>
      <c r="N66">
        <v>9.66</v>
      </c>
      <c r="O66" s="2">
        <v>8.64</v>
      </c>
      <c r="P66">
        <v>3.85</v>
      </c>
      <c r="Q66">
        <f t="shared" si="12"/>
        <v>83.16</v>
      </c>
      <c r="R66" s="2">
        <v>3.6</v>
      </c>
      <c r="S66" s="2">
        <v>6</v>
      </c>
      <c r="T66">
        <v>1</v>
      </c>
      <c r="U66">
        <v>1</v>
      </c>
      <c r="V66">
        <v>0</v>
      </c>
      <c r="W66">
        <v>0</v>
      </c>
      <c r="X66" s="2">
        <v>0.6666</v>
      </c>
      <c r="Y66">
        <f t="shared" ref="Y66:Y82" si="20">X66*0.36</f>
        <v>0.239976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37</v>
      </c>
    </row>
    <row r="67" spans="1:34">
      <c r="A67">
        <v>65</v>
      </c>
      <c r="B67" t="s">
        <v>230</v>
      </c>
      <c r="C67">
        <v>1.198</v>
      </c>
      <c r="D67">
        <v>1361</v>
      </c>
      <c r="E67">
        <v>5.917</v>
      </c>
      <c r="F67">
        <v>2.84</v>
      </c>
      <c r="G67">
        <f t="shared" ref="G67:G82" si="21">R67*S67</f>
        <v>32.4</v>
      </c>
      <c r="H67">
        <f t="shared" ref="H67:H82" si="22">R67*2+S67*2</f>
        <v>39.6</v>
      </c>
      <c r="I67">
        <f t="shared" ref="I67:I82" si="23">H67*P67-N67-O67</f>
        <v>137.64</v>
      </c>
      <c r="J67">
        <f t="shared" ref="J67:J82" si="24">O67/G67</f>
        <v>0.133333333333333</v>
      </c>
      <c r="K67">
        <f t="shared" ref="K67:K82" si="25">O67/(I67*0.312)</f>
        <v>0.100596874790423</v>
      </c>
      <c r="L67">
        <v>5</v>
      </c>
      <c r="M67">
        <v>1</v>
      </c>
      <c r="N67">
        <v>10.5</v>
      </c>
      <c r="O67" s="2">
        <v>4.32</v>
      </c>
      <c r="P67">
        <v>3.85</v>
      </c>
      <c r="Q67">
        <f t="shared" ref="Q67:Q82" si="26">G67*P67</f>
        <v>124.74</v>
      </c>
      <c r="R67" s="2">
        <v>18</v>
      </c>
      <c r="S67" s="2">
        <v>1.8</v>
      </c>
      <c r="T67">
        <v>1</v>
      </c>
      <c r="U67">
        <v>0</v>
      </c>
      <c r="V67">
        <v>0</v>
      </c>
      <c r="W67">
        <v>0</v>
      </c>
      <c r="X67" s="2">
        <v>2</v>
      </c>
      <c r="Y67">
        <f t="shared" si="20"/>
        <v>0.72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37</v>
      </c>
    </row>
    <row r="68" spans="1:34">
      <c r="A68">
        <v>66</v>
      </c>
      <c r="B68" t="s">
        <v>231</v>
      </c>
      <c r="C68">
        <v>1.4</v>
      </c>
      <c r="D68">
        <v>1197</v>
      </c>
      <c r="E68">
        <v>1.308</v>
      </c>
      <c r="F68">
        <v>2.591</v>
      </c>
      <c r="G68">
        <f t="shared" si="21"/>
        <v>27.6</v>
      </c>
      <c r="H68">
        <f t="shared" si="22"/>
        <v>21.2</v>
      </c>
      <c r="I68">
        <f t="shared" si="23"/>
        <v>78.92</v>
      </c>
      <c r="J68">
        <f t="shared" si="24"/>
        <v>0</v>
      </c>
      <c r="K68">
        <f t="shared" si="25"/>
        <v>0</v>
      </c>
      <c r="L68">
        <v>1</v>
      </c>
      <c r="M68">
        <v>0</v>
      </c>
      <c r="N68">
        <v>2.7</v>
      </c>
      <c r="O68" s="2">
        <v>0</v>
      </c>
      <c r="P68">
        <v>3.85</v>
      </c>
      <c r="Q68">
        <f t="shared" si="26"/>
        <v>106.26</v>
      </c>
      <c r="R68" s="2">
        <v>4.6</v>
      </c>
      <c r="S68" s="2">
        <v>6</v>
      </c>
      <c r="T68">
        <v>0</v>
      </c>
      <c r="U68">
        <v>0</v>
      </c>
      <c r="V68">
        <v>1</v>
      </c>
      <c r="W68">
        <v>0</v>
      </c>
      <c r="X68" s="2">
        <v>0.8333</v>
      </c>
      <c r="Y68">
        <f t="shared" si="20"/>
        <v>0.299988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37</v>
      </c>
    </row>
    <row r="69" spans="1:34">
      <c r="A69">
        <v>67</v>
      </c>
      <c r="B69" t="s">
        <v>232</v>
      </c>
      <c r="C69">
        <v>1.548</v>
      </c>
      <c r="D69">
        <v>2599</v>
      </c>
      <c r="E69">
        <v>7.476</v>
      </c>
      <c r="F69">
        <v>2.646</v>
      </c>
      <c r="G69">
        <f t="shared" si="21"/>
        <v>61.56</v>
      </c>
      <c r="H69">
        <f t="shared" si="22"/>
        <v>72</v>
      </c>
      <c r="I69">
        <f t="shared" si="23"/>
        <v>238.5</v>
      </c>
      <c r="J69">
        <f t="shared" si="24"/>
        <v>0.389863547758285</v>
      </c>
      <c r="K69">
        <f t="shared" si="25"/>
        <v>0.322528624415417</v>
      </c>
      <c r="L69">
        <v>7</v>
      </c>
      <c r="M69">
        <v>1</v>
      </c>
      <c r="N69">
        <v>14.7</v>
      </c>
      <c r="O69" s="2">
        <v>24</v>
      </c>
      <c r="P69">
        <v>3.85</v>
      </c>
      <c r="Q69">
        <f t="shared" si="26"/>
        <v>237.006</v>
      </c>
      <c r="R69" s="2">
        <v>34.2</v>
      </c>
      <c r="S69" s="2">
        <v>1.8</v>
      </c>
      <c r="T69">
        <v>1</v>
      </c>
      <c r="U69">
        <v>0</v>
      </c>
      <c r="V69">
        <v>0</v>
      </c>
      <c r="W69">
        <v>0</v>
      </c>
      <c r="X69" s="2">
        <v>3.5</v>
      </c>
      <c r="Y69">
        <f t="shared" si="20"/>
        <v>1.26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37</v>
      </c>
    </row>
    <row r="70" spans="1:34">
      <c r="A70">
        <v>68</v>
      </c>
      <c r="B70" t="s">
        <v>233</v>
      </c>
      <c r="C70">
        <v>1.579</v>
      </c>
      <c r="D70">
        <v>3415</v>
      </c>
      <c r="E70">
        <v>9.517</v>
      </c>
      <c r="F70">
        <v>2.67</v>
      </c>
      <c r="G70">
        <f t="shared" si="21"/>
        <v>31.86</v>
      </c>
      <c r="H70">
        <f t="shared" si="22"/>
        <v>39</v>
      </c>
      <c r="I70">
        <f t="shared" si="23"/>
        <v>127.14</v>
      </c>
      <c r="J70">
        <f t="shared" si="24"/>
        <v>0.135593220338983</v>
      </c>
      <c r="K70">
        <f t="shared" si="25"/>
        <v>0.108904780919882</v>
      </c>
      <c r="L70">
        <v>9</v>
      </c>
      <c r="M70">
        <v>1</v>
      </c>
      <c r="N70">
        <v>18.69</v>
      </c>
      <c r="O70" s="2">
        <v>4.32</v>
      </c>
      <c r="P70">
        <v>3.85</v>
      </c>
      <c r="Q70">
        <f t="shared" si="26"/>
        <v>122.661</v>
      </c>
      <c r="R70" s="2">
        <v>17.7</v>
      </c>
      <c r="S70" s="2">
        <v>1.8</v>
      </c>
      <c r="T70">
        <v>1</v>
      </c>
      <c r="U70">
        <v>0</v>
      </c>
      <c r="V70">
        <v>0</v>
      </c>
      <c r="W70">
        <v>0</v>
      </c>
      <c r="X70" s="2">
        <v>1.5</v>
      </c>
      <c r="Y70">
        <f t="shared" si="20"/>
        <v>0.54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37</v>
      </c>
    </row>
    <row r="71" spans="1:34">
      <c r="A71">
        <v>69</v>
      </c>
      <c r="B71" t="s">
        <v>234</v>
      </c>
      <c r="C71">
        <v>1.46</v>
      </c>
      <c r="D71">
        <v>2653</v>
      </c>
      <c r="E71">
        <v>3.726</v>
      </c>
      <c r="F71">
        <v>2.551</v>
      </c>
      <c r="G71">
        <f t="shared" si="21"/>
        <v>30.42</v>
      </c>
      <c r="H71">
        <f t="shared" si="22"/>
        <v>37.4</v>
      </c>
      <c r="I71">
        <f t="shared" si="23"/>
        <v>115.79</v>
      </c>
      <c r="J71">
        <f t="shared" si="24"/>
        <v>0.650887573964497</v>
      </c>
      <c r="K71">
        <f t="shared" si="25"/>
        <v>0.548074431829506</v>
      </c>
      <c r="L71">
        <v>4</v>
      </c>
      <c r="M71">
        <v>2</v>
      </c>
      <c r="N71">
        <v>8.4</v>
      </c>
      <c r="O71" s="2">
        <v>19.8</v>
      </c>
      <c r="P71">
        <v>3.85</v>
      </c>
      <c r="Q71">
        <f t="shared" si="26"/>
        <v>117.117</v>
      </c>
      <c r="R71" s="2">
        <v>16.9</v>
      </c>
      <c r="S71" s="2">
        <v>1.8</v>
      </c>
      <c r="T71">
        <v>1</v>
      </c>
      <c r="U71">
        <v>0</v>
      </c>
      <c r="V71">
        <v>0</v>
      </c>
      <c r="W71">
        <v>0</v>
      </c>
      <c r="X71" s="2">
        <v>2.3333</v>
      </c>
      <c r="Y71">
        <f t="shared" si="20"/>
        <v>0.839988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37</v>
      </c>
    </row>
    <row r="72" spans="1:34">
      <c r="A72">
        <v>70</v>
      </c>
      <c r="B72" t="s">
        <v>235</v>
      </c>
      <c r="C72">
        <v>1.345</v>
      </c>
      <c r="D72">
        <v>2481</v>
      </c>
      <c r="E72">
        <v>4.867</v>
      </c>
      <c r="F72">
        <v>2.549</v>
      </c>
      <c r="G72">
        <f t="shared" si="21"/>
        <v>27</v>
      </c>
      <c r="H72">
        <f t="shared" si="22"/>
        <v>33.6</v>
      </c>
      <c r="I72">
        <f t="shared" si="23"/>
        <v>101.16</v>
      </c>
      <c r="J72">
        <f t="shared" si="24"/>
        <v>0.733333333333333</v>
      </c>
      <c r="K72">
        <f t="shared" si="25"/>
        <v>0.627338260790218</v>
      </c>
      <c r="L72">
        <v>4</v>
      </c>
      <c r="M72">
        <v>2</v>
      </c>
      <c r="N72">
        <v>8.4</v>
      </c>
      <c r="O72" s="2">
        <v>19.8</v>
      </c>
      <c r="P72">
        <v>3.85</v>
      </c>
      <c r="Q72">
        <f t="shared" si="26"/>
        <v>103.95</v>
      </c>
      <c r="R72" s="2">
        <v>15</v>
      </c>
      <c r="S72" s="2">
        <v>1.8</v>
      </c>
      <c r="T72">
        <v>1</v>
      </c>
      <c r="U72">
        <v>0</v>
      </c>
      <c r="V72">
        <v>0</v>
      </c>
      <c r="W72">
        <v>0</v>
      </c>
      <c r="X72" s="2">
        <v>2</v>
      </c>
      <c r="Y72">
        <f t="shared" si="20"/>
        <v>0.72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37</v>
      </c>
    </row>
    <row r="73" spans="1:34">
      <c r="A73">
        <v>71</v>
      </c>
      <c r="B73" t="s">
        <v>236</v>
      </c>
      <c r="C73">
        <v>1.213</v>
      </c>
      <c r="D73">
        <v>2181</v>
      </c>
      <c r="E73">
        <v>3.268</v>
      </c>
      <c r="F73">
        <v>2.724</v>
      </c>
      <c r="G73">
        <f t="shared" si="21"/>
        <v>19.44</v>
      </c>
      <c r="H73">
        <f t="shared" si="22"/>
        <v>25.2</v>
      </c>
      <c r="I73">
        <f t="shared" si="23"/>
        <v>86.4</v>
      </c>
      <c r="J73">
        <f t="shared" si="24"/>
        <v>0.222222222222222</v>
      </c>
      <c r="K73">
        <f t="shared" si="25"/>
        <v>0.16025641025641</v>
      </c>
      <c r="L73">
        <v>3</v>
      </c>
      <c r="M73">
        <v>1</v>
      </c>
      <c r="N73">
        <v>6.3</v>
      </c>
      <c r="O73" s="2">
        <v>4.32</v>
      </c>
      <c r="P73">
        <v>3.85</v>
      </c>
      <c r="Q73">
        <f t="shared" si="26"/>
        <v>74.844</v>
      </c>
      <c r="R73" s="2">
        <v>10.8</v>
      </c>
      <c r="S73" s="2">
        <v>1.8</v>
      </c>
      <c r="T73">
        <v>1</v>
      </c>
      <c r="U73">
        <v>1</v>
      </c>
      <c r="V73">
        <v>0</v>
      </c>
      <c r="W73">
        <v>0</v>
      </c>
      <c r="X73" s="2">
        <v>1.3333</v>
      </c>
      <c r="Y73">
        <f t="shared" si="20"/>
        <v>0.479988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37</v>
      </c>
    </row>
    <row r="74" spans="1:34">
      <c r="A74">
        <v>72</v>
      </c>
      <c r="B74" t="s">
        <v>237</v>
      </c>
      <c r="C74">
        <v>1.128</v>
      </c>
      <c r="D74">
        <v>2217</v>
      </c>
      <c r="E74">
        <v>6.325</v>
      </c>
      <c r="F74">
        <v>2.871</v>
      </c>
      <c r="G74">
        <f t="shared" si="21"/>
        <v>90.72</v>
      </c>
      <c r="H74">
        <f t="shared" si="22"/>
        <v>72.6</v>
      </c>
      <c r="I74">
        <f t="shared" si="23"/>
        <v>224.43</v>
      </c>
      <c r="J74">
        <f t="shared" si="24"/>
        <v>0.357142857142857</v>
      </c>
      <c r="K74">
        <f t="shared" si="25"/>
        <v>0.462710661881896</v>
      </c>
      <c r="L74">
        <v>10</v>
      </c>
      <c r="M74">
        <v>1</v>
      </c>
      <c r="N74">
        <v>22.68</v>
      </c>
      <c r="O74" s="2">
        <v>32.4</v>
      </c>
      <c r="P74">
        <v>3.85</v>
      </c>
      <c r="Q74">
        <f t="shared" si="26"/>
        <v>349.272</v>
      </c>
      <c r="R74" s="2">
        <v>33.6</v>
      </c>
      <c r="S74" s="2">
        <v>2.7</v>
      </c>
      <c r="T74">
        <v>1</v>
      </c>
      <c r="U74">
        <v>0</v>
      </c>
      <c r="V74">
        <v>0</v>
      </c>
      <c r="W74">
        <v>0</v>
      </c>
      <c r="X74" s="2">
        <v>1.25</v>
      </c>
      <c r="Y74">
        <f t="shared" si="20"/>
        <v>0.45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37</v>
      </c>
    </row>
    <row r="75" spans="1:34">
      <c r="A75">
        <v>73</v>
      </c>
      <c r="B75" t="s">
        <v>238</v>
      </c>
      <c r="C75">
        <v>1.073</v>
      </c>
      <c r="D75">
        <v>2035</v>
      </c>
      <c r="E75">
        <v>6.292</v>
      </c>
      <c r="F75">
        <v>2.898</v>
      </c>
      <c r="G75">
        <f t="shared" si="21"/>
        <v>116.64</v>
      </c>
      <c r="H75">
        <f t="shared" si="22"/>
        <v>91.8</v>
      </c>
      <c r="I75">
        <f t="shared" si="23"/>
        <v>317.49</v>
      </c>
      <c r="J75">
        <f t="shared" si="24"/>
        <v>0.0740740740740741</v>
      </c>
      <c r="K75">
        <f t="shared" si="25"/>
        <v>0.087222613916368</v>
      </c>
      <c r="L75">
        <v>12</v>
      </c>
      <c r="M75">
        <v>1</v>
      </c>
      <c r="N75">
        <v>27.3</v>
      </c>
      <c r="O75" s="2">
        <v>8.64</v>
      </c>
      <c r="P75">
        <v>3.85</v>
      </c>
      <c r="Q75">
        <f t="shared" si="26"/>
        <v>449.064</v>
      </c>
      <c r="R75" s="2">
        <v>43.2</v>
      </c>
      <c r="S75" s="2">
        <v>2.7</v>
      </c>
      <c r="T75">
        <v>1</v>
      </c>
      <c r="U75">
        <v>0</v>
      </c>
      <c r="V75">
        <v>0</v>
      </c>
      <c r="W75">
        <v>0</v>
      </c>
      <c r="X75" s="2">
        <v>1.25</v>
      </c>
      <c r="Y75">
        <f t="shared" si="20"/>
        <v>0.45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37</v>
      </c>
    </row>
    <row r="76" spans="1:34">
      <c r="A76">
        <v>74</v>
      </c>
      <c r="B76" t="s">
        <v>239</v>
      </c>
      <c r="C76">
        <v>1.084</v>
      </c>
      <c r="D76">
        <v>1739</v>
      </c>
      <c r="E76">
        <v>3.825</v>
      </c>
      <c r="F76">
        <v>2.726</v>
      </c>
      <c r="G76">
        <f t="shared" si="21"/>
        <v>40.5</v>
      </c>
      <c r="H76">
        <f t="shared" si="22"/>
        <v>35.4</v>
      </c>
      <c r="I76">
        <f t="shared" si="23"/>
        <v>108.03</v>
      </c>
      <c r="J76">
        <f t="shared" si="24"/>
        <v>0.355555555555556</v>
      </c>
      <c r="K76">
        <f t="shared" si="25"/>
        <v>0.427231751863799</v>
      </c>
      <c r="L76">
        <v>4</v>
      </c>
      <c r="M76">
        <v>7</v>
      </c>
      <c r="N76">
        <v>13.86</v>
      </c>
      <c r="O76" s="2">
        <v>14.4</v>
      </c>
      <c r="P76">
        <v>3.85</v>
      </c>
      <c r="Q76">
        <f t="shared" si="26"/>
        <v>155.925</v>
      </c>
      <c r="R76" s="2">
        <v>2.7</v>
      </c>
      <c r="S76" s="2">
        <v>15</v>
      </c>
      <c r="T76">
        <v>1</v>
      </c>
      <c r="U76">
        <v>0</v>
      </c>
      <c r="V76">
        <v>0</v>
      </c>
      <c r="W76">
        <v>0</v>
      </c>
      <c r="X76" s="2">
        <v>1.0833</v>
      </c>
      <c r="Y76">
        <f t="shared" si="20"/>
        <v>0.389988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37</v>
      </c>
    </row>
    <row r="77" spans="1:34">
      <c r="A77">
        <v>75</v>
      </c>
      <c r="B77" t="s">
        <v>240</v>
      </c>
      <c r="C77">
        <v>1.149</v>
      </c>
      <c r="D77">
        <v>1755</v>
      </c>
      <c r="E77">
        <v>3</v>
      </c>
      <c r="F77">
        <v>2.551</v>
      </c>
      <c r="G77">
        <f t="shared" si="21"/>
        <v>60.75</v>
      </c>
      <c r="H77">
        <f t="shared" si="22"/>
        <v>50.4</v>
      </c>
      <c r="I77">
        <f t="shared" si="23"/>
        <v>136.98</v>
      </c>
      <c r="J77">
        <f t="shared" si="24"/>
        <v>0.711111111111111</v>
      </c>
      <c r="K77">
        <f t="shared" si="25"/>
        <v>1.01081572829273</v>
      </c>
      <c r="L77">
        <v>5</v>
      </c>
      <c r="M77">
        <v>11</v>
      </c>
      <c r="N77">
        <v>13.86</v>
      </c>
      <c r="O77" s="2">
        <v>43.2</v>
      </c>
      <c r="P77">
        <v>3.85</v>
      </c>
      <c r="Q77">
        <f t="shared" si="26"/>
        <v>233.8875</v>
      </c>
      <c r="R77" s="2">
        <v>2.7</v>
      </c>
      <c r="S77" s="2">
        <v>22.5</v>
      </c>
      <c r="T77">
        <v>1</v>
      </c>
      <c r="U77">
        <v>0</v>
      </c>
      <c r="V77">
        <v>0</v>
      </c>
      <c r="W77">
        <v>0</v>
      </c>
      <c r="X77" s="2">
        <v>1.5833</v>
      </c>
      <c r="Y77">
        <f t="shared" si="20"/>
        <v>0.569988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37</v>
      </c>
    </row>
    <row r="78" spans="1:34">
      <c r="A78">
        <v>76</v>
      </c>
      <c r="B78" t="s">
        <v>241</v>
      </c>
      <c r="C78">
        <v>1.108</v>
      </c>
      <c r="D78">
        <v>177</v>
      </c>
      <c r="E78">
        <v>177</v>
      </c>
      <c r="F78">
        <v>2.703</v>
      </c>
      <c r="G78">
        <f t="shared" si="21"/>
        <v>58.32</v>
      </c>
      <c r="H78">
        <f t="shared" si="22"/>
        <v>32.4</v>
      </c>
      <c r="I78">
        <f t="shared" si="23"/>
        <v>85.86</v>
      </c>
      <c r="J78">
        <f t="shared" si="24"/>
        <v>0.666666666666667</v>
      </c>
      <c r="K78">
        <f t="shared" si="25"/>
        <v>1.45137880986938</v>
      </c>
      <c r="L78">
        <v>0</v>
      </c>
      <c r="M78">
        <v>1</v>
      </c>
      <c r="N78">
        <v>0</v>
      </c>
      <c r="O78" s="2">
        <v>38.88</v>
      </c>
      <c r="P78">
        <v>3.85</v>
      </c>
      <c r="Q78">
        <f t="shared" si="26"/>
        <v>224.532</v>
      </c>
      <c r="R78" s="2">
        <v>10.8</v>
      </c>
      <c r="S78" s="2">
        <v>5.4</v>
      </c>
      <c r="T78">
        <v>1</v>
      </c>
      <c r="U78">
        <v>0</v>
      </c>
      <c r="V78">
        <v>0</v>
      </c>
      <c r="W78">
        <v>0</v>
      </c>
      <c r="X78" s="2">
        <v>0</v>
      </c>
      <c r="Y78">
        <f t="shared" si="20"/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79</v>
      </c>
    </row>
    <row r="79" spans="1:34">
      <c r="A79">
        <v>77</v>
      </c>
      <c r="B79" t="s">
        <v>242</v>
      </c>
      <c r="C79">
        <v>1.495</v>
      </c>
      <c r="D79">
        <v>2815</v>
      </c>
      <c r="E79">
        <v>4.392</v>
      </c>
      <c r="F79">
        <v>2.648</v>
      </c>
      <c r="G79">
        <f t="shared" si="21"/>
        <v>86.4</v>
      </c>
      <c r="H79">
        <f t="shared" si="22"/>
        <v>38.4</v>
      </c>
      <c r="I79">
        <f t="shared" si="23"/>
        <v>117.84</v>
      </c>
      <c r="J79">
        <f t="shared" si="24"/>
        <v>0.25</v>
      </c>
      <c r="K79">
        <f t="shared" si="25"/>
        <v>0.587498041673194</v>
      </c>
      <c r="L79">
        <v>4</v>
      </c>
      <c r="M79">
        <v>1</v>
      </c>
      <c r="N79">
        <v>8.4</v>
      </c>
      <c r="O79" s="2">
        <v>21.6</v>
      </c>
      <c r="P79">
        <v>3.85</v>
      </c>
      <c r="Q79">
        <f t="shared" si="26"/>
        <v>332.64</v>
      </c>
      <c r="R79" s="2">
        <v>7.2</v>
      </c>
      <c r="S79" s="2">
        <v>12</v>
      </c>
      <c r="T79">
        <v>1</v>
      </c>
      <c r="U79">
        <v>0</v>
      </c>
      <c r="V79">
        <v>0</v>
      </c>
      <c r="W79">
        <v>0</v>
      </c>
      <c r="X79" s="2">
        <v>2.5</v>
      </c>
      <c r="Y79">
        <f t="shared" si="20"/>
        <v>0.9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37</v>
      </c>
    </row>
    <row r="80" spans="1:34">
      <c r="A80">
        <v>78</v>
      </c>
      <c r="B80" t="s">
        <v>243</v>
      </c>
      <c r="C80">
        <v>1.171</v>
      </c>
      <c r="D80">
        <v>1355</v>
      </c>
      <c r="E80">
        <v>3.768</v>
      </c>
      <c r="F80">
        <v>2.912</v>
      </c>
      <c r="G80">
        <f t="shared" si="21"/>
        <v>38.88</v>
      </c>
      <c r="H80">
        <f t="shared" si="22"/>
        <v>34.2</v>
      </c>
      <c r="I80">
        <f t="shared" si="23"/>
        <v>123.27</v>
      </c>
      <c r="J80">
        <f t="shared" si="24"/>
        <v>0</v>
      </c>
      <c r="K80">
        <f t="shared" si="25"/>
        <v>0</v>
      </c>
      <c r="L80">
        <v>4</v>
      </c>
      <c r="M80">
        <v>0</v>
      </c>
      <c r="N80">
        <v>8.4</v>
      </c>
      <c r="O80" s="2">
        <v>0</v>
      </c>
      <c r="P80">
        <v>3.85</v>
      </c>
      <c r="Q80">
        <f t="shared" si="26"/>
        <v>149.688</v>
      </c>
      <c r="R80" s="2">
        <v>14.4</v>
      </c>
      <c r="S80" s="2">
        <v>2.7</v>
      </c>
      <c r="T80">
        <v>1</v>
      </c>
      <c r="U80">
        <v>0</v>
      </c>
      <c r="V80">
        <v>0</v>
      </c>
      <c r="W80">
        <v>0</v>
      </c>
      <c r="X80" s="2">
        <v>2</v>
      </c>
      <c r="Y80">
        <f t="shared" si="20"/>
        <v>0.72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37</v>
      </c>
    </row>
    <row r="81" spans="1:34">
      <c r="A81">
        <v>79</v>
      </c>
      <c r="B81" t="s">
        <v>76</v>
      </c>
      <c r="C81">
        <v>1.03</v>
      </c>
      <c r="D81">
        <v>161</v>
      </c>
      <c r="E81">
        <v>0.25</v>
      </c>
      <c r="F81">
        <v>2.631</v>
      </c>
      <c r="G81">
        <f t="shared" si="21"/>
        <v>5.46</v>
      </c>
      <c r="H81">
        <f t="shared" si="22"/>
        <v>9.4</v>
      </c>
      <c r="I81">
        <f t="shared" si="23"/>
        <v>33.46</v>
      </c>
      <c r="J81">
        <f t="shared" si="24"/>
        <v>0</v>
      </c>
      <c r="K81">
        <f t="shared" si="25"/>
        <v>0</v>
      </c>
      <c r="L81">
        <v>1</v>
      </c>
      <c r="M81">
        <v>0</v>
      </c>
      <c r="N81">
        <v>2.73</v>
      </c>
      <c r="O81" s="2">
        <v>0</v>
      </c>
      <c r="P81">
        <v>3.85</v>
      </c>
      <c r="Q81">
        <f t="shared" si="26"/>
        <v>21.021</v>
      </c>
      <c r="R81" s="2">
        <v>2.1</v>
      </c>
      <c r="S81" s="2">
        <v>2.6</v>
      </c>
      <c r="T81">
        <v>0</v>
      </c>
      <c r="U81">
        <v>0</v>
      </c>
      <c r="V81">
        <v>1</v>
      </c>
      <c r="W81">
        <v>0</v>
      </c>
      <c r="X81" s="2">
        <v>0.3333</v>
      </c>
      <c r="Y81">
        <f t="shared" si="20"/>
        <v>0.119988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77</v>
      </c>
    </row>
    <row r="82" spans="1:34">
      <c r="A82">
        <v>80</v>
      </c>
      <c r="B82" t="s">
        <v>244</v>
      </c>
      <c r="C82">
        <v>0.925</v>
      </c>
      <c r="D82">
        <v>183</v>
      </c>
      <c r="E82">
        <v>0.2</v>
      </c>
      <c r="F82">
        <v>2.769</v>
      </c>
      <c r="G82">
        <f t="shared" si="21"/>
        <v>4.824</v>
      </c>
      <c r="H82">
        <f t="shared" si="22"/>
        <v>8.96</v>
      </c>
      <c r="I82">
        <f t="shared" si="23"/>
        <v>32.396</v>
      </c>
      <c r="J82">
        <f t="shared" si="24"/>
        <v>0</v>
      </c>
      <c r="K82">
        <f t="shared" si="25"/>
        <v>0</v>
      </c>
      <c r="L82">
        <v>1</v>
      </c>
      <c r="M82">
        <v>0</v>
      </c>
      <c r="N82">
        <v>2.1</v>
      </c>
      <c r="O82" s="2">
        <v>0</v>
      </c>
      <c r="P82">
        <v>3.85</v>
      </c>
      <c r="Q82">
        <f t="shared" si="26"/>
        <v>18.5724</v>
      </c>
      <c r="R82" s="2">
        <v>1.8</v>
      </c>
      <c r="S82" s="2">
        <v>2.68</v>
      </c>
      <c r="T82">
        <v>1</v>
      </c>
      <c r="U82">
        <v>0</v>
      </c>
      <c r="V82">
        <v>0</v>
      </c>
      <c r="W82">
        <v>0</v>
      </c>
      <c r="X82" s="2">
        <v>0.3333</v>
      </c>
      <c r="Y82">
        <f t="shared" si="20"/>
        <v>0.119988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63</v>
      </c>
    </row>
  </sheetData>
  <sortState ref="A2:F82">
    <sortCondition ref="A2:A82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75"/>
  <sheetViews>
    <sheetView zoomScale="85" zoomScaleNormal="85" topLeftCell="M1" workbookViewId="0">
      <selection activeCell="AG1" sqref="AG1"/>
    </sheetView>
  </sheetViews>
  <sheetFormatPr defaultColWidth="9" defaultRowHeight="14"/>
  <cols>
    <col min="1" max="1" width="3.5" customWidth="1"/>
    <col min="2" max="2" width="6.75" customWidth="1"/>
    <col min="3" max="3" width="6" customWidth="1"/>
    <col min="4" max="4" width="5.125" customWidth="1"/>
    <col min="5" max="5" width="6.375" customWidth="1"/>
    <col min="6" max="6" width="6.125" customWidth="1"/>
    <col min="7" max="7" width="6.875" style="1" customWidth="1"/>
    <col min="8" max="8" width="6.5" customWidth="1"/>
    <col min="9" max="9" width="7.375" customWidth="1"/>
    <col min="10" max="10" width="7.25" customWidth="1"/>
    <col min="11" max="11" width="7.5" customWidth="1"/>
    <col min="12" max="12" width="4.25" customWidth="1"/>
    <col min="13" max="13" width="5" customWidth="1"/>
    <col min="14" max="14" width="6.25" customWidth="1"/>
    <col min="15" max="15" width="5.625" style="2" customWidth="1"/>
    <col min="16" max="16" width="5.25" customWidth="1"/>
    <col min="17" max="17" width="4.75" customWidth="1"/>
    <col min="18" max="18" width="6.125" style="2" customWidth="1"/>
    <col min="19" max="19" width="5.75" style="2" customWidth="1"/>
    <col min="20" max="20" width="4.125" customWidth="1"/>
    <col min="21" max="21" width="4.25" customWidth="1"/>
    <col min="22" max="22" width="3.5" customWidth="1"/>
    <col min="23" max="23" width="4.5" customWidth="1"/>
    <col min="24" max="24" width="6.875" style="2" customWidth="1"/>
    <col min="25" max="25" width="7.875" customWidth="1"/>
    <col min="26" max="26" width="3.875" customWidth="1"/>
    <col min="27" max="27" width="2.75" customWidth="1"/>
    <col min="28" max="28" width="4.625" customWidth="1"/>
    <col min="29" max="33" width="6" customWidth="1"/>
    <col min="34" max="34" width="6.125" customWidth="1"/>
    <col min="35" max="35" width="6.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245</v>
      </c>
      <c r="C2">
        <v>1.027</v>
      </c>
      <c r="D2">
        <v>155</v>
      </c>
      <c r="E2">
        <v>0.125</v>
      </c>
      <c r="F2">
        <v>2.643</v>
      </c>
      <c r="G2" s="1">
        <f t="shared" ref="G2:G65" si="0">R2*S2</f>
        <v>35.968</v>
      </c>
      <c r="H2">
        <f t="shared" ref="H2:H65" si="1">R2*2+S2*2</f>
        <v>24.04</v>
      </c>
      <c r="I2">
        <f t="shared" ref="I2:I65" si="2">H2*P2-N2-O2</f>
        <v>85.054</v>
      </c>
      <c r="J2">
        <f t="shared" ref="J2:J65" si="3">O2/G2</f>
        <v>0.150133451957295</v>
      </c>
      <c r="K2">
        <f t="shared" ref="K2:K65" si="4">O2/(I2*0.312)</f>
        <v>0.203490633100058</v>
      </c>
      <c r="L2">
        <v>1</v>
      </c>
      <c r="M2">
        <v>3</v>
      </c>
      <c r="N2">
        <v>2.1</v>
      </c>
      <c r="O2" s="2">
        <v>5.4</v>
      </c>
      <c r="P2">
        <v>3.85</v>
      </c>
      <c r="Q2">
        <f t="shared" ref="Q2:Q65" si="5">G2*P2</f>
        <v>138.4768</v>
      </c>
      <c r="R2" s="2">
        <v>6.4</v>
      </c>
      <c r="S2" s="2">
        <v>5.62</v>
      </c>
      <c r="T2">
        <v>0</v>
      </c>
      <c r="U2">
        <v>1</v>
      </c>
      <c r="V2">
        <v>0</v>
      </c>
      <c r="W2">
        <v>0</v>
      </c>
      <c r="X2" s="2">
        <v>1</v>
      </c>
      <c r="Y2">
        <f t="shared" ref="Y2:Y65" si="6">X2*0.36</f>
        <v>0.36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125</v>
      </c>
    </row>
    <row r="3" spans="1:34">
      <c r="A3">
        <v>1</v>
      </c>
      <c r="B3" t="s">
        <v>246</v>
      </c>
      <c r="C3">
        <v>1.027</v>
      </c>
      <c r="D3">
        <v>155</v>
      </c>
      <c r="E3">
        <v>0.125</v>
      </c>
      <c r="F3">
        <v>2.643</v>
      </c>
      <c r="G3" s="1">
        <f t="shared" si="0"/>
        <v>11.521</v>
      </c>
      <c r="H3">
        <f t="shared" si="1"/>
        <v>15.34</v>
      </c>
      <c r="I3">
        <f t="shared" si="2"/>
        <v>55.159</v>
      </c>
      <c r="J3">
        <f t="shared" si="3"/>
        <v>0.156236437809218</v>
      </c>
      <c r="K3">
        <f t="shared" si="4"/>
        <v>0.104592736801443</v>
      </c>
      <c r="L3">
        <v>1</v>
      </c>
      <c r="M3">
        <v>1</v>
      </c>
      <c r="N3">
        <v>2.1</v>
      </c>
      <c r="O3" s="2">
        <v>1.8</v>
      </c>
      <c r="P3">
        <v>3.85</v>
      </c>
      <c r="Q3">
        <f t="shared" si="5"/>
        <v>44.35585</v>
      </c>
      <c r="R3" s="2">
        <v>2.05</v>
      </c>
      <c r="S3" s="2">
        <v>5.62</v>
      </c>
      <c r="T3">
        <v>1</v>
      </c>
      <c r="U3">
        <v>0</v>
      </c>
      <c r="V3">
        <v>0</v>
      </c>
      <c r="W3">
        <v>0</v>
      </c>
      <c r="X3" s="2">
        <v>0.5</v>
      </c>
      <c r="Y3">
        <f t="shared" si="6"/>
        <v>0.18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63</v>
      </c>
    </row>
    <row r="4" spans="1:34">
      <c r="A4">
        <v>2</v>
      </c>
      <c r="B4" t="s">
        <v>247</v>
      </c>
      <c r="C4">
        <v>1.027</v>
      </c>
      <c r="D4">
        <v>155</v>
      </c>
      <c r="E4">
        <v>0.125</v>
      </c>
      <c r="F4">
        <v>2.643</v>
      </c>
      <c r="G4" s="1">
        <f t="shared" si="0"/>
        <v>18.8832</v>
      </c>
      <c r="H4">
        <f t="shared" si="1"/>
        <v>17.96</v>
      </c>
      <c r="I4">
        <f t="shared" si="2"/>
        <v>62.006</v>
      </c>
      <c r="J4">
        <f t="shared" si="3"/>
        <v>0.266903914590747</v>
      </c>
      <c r="K4">
        <f t="shared" si="4"/>
        <v>0.260520694027129</v>
      </c>
      <c r="L4">
        <v>1</v>
      </c>
      <c r="M4">
        <v>2</v>
      </c>
      <c r="N4">
        <v>2.1</v>
      </c>
      <c r="O4" s="2">
        <v>5.04</v>
      </c>
      <c r="P4">
        <v>3.85</v>
      </c>
      <c r="Q4">
        <f t="shared" si="5"/>
        <v>72.70032</v>
      </c>
      <c r="R4" s="2">
        <v>3.36</v>
      </c>
      <c r="S4" s="2">
        <v>5.62</v>
      </c>
      <c r="T4">
        <v>0</v>
      </c>
      <c r="U4">
        <v>1</v>
      </c>
      <c r="V4">
        <v>0</v>
      </c>
      <c r="W4">
        <v>0</v>
      </c>
      <c r="X4" s="2">
        <v>0.5</v>
      </c>
      <c r="Y4">
        <f t="shared" si="6"/>
        <v>0.18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125</v>
      </c>
    </row>
    <row r="5" spans="1:34">
      <c r="A5">
        <v>3</v>
      </c>
      <c r="B5" t="s">
        <v>248</v>
      </c>
      <c r="C5">
        <v>1.027</v>
      </c>
      <c r="D5">
        <v>155</v>
      </c>
      <c r="E5">
        <v>0.125</v>
      </c>
      <c r="F5">
        <v>2.643</v>
      </c>
      <c r="G5" s="1">
        <f t="shared" si="0"/>
        <v>18.8832</v>
      </c>
      <c r="H5">
        <f t="shared" si="1"/>
        <v>17.96</v>
      </c>
      <c r="I5">
        <f t="shared" si="2"/>
        <v>62.006</v>
      </c>
      <c r="J5">
        <f t="shared" si="3"/>
        <v>0.266903914590747</v>
      </c>
      <c r="K5">
        <f t="shared" si="4"/>
        <v>0.260520694027129</v>
      </c>
      <c r="L5">
        <v>1</v>
      </c>
      <c r="M5">
        <v>2</v>
      </c>
      <c r="N5">
        <v>2.1</v>
      </c>
      <c r="O5" s="2">
        <v>5.04</v>
      </c>
      <c r="P5">
        <v>3.85</v>
      </c>
      <c r="Q5">
        <f t="shared" si="5"/>
        <v>72.70032</v>
      </c>
      <c r="R5" s="2">
        <v>3.36</v>
      </c>
      <c r="S5" s="2">
        <v>5.62</v>
      </c>
      <c r="T5">
        <v>0</v>
      </c>
      <c r="U5">
        <v>1</v>
      </c>
      <c r="V5">
        <v>0</v>
      </c>
      <c r="W5">
        <v>0</v>
      </c>
      <c r="X5" s="2">
        <v>0.5</v>
      </c>
      <c r="Y5">
        <f t="shared" si="6"/>
        <v>0.18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125</v>
      </c>
    </row>
    <row r="6" spans="1:34">
      <c r="A6">
        <v>4</v>
      </c>
      <c r="B6" t="s">
        <v>249</v>
      </c>
      <c r="C6">
        <v>1.027</v>
      </c>
      <c r="D6">
        <v>155</v>
      </c>
      <c r="E6">
        <v>0.125</v>
      </c>
      <c r="F6">
        <v>2.643</v>
      </c>
      <c r="G6" s="1">
        <f t="shared" si="0"/>
        <v>18.8832</v>
      </c>
      <c r="H6">
        <f t="shared" si="1"/>
        <v>17.96</v>
      </c>
      <c r="I6">
        <f t="shared" si="2"/>
        <v>62.006</v>
      </c>
      <c r="J6">
        <f t="shared" si="3"/>
        <v>0.266903914590747</v>
      </c>
      <c r="K6">
        <f t="shared" si="4"/>
        <v>0.260520694027129</v>
      </c>
      <c r="L6">
        <v>1</v>
      </c>
      <c r="M6">
        <v>2</v>
      </c>
      <c r="N6">
        <v>2.1</v>
      </c>
      <c r="O6" s="2">
        <v>5.04</v>
      </c>
      <c r="P6">
        <v>3.85</v>
      </c>
      <c r="Q6">
        <f t="shared" si="5"/>
        <v>72.70032</v>
      </c>
      <c r="R6" s="2">
        <v>3.36</v>
      </c>
      <c r="S6" s="2">
        <v>5.62</v>
      </c>
      <c r="T6">
        <v>0</v>
      </c>
      <c r="U6">
        <v>1</v>
      </c>
      <c r="V6">
        <v>0</v>
      </c>
      <c r="W6">
        <v>0</v>
      </c>
      <c r="X6" s="2">
        <v>0.5</v>
      </c>
      <c r="Y6">
        <f t="shared" si="6"/>
        <v>0.18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125</v>
      </c>
    </row>
    <row r="7" spans="1:34">
      <c r="A7">
        <v>5</v>
      </c>
      <c r="B7" t="s">
        <v>250</v>
      </c>
      <c r="C7">
        <v>1.027</v>
      </c>
      <c r="D7">
        <v>155</v>
      </c>
      <c r="E7">
        <v>0.125</v>
      </c>
      <c r="F7">
        <v>2.643</v>
      </c>
      <c r="G7" s="1">
        <f t="shared" si="0"/>
        <v>18.8832</v>
      </c>
      <c r="H7">
        <f t="shared" si="1"/>
        <v>17.96</v>
      </c>
      <c r="I7">
        <f t="shared" si="2"/>
        <v>62.006</v>
      </c>
      <c r="J7">
        <f t="shared" si="3"/>
        <v>0.266903914590747</v>
      </c>
      <c r="K7">
        <f t="shared" si="4"/>
        <v>0.260520694027129</v>
      </c>
      <c r="L7">
        <v>1</v>
      </c>
      <c r="M7">
        <v>2</v>
      </c>
      <c r="N7">
        <v>2.1</v>
      </c>
      <c r="O7" s="2">
        <v>5.04</v>
      </c>
      <c r="P7">
        <v>3.85</v>
      </c>
      <c r="Q7">
        <f t="shared" si="5"/>
        <v>72.70032</v>
      </c>
      <c r="R7" s="2">
        <v>3.36</v>
      </c>
      <c r="S7" s="2">
        <v>5.62</v>
      </c>
      <c r="T7">
        <v>0</v>
      </c>
      <c r="U7">
        <v>1</v>
      </c>
      <c r="V7">
        <v>0</v>
      </c>
      <c r="W7">
        <v>0</v>
      </c>
      <c r="X7" s="2">
        <v>0.5</v>
      </c>
      <c r="Y7">
        <f t="shared" si="6"/>
        <v>0.18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125</v>
      </c>
    </row>
    <row r="8" spans="1:34">
      <c r="A8">
        <v>6</v>
      </c>
      <c r="B8" t="s">
        <v>251</v>
      </c>
      <c r="C8">
        <v>1.138</v>
      </c>
      <c r="D8">
        <v>151</v>
      </c>
      <c r="E8">
        <v>0.143</v>
      </c>
      <c r="F8">
        <v>2.56</v>
      </c>
      <c r="G8" s="1">
        <f t="shared" si="0"/>
        <v>18.8832</v>
      </c>
      <c r="H8">
        <f t="shared" si="1"/>
        <v>17.96</v>
      </c>
      <c r="I8">
        <f t="shared" si="2"/>
        <v>62.006</v>
      </c>
      <c r="J8">
        <f t="shared" si="3"/>
        <v>0.266903914590747</v>
      </c>
      <c r="K8">
        <f t="shared" si="4"/>
        <v>0.260520694027129</v>
      </c>
      <c r="L8">
        <v>1</v>
      </c>
      <c r="M8">
        <v>2</v>
      </c>
      <c r="N8">
        <v>2.1</v>
      </c>
      <c r="O8" s="2">
        <v>5.04</v>
      </c>
      <c r="P8">
        <v>3.85</v>
      </c>
      <c r="Q8">
        <f t="shared" si="5"/>
        <v>72.70032</v>
      </c>
      <c r="R8" s="2">
        <v>3.36</v>
      </c>
      <c r="S8" s="2">
        <v>5.62</v>
      </c>
      <c r="T8">
        <v>0</v>
      </c>
      <c r="U8">
        <v>1</v>
      </c>
      <c r="V8">
        <v>0</v>
      </c>
      <c r="W8">
        <v>0</v>
      </c>
      <c r="X8" s="2">
        <v>0.5</v>
      </c>
      <c r="Y8">
        <f t="shared" si="6"/>
        <v>0.18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125</v>
      </c>
    </row>
    <row r="9" spans="1:34">
      <c r="A9">
        <v>7</v>
      </c>
      <c r="B9" t="s">
        <v>252</v>
      </c>
      <c r="C9">
        <v>1.138</v>
      </c>
      <c r="D9">
        <v>151</v>
      </c>
      <c r="E9">
        <v>0.143</v>
      </c>
      <c r="F9">
        <v>2.56</v>
      </c>
      <c r="G9" s="1">
        <f t="shared" si="0"/>
        <v>18.8832</v>
      </c>
      <c r="H9">
        <f t="shared" si="1"/>
        <v>17.96</v>
      </c>
      <c r="I9">
        <f t="shared" si="2"/>
        <v>62.006</v>
      </c>
      <c r="J9">
        <f t="shared" si="3"/>
        <v>0.266903914590747</v>
      </c>
      <c r="K9">
        <f t="shared" si="4"/>
        <v>0.260520694027129</v>
      </c>
      <c r="L9">
        <v>1</v>
      </c>
      <c r="M9">
        <v>2</v>
      </c>
      <c r="N9">
        <v>2.1</v>
      </c>
      <c r="O9" s="2">
        <v>5.04</v>
      </c>
      <c r="P9">
        <v>3.85</v>
      </c>
      <c r="Q9">
        <f t="shared" si="5"/>
        <v>72.70032</v>
      </c>
      <c r="R9" s="2">
        <v>3.36</v>
      </c>
      <c r="S9" s="2">
        <v>5.62</v>
      </c>
      <c r="T9">
        <v>0</v>
      </c>
      <c r="U9">
        <v>1</v>
      </c>
      <c r="V9">
        <v>0</v>
      </c>
      <c r="W9">
        <v>0</v>
      </c>
      <c r="X9" s="2">
        <v>0.5</v>
      </c>
      <c r="Y9">
        <f t="shared" si="6"/>
        <v>0.18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125</v>
      </c>
    </row>
    <row r="10" spans="1:34">
      <c r="A10">
        <v>8</v>
      </c>
      <c r="B10" t="s">
        <v>253</v>
      </c>
      <c r="C10">
        <v>1.178</v>
      </c>
      <c r="D10">
        <v>153</v>
      </c>
      <c r="E10">
        <v>0.1</v>
      </c>
      <c r="F10">
        <v>2.565</v>
      </c>
      <c r="G10" s="1">
        <f t="shared" si="0"/>
        <v>18.8832</v>
      </c>
      <c r="H10">
        <f t="shared" si="1"/>
        <v>17.96</v>
      </c>
      <c r="I10">
        <f t="shared" si="2"/>
        <v>62.006</v>
      </c>
      <c r="J10">
        <f t="shared" si="3"/>
        <v>0.266903914590747</v>
      </c>
      <c r="K10">
        <f t="shared" si="4"/>
        <v>0.260520694027129</v>
      </c>
      <c r="L10">
        <v>1</v>
      </c>
      <c r="M10">
        <v>2</v>
      </c>
      <c r="N10">
        <v>2.1</v>
      </c>
      <c r="O10" s="2">
        <v>5.04</v>
      </c>
      <c r="P10">
        <v>3.85</v>
      </c>
      <c r="Q10">
        <f t="shared" si="5"/>
        <v>72.70032</v>
      </c>
      <c r="R10" s="2">
        <v>3.36</v>
      </c>
      <c r="S10" s="2">
        <v>5.62</v>
      </c>
      <c r="T10">
        <v>0</v>
      </c>
      <c r="U10">
        <v>1</v>
      </c>
      <c r="V10">
        <v>0</v>
      </c>
      <c r="W10">
        <v>0</v>
      </c>
      <c r="X10" s="2">
        <v>0.5</v>
      </c>
      <c r="Y10">
        <f t="shared" si="6"/>
        <v>0.18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125</v>
      </c>
    </row>
    <row r="11" spans="1:34">
      <c r="A11">
        <v>9</v>
      </c>
      <c r="B11" t="s">
        <v>254</v>
      </c>
      <c r="C11">
        <v>1.178</v>
      </c>
      <c r="D11">
        <v>153</v>
      </c>
      <c r="E11">
        <v>0.1</v>
      </c>
      <c r="F11">
        <v>2.565</v>
      </c>
      <c r="G11" s="1">
        <f t="shared" si="0"/>
        <v>18.8832</v>
      </c>
      <c r="H11">
        <f t="shared" si="1"/>
        <v>17.96</v>
      </c>
      <c r="I11">
        <f t="shared" si="2"/>
        <v>62.006</v>
      </c>
      <c r="J11">
        <f t="shared" si="3"/>
        <v>0.266903914590747</v>
      </c>
      <c r="K11">
        <f t="shared" si="4"/>
        <v>0.260520694027129</v>
      </c>
      <c r="L11">
        <v>1</v>
      </c>
      <c r="M11">
        <v>2</v>
      </c>
      <c r="N11">
        <v>2.1</v>
      </c>
      <c r="O11" s="2">
        <v>5.04</v>
      </c>
      <c r="P11">
        <v>3.85</v>
      </c>
      <c r="Q11">
        <f t="shared" si="5"/>
        <v>72.70032</v>
      </c>
      <c r="R11" s="2">
        <v>3.36</v>
      </c>
      <c r="S11" s="2">
        <v>5.62</v>
      </c>
      <c r="T11">
        <v>0</v>
      </c>
      <c r="U11">
        <v>1</v>
      </c>
      <c r="V11">
        <v>0</v>
      </c>
      <c r="W11">
        <v>0</v>
      </c>
      <c r="X11" s="2">
        <v>0.5</v>
      </c>
      <c r="Y11">
        <f t="shared" si="6"/>
        <v>0.18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125</v>
      </c>
    </row>
    <row r="12" spans="1:34">
      <c r="A12">
        <v>10</v>
      </c>
      <c r="B12" t="s">
        <v>255</v>
      </c>
      <c r="C12">
        <v>1.178</v>
      </c>
      <c r="D12">
        <v>153</v>
      </c>
      <c r="E12">
        <v>0.1</v>
      </c>
      <c r="F12">
        <v>2.565</v>
      </c>
      <c r="G12" s="1">
        <f t="shared" si="0"/>
        <v>18.8832</v>
      </c>
      <c r="H12">
        <f t="shared" si="1"/>
        <v>17.96</v>
      </c>
      <c r="I12">
        <f t="shared" si="2"/>
        <v>62.006</v>
      </c>
      <c r="J12">
        <f t="shared" si="3"/>
        <v>0.266903914590747</v>
      </c>
      <c r="K12">
        <f t="shared" si="4"/>
        <v>0.260520694027129</v>
      </c>
      <c r="L12">
        <v>1</v>
      </c>
      <c r="M12">
        <v>2</v>
      </c>
      <c r="N12">
        <v>2.1</v>
      </c>
      <c r="O12" s="2">
        <v>5.04</v>
      </c>
      <c r="P12">
        <v>3.85</v>
      </c>
      <c r="Q12">
        <f t="shared" si="5"/>
        <v>72.70032</v>
      </c>
      <c r="R12" s="2">
        <v>3.36</v>
      </c>
      <c r="S12" s="2">
        <v>5.62</v>
      </c>
      <c r="T12">
        <v>0</v>
      </c>
      <c r="U12">
        <v>1</v>
      </c>
      <c r="V12">
        <v>0</v>
      </c>
      <c r="W12">
        <v>0</v>
      </c>
      <c r="X12" s="2">
        <v>0.5</v>
      </c>
      <c r="Y12">
        <f t="shared" si="6"/>
        <v>0.18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125</v>
      </c>
    </row>
    <row r="13" spans="1:34">
      <c r="A13">
        <v>11</v>
      </c>
      <c r="B13" t="s">
        <v>256</v>
      </c>
      <c r="C13">
        <v>1.178</v>
      </c>
      <c r="D13">
        <v>153</v>
      </c>
      <c r="E13">
        <v>0.1</v>
      </c>
      <c r="F13">
        <v>2.565</v>
      </c>
      <c r="G13" s="1">
        <f t="shared" si="0"/>
        <v>18.8832</v>
      </c>
      <c r="H13">
        <f t="shared" si="1"/>
        <v>17.96</v>
      </c>
      <c r="I13">
        <f t="shared" si="2"/>
        <v>62.006</v>
      </c>
      <c r="J13">
        <f t="shared" si="3"/>
        <v>0.266903914590747</v>
      </c>
      <c r="K13">
        <f t="shared" si="4"/>
        <v>0.260520694027129</v>
      </c>
      <c r="L13">
        <v>1</v>
      </c>
      <c r="M13">
        <v>2</v>
      </c>
      <c r="N13">
        <v>2.1</v>
      </c>
      <c r="O13" s="2">
        <v>5.04</v>
      </c>
      <c r="P13">
        <v>3.85</v>
      </c>
      <c r="Q13">
        <f t="shared" si="5"/>
        <v>72.70032</v>
      </c>
      <c r="R13" s="2">
        <v>3.36</v>
      </c>
      <c r="S13" s="2">
        <v>5.62</v>
      </c>
      <c r="T13">
        <v>0</v>
      </c>
      <c r="U13">
        <v>1</v>
      </c>
      <c r="V13">
        <v>0</v>
      </c>
      <c r="W13">
        <v>0</v>
      </c>
      <c r="X13" s="2">
        <v>0.5</v>
      </c>
      <c r="Y13">
        <f t="shared" si="6"/>
        <v>0.18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125</v>
      </c>
    </row>
    <row r="14" spans="1:34">
      <c r="A14">
        <v>12</v>
      </c>
      <c r="B14" t="s">
        <v>257</v>
      </c>
      <c r="C14">
        <v>1.178</v>
      </c>
      <c r="D14">
        <v>153</v>
      </c>
      <c r="E14">
        <v>0.1</v>
      </c>
      <c r="F14">
        <v>2.565</v>
      </c>
      <c r="G14" s="1">
        <f t="shared" si="0"/>
        <v>18.8832</v>
      </c>
      <c r="H14">
        <f t="shared" si="1"/>
        <v>17.96</v>
      </c>
      <c r="I14">
        <f t="shared" si="2"/>
        <v>62.006</v>
      </c>
      <c r="J14">
        <f t="shared" si="3"/>
        <v>0.266903914590747</v>
      </c>
      <c r="K14">
        <f t="shared" si="4"/>
        <v>0.260520694027129</v>
      </c>
      <c r="L14">
        <v>1</v>
      </c>
      <c r="M14">
        <v>2</v>
      </c>
      <c r="N14">
        <v>2.1</v>
      </c>
      <c r="O14" s="2">
        <v>5.04</v>
      </c>
      <c r="P14">
        <v>3.85</v>
      </c>
      <c r="Q14">
        <f t="shared" si="5"/>
        <v>72.70032</v>
      </c>
      <c r="R14" s="2">
        <v>3.36</v>
      </c>
      <c r="S14" s="2">
        <v>5.62</v>
      </c>
      <c r="T14">
        <v>0</v>
      </c>
      <c r="U14">
        <v>1</v>
      </c>
      <c r="V14">
        <v>0</v>
      </c>
      <c r="W14">
        <v>0</v>
      </c>
      <c r="X14" s="2">
        <v>0.5</v>
      </c>
      <c r="Y14">
        <f t="shared" si="6"/>
        <v>0.18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125</v>
      </c>
    </row>
    <row r="15" spans="1:34">
      <c r="A15">
        <v>13</v>
      </c>
      <c r="B15" t="s">
        <v>258</v>
      </c>
      <c r="C15">
        <v>1.178</v>
      </c>
      <c r="D15">
        <v>153</v>
      </c>
      <c r="E15">
        <v>0.1</v>
      </c>
      <c r="F15">
        <v>2.565</v>
      </c>
      <c r="G15" s="1">
        <f t="shared" si="0"/>
        <v>18.8832</v>
      </c>
      <c r="H15">
        <f t="shared" si="1"/>
        <v>17.96</v>
      </c>
      <c r="I15">
        <f t="shared" si="2"/>
        <v>62.006</v>
      </c>
      <c r="J15">
        <f t="shared" si="3"/>
        <v>0.266903914590747</v>
      </c>
      <c r="K15">
        <f t="shared" si="4"/>
        <v>0.260520694027129</v>
      </c>
      <c r="L15">
        <v>1</v>
      </c>
      <c r="M15">
        <v>2</v>
      </c>
      <c r="N15">
        <v>2.1</v>
      </c>
      <c r="O15" s="2">
        <v>5.04</v>
      </c>
      <c r="P15">
        <v>3.85</v>
      </c>
      <c r="Q15">
        <f t="shared" si="5"/>
        <v>72.70032</v>
      </c>
      <c r="R15" s="2">
        <v>3.36</v>
      </c>
      <c r="S15" s="2">
        <v>5.62</v>
      </c>
      <c r="T15">
        <v>0</v>
      </c>
      <c r="U15">
        <v>1</v>
      </c>
      <c r="V15">
        <v>0</v>
      </c>
      <c r="W15">
        <v>0</v>
      </c>
      <c r="X15" s="2">
        <v>1</v>
      </c>
      <c r="Y15">
        <f t="shared" si="6"/>
        <v>0.36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125</v>
      </c>
    </row>
    <row r="16" spans="1:34">
      <c r="A16">
        <v>14</v>
      </c>
      <c r="B16" t="s">
        <v>259</v>
      </c>
      <c r="C16">
        <v>1.178</v>
      </c>
      <c r="D16">
        <v>153</v>
      </c>
      <c r="E16">
        <v>0.1</v>
      </c>
      <c r="F16">
        <v>2.565</v>
      </c>
      <c r="G16" s="1">
        <f t="shared" si="0"/>
        <v>58.32</v>
      </c>
      <c r="H16">
        <f t="shared" si="1"/>
        <v>32.4</v>
      </c>
      <c r="I16">
        <f t="shared" si="2"/>
        <v>85.86</v>
      </c>
      <c r="J16">
        <f t="shared" si="3"/>
        <v>0.666666666666667</v>
      </c>
      <c r="K16">
        <f t="shared" si="4"/>
        <v>1.45137880986938</v>
      </c>
      <c r="L16">
        <v>0</v>
      </c>
      <c r="M16">
        <v>1</v>
      </c>
      <c r="N16">
        <v>0</v>
      </c>
      <c r="O16" s="2">
        <v>38.88</v>
      </c>
      <c r="P16">
        <v>3.85</v>
      </c>
      <c r="Q16">
        <f t="shared" si="5"/>
        <v>224.532</v>
      </c>
      <c r="R16" s="2">
        <v>10.8</v>
      </c>
      <c r="S16" s="2">
        <v>5.4</v>
      </c>
      <c r="T16">
        <v>1</v>
      </c>
      <c r="U16">
        <v>0</v>
      </c>
      <c r="V16">
        <v>0</v>
      </c>
      <c r="W16">
        <v>0</v>
      </c>
      <c r="X16" s="2">
        <v>0</v>
      </c>
      <c r="Y16">
        <f t="shared" si="6"/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79</v>
      </c>
    </row>
    <row r="17" spans="1:34">
      <c r="A17">
        <v>15</v>
      </c>
      <c r="B17" t="s">
        <v>54</v>
      </c>
      <c r="C17">
        <v>1.173</v>
      </c>
      <c r="D17">
        <v>161</v>
      </c>
      <c r="E17">
        <v>0.083</v>
      </c>
      <c r="F17">
        <v>2.652</v>
      </c>
      <c r="G17" s="1">
        <f t="shared" si="0"/>
        <v>28.008</v>
      </c>
      <c r="H17">
        <f t="shared" si="1"/>
        <v>22.76</v>
      </c>
      <c r="I17">
        <f t="shared" si="2"/>
        <v>70.076</v>
      </c>
      <c r="J17">
        <f t="shared" si="3"/>
        <v>0.51413881748072</v>
      </c>
      <c r="K17">
        <f t="shared" si="4"/>
        <v>0.658625580139365</v>
      </c>
      <c r="L17">
        <v>1</v>
      </c>
      <c r="M17">
        <v>1</v>
      </c>
      <c r="N17">
        <v>3.15</v>
      </c>
      <c r="O17" s="2">
        <v>14.4</v>
      </c>
      <c r="P17">
        <v>3.85</v>
      </c>
      <c r="Q17">
        <f t="shared" si="5"/>
        <v>107.8308</v>
      </c>
      <c r="R17" s="2">
        <v>3.6</v>
      </c>
      <c r="S17" s="2">
        <v>7.78</v>
      </c>
      <c r="T17">
        <v>0</v>
      </c>
      <c r="U17">
        <v>1</v>
      </c>
      <c r="V17">
        <v>0</v>
      </c>
      <c r="W17">
        <v>0</v>
      </c>
      <c r="X17" s="2">
        <v>1</v>
      </c>
      <c r="Y17">
        <f t="shared" si="6"/>
        <v>0.36</v>
      </c>
      <c r="Z17">
        <v>0</v>
      </c>
      <c r="AA17">
        <v>0</v>
      </c>
      <c r="AB17">
        <v>0</v>
      </c>
      <c r="AC17">
        <v>1</v>
      </c>
      <c r="AD17">
        <v>23</v>
      </c>
      <c r="AE17">
        <v>1.8</v>
      </c>
      <c r="AF17">
        <v>0.28</v>
      </c>
      <c r="AG17">
        <v>0.18</v>
      </c>
      <c r="AH17" t="s">
        <v>39</v>
      </c>
    </row>
    <row r="18" spans="1:34">
      <c r="A18">
        <v>16</v>
      </c>
      <c r="B18" t="s">
        <v>260</v>
      </c>
      <c r="C18">
        <v>1.173</v>
      </c>
      <c r="D18">
        <v>161</v>
      </c>
      <c r="E18">
        <v>0.083</v>
      </c>
      <c r="F18">
        <v>2.652</v>
      </c>
      <c r="G18" s="1">
        <f t="shared" si="0"/>
        <v>21.8316</v>
      </c>
      <c r="H18">
        <f t="shared" si="1"/>
        <v>20</v>
      </c>
      <c r="I18">
        <f t="shared" si="2"/>
        <v>64.82</v>
      </c>
      <c r="J18">
        <f t="shared" si="3"/>
        <v>0.461716044632551</v>
      </c>
      <c r="K18">
        <f t="shared" si="4"/>
        <v>0.49842166472836</v>
      </c>
      <c r="L18">
        <v>1</v>
      </c>
      <c r="M18">
        <v>4</v>
      </c>
      <c r="N18">
        <v>2.1</v>
      </c>
      <c r="O18" s="2">
        <v>10.08</v>
      </c>
      <c r="P18">
        <v>3.85</v>
      </c>
      <c r="Q18">
        <f t="shared" si="5"/>
        <v>84.05166</v>
      </c>
      <c r="R18" s="2">
        <v>6.78</v>
      </c>
      <c r="S18" s="2">
        <v>3.22</v>
      </c>
      <c r="T18">
        <v>0</v>
      </c>
      <c r="U18">
        <v>1</v>
      </c>
      <c r="V18">
        <v>0</v>
      </c>
      <c r="W18">
        <v>0</v>
      </c>
      <c r="X18" s="2">
        <v>0.5</v>
      </c>
      <c r="Y18">
        <f t="shared" si="6"/>
        <v>0.18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125</v>
      </c>
    </row>
    <row r="19" spans="1:34">
      <c r="A19">
        <v>17</v>
      </c>
      <c r="B19" t="s">
        <v>261</v>
      </c>
      <c r="C19">
        <v>1.173</v>
      </c>
      <c r="D19">
        <v>161</v>
      </c>
      <c r="E19">
        <v>0.083</v>
      </c>
      <c r="F19">
        <v>2.652</v>
      </c>
      <c r="G19" s="1">
        <f t="shared" si="0"/>
        <v>21.8316</v>
      </c>
      <c r="H19">
        <f t="shared" si="1"/>
        <v>20</v>
      </c>
      <c r="I19">
        <f t="shared" si="2"/>
        <v>64.82</v>
      </c>
      <c r="J19">
        <f t="shared" si="3"/>
        <v>0.461716044632551</v>
      </c>
      <c r="K19">
        <f t="shared" si="4"/>
        <v>0.49842166472836</v>
      </c>
      <c r="L19">
        <v>1</v>
      </c>
      <c r="M19">
        <v>4</v>
      </c>
      <c r="N19">
        <v>2.1</v>
      </c>
      <c r="O19" s="2">
        <v>10.08</v>
      </c>
      <c r="P19">
        <v>3.85</v>
      </c>
      <c r="Q19">
        <f t="shared" si="5"/>
        <v>84.05166</v>
      </c>
      <c r="R19" s="2">
        <v>6.78</v>
      </c>
      <c r="S19" s="2">
        <v>3.22</v>
      </c>
      <c r="T19">
        <v>0</v>
      </c>
      <c r="U19">
        <v>1</v>
      </c>
      <c r="V19">
        <v>0</v>
      </c>
      <c r="W19">
        <v>0</v>
      </c>
      <c r="X19" s="2">
        <v>0.5</v>
      </c>
      <c r="Y19">
        <f t="shared" si="6"/>
        <v>0.18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125</v>
      </c>
    </row>
    <row r="20" spans="1:34">
      <c r="A20">
        <v>18</v>
      </c>
      <c r="B20" t="s">
        <v>262</v>
      </c>
      <c r="C20">
        <v>1.173</v>
      </c>
      <c r="D20">
        <v>161</v>
      </c>
      <c r="E20">
        <v>0.083</v>
      </c>
      <c r="F20">
        <v>2.652</v>
      </c>
      <c r="G20" s="1">
        <f t="shared" si="0"/>
        <v>19.1528</v>
      </c>
      <c r="H20">
        <f t="shared" si="1"/>
        <v>17.88</v>
      </c>
      <c r="I20">
        <f t="shared" si="2"/>
        <v>61.698</v>
      </c>
      <c r="J20">
        <f t="shared" si="3"/>
        <v>0.263146902802723</v>
      </c>
      <c r="K20">
        <f t="shared" si="4"/>
        <v>0.261821228465204</v>
      </c>
      <c r="L20">
        <v>1</v>
      </c>
      <c r="M20">
        <v>2</v>
      </c>
      <c r="N20">
        <v>2.1</v>
      </c>
      <c r="O20" s="2">
        <v>5.04</v>
      </c>
      <c r="P20">
        <v>3.85</v>
      </c>
      <c r="Q20">
        <f t="shared" si="5"/>
        <v>73.73828</v>
      </c>
      <c r="R20" s="2">
        <v>3.56</v>
      </c>
      <c r="S20" s="2">
        <v>5.38</v>
      </c>
      <c r="T20">
        <v>0</v>
      </c>
      <c r="U20">
        <v>1</v>
      </c>
      <c r="V20">
        <v>0</v>
      </c>
      <c r="W20">
        <v>0</v>
      </c>
      <c r="X20" s="2">
        <v>1</v>
      </c>
      <c r="Y20">
        <f t="shared" si="6"/>
        <v>0.36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125</v>
      </c>
    </row>
    <row r="21" spans="1:34">
      <c r="A21">
        <v>19</v>
      </c>
      <c r="B21" t="s">
        <v>263</v>
      </c>
      <c r="C21">
        <v>1.173</v>
      </c>
      <c r="D21">
        <v>161</v>
      </c>
      <c r="E21">
        <v>0.083</v>
      </c>
      <c r="F21">
        <v>2.652</v>
      </c>
      <c r="G21" s="1">
        <f t="shared" si="0"/>
        <v>19.1528</v>
      </c>
      <c r="H21">
        <f t="shared" si="1"/>
        <v>17.88</v>
      </c>
      <c r="I21">
        <f t="shared" si="2"/>
        <v>61.698</v>
      </c>
      <c r="J21">
        <f t="shared" si="3"/>
        <v>0.263146902802723</v>
      </c>
      <c r="K21">
        <f t="shared" si="4"/>
        <v>0.261821228465204</v>
      </c>
      <c r="L21">
        <v>1</v>
      </c>
      <c r="M21">
        <v>2</v>
      </c>
      <c r="N21">
        <v>2.1</v>
      </c>
      <c r="O21" s="2">
        <v>5.04</v>
      </c>
      <c r="P21">
        <v>3.85</v>
      </c>
      <c r="Q21">
        <f t="shared" si="5"/>
        <v>73.73828</v>
      </c>
      <c r="R21" s="2">
        <v>3.56</v>
      </c>
      <c r="S21" s="2">
        <v>5.38</v>
      </c>
      <c r="T21">
        <v>0</v>
      </c>
      <c r="U21">
        <v>1</v>
      </c>
      <c r="V21">
        <v>0</v>
      </c>
      <c r="W21">
        <v>0</v>
      </c>
      <c r="X21" s="2">
        <v>1</v>
      </c>
      <c r="Y21">
        <f t="shared" si="6"/>
        <v>0.36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125</v>
      </c>
    </row>
    <row r="22" spans="1:34">
      <c r="A22">
        <v>20</v>
      </c>
      <c r="B22" t="s">
        <v>61</v>
      </c>
      <c r="C22">
        <v>0.916</v>
      </c>
      <c r="D22">
        <v>157</v>
      </c>
      <c r="E22">
        <v>0.333</v>
      </c>
      <c r="F22">
        <v>2.584</v>
      </c>
      <c r="G22" s="1">
        <f t="shared" si="0"/>
        <v>28.968</v>
      </c>
      <c r="H22">
        <f t="shared" si="1"/>
        <v>23.84</v>
      </c>
      <c r="I22">
        <f t="shared" si="2"/>
        <v>74.404</v>
      </c>
      <c r="J22">
        <f t="shared" si="3"/>
        <v>0.469483568075117</v>
      </c>
      <c r="K22">
        <f t="shared" si="4"/>
        <v>0.5858521529722</v>
      </c>
      <c r="L22">
        <v>1</v>
      </c>
      <c r="M22">
        <v>1</v>
      </c>
      <c r="N22">
        <v>3.78</v>
      </c>
      <c r="O22" s="2">
        <v>13.6</v>
      </c>
      <c r="P22">
        <v>3.85</v>
      </c>
      <c r="Q22">
        <f t="shared" si="5"/>
        <v>111.5268</v>
      </c>
      <c r="R22" s="2">
        <v>8.52</v>
      </c>
      <c r="S22" s="2">
        <v>3.4</v>
      </c>
      <c r="T22">
        <v>0</v>
      </c>
      <c r="U22">
        <v>1</v>
      </c>
      <c r="V22">
        <v>0</v>
      </c>
      <c r="W22">
        <v>0</v>
      </c>
      <c r="X22" s="2">
        <v>1.8333</v>
      </c>
      <c r="Y22">
        <f t="shared" si="6"/>
        <v>0.659988</v>
      </c>
      <c r="Z22">
        <v>0</v>
      </c>
      <c r="AA22">
        <v>0</v>
      </c>
      <c r="AB22">
        <v>0</v>
      </c>
      <c r="AC22">
        <v>1</v>
      </c>
      <c r="AD22">
        <v>23</v>
      </c>
      <c r="AE22">
        <v>1.8</v>
      </c>
      <c r="AF22">
        <v>0.28</v>
      </c>
      <c r="AG22">
        <v>0.18</v>
      </c>
      <c r="AH22" t="s">
        <v>39</v>
      </c>
    </row>
    <row r="23" spans="1:34">
      <c r="A23">
        <v>21</v>
      </c>
      <c r="B23" t="s">
        <v>59</v>
      </c>
      <c r="C23">
        <v>0.845</v>
      </c>
      <c r="D23">
        <v>155</v>
      </c>
      <c r="E23">
        <v>0.2</v>
      </c>
      <c r="F23">
        <v>2.561</v>
      </c>
      <c r="G23" s="1">
        <f t="shared" si="0"/>
        <v>54</v>
      </c>
      <c r="H23">
        <f t="shared" si="1"/>
        <v>29.4</v>
      </c>
      <c r="I23">
        <f t="shared" si="2"/>
        <v>103.41</v>
      </c>
      <c r="J23">
        <f t="shared" si="3"/>
        <v>0.15</v>
      </c>
      <c r="K23">
        <f t="shared" si="4"/>
        <v>0.251054428600121</v>
      </c>
      <c r="L23">
        <v>1</v>
      </c>
      <c r="M23">
        <v>1</v>
      </c>
      <c r="N23">
        <v>1.68</v>
      </c>
      <c r="O23" s="2">
        <v>8.1</v>
      </c>
      <c r="P23">
        <v>3.85</v>
      </c>
      <c r="Q23">
        <f t="shared" si="5"/>
        <v>207.9</v>
      </c>
      <c r="R23" s="2">
        <v>7.2</v>
      </c>
      <c r="S23" s="2">
        <v>7.5</v>
      </c>
      <c r="T23">
        <v>0</v>
      </c>
      <c r="U23">
        <v>1</v>
      </c>
      <c r="V23">
        <v>0</v>
      </c>
      <c r="W23">
        <v>0</v>
      </c>
      <c r="X23" s="2">
        <v>0.8333</v>
      </c>
      <c r="Y23">
        <f t="shared" si="6"/>
        <v>0.299988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60</v>
      </c>
    </row>
    <row r="24" spans="1:34">
      <c r="A24">
        <v>22</v>
      </c>
      <c r="B24" t="s">
        <v>264</v>
      </c>
      <c r="C24">
        <v>0.845</v>
      </c>
      <c r="D24">
        <v>155</v>
      </c>
      <c r="E24">
        <v>0.2</v>
      </c>
      <c r="F24">
        <v>2.561</v>
      </c>
      <c r="G24" s="1">
        <f t="shared" si="0"/>
        <v>20.88</v>
      </c>
      <c r="H24">
        <f t="shared" si="1"/>
        <v>20.2</v>
      </c>
      <c r="I24">
        <f t="shared" si="2"/>
        <v>71.17</v>
      </c>
      <c r="J24">
        <f t="shared" si="3"/>
        <v>0.21551724137931</v>
      </c>
      <c r="K24">
        <f t="shared" si="4"/>
        <v>0.202656694155921</v>
      </c>
      <c r="L24">
        <v>1</v>
      </c>
      <c r="M24">
        <v>1</v>
      </c>
      <c r="N24">
        <v>2.1</v>
      </c>
      <c r="O24" s="2">
        <v>4.5</v>
      </c>
      <c r="P24">
        <v>3.85</v>
      </c>
      <c r="Q24">
        <f t="shared" si="5"/>
        <v>80.388</v>
      </c>
      <c r="R24" s="2">
        <v>7.2</v>
      </c>
      <c r="S24" s="2">
        <v>2.9</v>
      </c>
      <c r="T24">
        <v>1</v>
      </c>
      <c r="U24">
        <v>0</v>
      </c>
      <c r="V24">
        <v>0</v>
      </c>
      <c r="W24">
        <v>0</v>
      </c>
      <c r="X24" s="2">
        <v>1.3333</v>
      </c>
      <c r="Y24">
        <f t="shared" si="6"/>
        <v>0.479988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63</v>
      </c>
    </row>
    <row r="25" spans="1:34">
      <c r="A25">
        <v>23</v>
      </c>
      <c r="B25" t="s">
        <v>265</v>
      </c>
      <c r="C25">
        <v>0.916</v>
      </c>
      <c r="D25">
        <v>147</v>
      </c>
      <c r="E25">
        <v>0.4</v>
      </c>
      <c r="F25">
        <v>2.548</v>
      </c>
      <c r="G25" s="1">
        <f t="shared" si="0"/>
        <v>132.1344</v>
      </c>
      <c r="H25">
        <f t="shared" si="1"/>
        <v>50.4</v>
      </c>
      <c r="I25">
        <f t="shared" si="2"/>
        <v>161.64</v>
      </c>
      <c r="J25">
        <f t="shared" si="3"/>
        <v>0.197526155187445</v>
      </c>
      <c r="K25">
        <f t="shared" si="4"/>
        <v>0.517531837130946</v>
      </c>
      <c r="L25">
        <v>2</v>
      </c>
      <c r="M25">
        <v>10</v>
      </c>
      <c r="N25">
        <v>6.3</v>
      </c>
      <c r="O25" s="2">
        <v>26.1</v>
      </c>
      <c r="P25">
        <v>3.85</v>
      </c>
      <c r="Q25">
        <f t="shared" si="5"/>
        <v>508.71744</v>
      </c>
      <c r="R25" s="2">
        <v>7.44</v>
      </c>
      <c r="S25" s="2">
        <v>17.76</v>
      </c>
      <c r="T25">
        <v>0</v>
      </c>
      <c r="U25">
        <v>1</v>
      </c>
      <c r="V25">
        <v>0</v>
      </c>
      <c r="W25">
        <v>0</v>
      </c>
      <c r="X25" s="2">
        <v>3.3333</v>
      </c>
      <c r="Y25">
        <f t="shared" si="6"/>
        <v>1.199988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202</v>
      </c>
    </row>
    <row r="26" spans="1:34">
      <c r="A26">
        <v>24</v>
      </c>
      <c r="B26" t="s">
        <v>266</v>
      </c>
      <c r="C26">
        <v>0.789</v>
      </c>
      <c r="D26">
        <v>167</v>
      </c>
      <c r="E26">
        <v>0.2</v>
      </c>
      <c r="F26">
        <v>2.697</v>
      </c>
      <c r="G26" s="1">
        <f t="shared" si="0"/>
        <v>163.8912</v>
      </c>
      <c r="H26">
        <f t="shared" si="1"/>
        <v>52.16</v>
      </c>
      <c r="I26">
        <f t="shared" si="2"/>
        <v>184.436</v>
      </c>
      <c r="J26">
        <f t="shared" si="3"/>
        <v>0.0615042174320525</v>
      </c>
      <c r="K26">
        <f t="shared" si="4"/>
        <v>0.175170207051185</v>
      </c>
      <c r="L26">
        <v>2</v>
      </c>
      <c r="M26">
        <v>10</v>
      </c>
      <c r="N26">
        <v>6.3</v>
      </c>
      <c r="O26" s="2">
        <v>10.08</v>
      </c>
      <c r="P26">
        <v>3.85</v>
      </c>
      <c r="Q26">
        <f t="shared" si="5"/>
        <v>630.98112</v>
      </c>
      <c r="R26" s="2">
        <v>10.56</v>
      </c>
      <c r="S26" s="2">
        <v>15.52</v>
      </c>
      <c r="T26">
        <v>0</v>
      </c>
      <c r="U26">
        <v>1</v>
      </c>
      <c r="V26">
        <v>0</v>
      </c>
      <c r="W26">
        <v>0</v>
      </c>
      <c r="X26" s="2">
        <v>2.5</v>
      </c>
      <c r="Y26">
        <f t="shared" si="6"/>
        <v>0.9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202</v>
      </c>
    </row>
    <row r="27" spans="1:34">
      <c r="A27">
        <v>25</v>
      </c>
      <c r="B27" t="s">
        <v>98</v>
      </c>
      <c r="C27">
        <v>0.789</v>
      </c>
      <c r="D27">
        <v>167</v>
      </c>
      <c r="E27">
        <v>0.2</v>
      </c>
      <c r="F27">
        <v>2.697</v>
      </c>
      <c r="G27" s="1">
        <f t="shared" si="0"/>
        <v>32.736</v>
      </c>
      <c r="H27">
        <f t="shared" si="1"/>
        <v>23.68</v>
      </c>
      <c r="I27">
        <f t="shared" si="2"/>
        <v>72.988</v>
      </c>
      <c r="J27">
        <f t="shared" si="3"/>
        <v>0.439882697947214</v>
      </c>
      <c r="K27">
        <f t="shared" si="4"/>
        <v>0.632348415545653</v>
      </c>
      <c r="L27">
        <v>1</v>
      </c>
      <c r="M27">
        <v>1</v>
      </c>
      <c r="N27">
        <v>3.78</v>
      </c>
      <c r="O27" s="2">
        <v>14.4</v>
      </c>
      <c r="P27">
        <v>3.85</v>
      </c>
      <c r="Q27">
        <f t="shared" si="5"/>
        <v>126.0336</v>
      </c>
      <c r="R27" s="2">
        <v>7.44</v>
      </c>
      <c r="S27" s="2">
        <v>4.4</v>
      </c>
      <c r="T27">
        <v>0</v>
      </c>
      <c r="U27">
        <v>1</v>
      </c>
      <c r="V27">
        <v>0</v>
      </c>
      <c r="W27">
        <v>0</v>
      </c>
      <c r="X27" s="2">
        <v>2</v>
      </c>
      <c r="Y27">
        <f t="shared" si="6"/>
        <v>0.72</v>
      </c>
      <c r="Z27">
        <v>0</v>
      </c>
      <c r="AA27">
        <v>0</v>
      </c>
      <c r="AB27">
        <v>0</v>
      </c>
      <c r="AC27">
        <v>1</v>
      </c>
      <c r="AD27">
        <v>23</v>
      </c>
      <c r="AE27">
        <v>1.8</v>
      </c>
      <c r="AF27">
        <v>0.28</v>
      </c>
      <c r="AG27">
        <v>0.18</v>
      </c>
      <c r="AH27" t="s">
        <v>39</v>
      </c>
    </row>
    <row r="28" spans="1:34">
      <c r="A28">
        <v>26</v>
      </c>
      <c r="B28" t="s">
        <v>267</v>
      </c>
      <c r="C28">
        <v>0.771</v>
      </c>
      <c r="D28">
        <v>175</v>
      </c>
      <c r="E28">
        <v>0.143</v>
      </c>
      <c r="F28">
        <v>2.93</v>
      </c>
      <c r="G28" s="1">
        <f t="shared" si="0"/>
        <v>153.3312</v>
      </c>
      <c r="H28">
        <f t="shared" si="1"/>
        <v>56.76</v>
      </c>
      <c r="I28">
        <f t="shared" si="2"/>
        <v>182.026</v>
      </c>
      <c r="J28">
        <f t="shared" si="3"/>
        <v>0.196959262041907</v>
      </c>
      <c r="K28">
        <f t="shared" si="4"/>
        <v>0.531763988632788</v>
      </c>
      <c r="L28">
        <v>2</v>
      </c>
      <c r="M28">
        <v>22</v>
      </c>
      <c r="N28">
        <v>6.3</v>
      </c>
      <c r="O28" s="2">
        <v>30.2</v>
      </c>
      <c r="P28">
        <v>3.85</v>
      </c>
      <c r="Q28">
        <f t="shared" si="5"/>
        <v>590.32512</v>
      </c>
      <c r="R28" s="2">
        <v>21.12</v>
      </c>
      <c r="S28" s="2">
        <v>7.26</v>
      </c>
      <c r="T28">
        <v>0</v>
      </c>
      <c r="U28">
        <v>1</v>
      </c>
      <c r="V28">
        <v>0</v>
      </c>
      <c r="W28">
        <v>0</v>
      </c>
      <c r="X28" s="2">
        <v>2.5</v>
      </c>
      <c r="Y28">
        <f t="shared" si="6"/>
        <v>0.9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202</v>
      </c>
    </row>
    <row r="29" spans="1:34">
      <c r="A29">
        <v>27</v>
      </c>
      <c r="B29" t="s">
        <v>268</v>
      </c>
      <c r="C29">
        <v>0.875</v>
      </c>
      <c r="D29">
        <v>155</v>
      </c>
      <c r="E29">
        <v>0.286</v>
      </c>
      <c r="F29">
        <v>2.793</v>
      </c>
      <c r="G29" s="1">
        <f t="shared" si="0"/>
        <v>153.3312</v>
      </c>
      <c r="H29">
        <f t="shared" si="1"/>
        <v>56.76</v>
      </c>
      <c r="I29">
        <f t="shared" si="2"/>
        <v>182.026</v>
      </c>
      <c r="J29">
        <f t="shared" si="3"/>
        <v>0.196959262041907</v>
      </c>
      <c r="K29">
        <f t="shared" si="4"/>
        <v>0.531763988632788</v>
      </c>
      <c r="L29">
        <v>2</v>
      </c>
      <c r="M29">
        <v>22</v>
      </c>
      <c r="N29">
        <v>6.3</v>
      </c>
      <c r="O29" s="2">
        <v>30.2</v>
      </c>
      <c r="P29">
        <v>3.85</v>
      </c>
      <c r="Q29">
        <f t="shared" ref="Q29" si="7">G29*P29</f>
        <v>590.32512</v>
      </c>
      <c r="R29" s="2">
        <v>21.12</v>
      </c>
      <c r="S29" s="2">
        <v>7.26</v>
      </c>
      <c r="T29">
        <v>0</v>
      </c>
      <c r="U29">
        <v>1</v>
      </c>
      <c r="V29">
        <v>0</v>
      </c>
      <c r="W29">
        <v>0</v>
      </c>
      <c r="X29" s="2">
        <v>2</v>
      </c>
      <c r="Y29">
        <f t="shared" si="6"/>
        <v>0.72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202</v>
      </c>
    </row>
    <row r="30" spans="1:34">
      <c r="A30">
        <v>28</v>
      </c>
      <c r="B30" t="s">
        <v>269</v>
      </c>
      <c r="C30">
        <v>0.875</v>
      </c>
      <c r="D30">
        <v>155</v>
      </c>
      <c r="E30">
        <v>0.286</v>
      </c>
      <c r="F30">
        <v>2.793</v>
      </c>
      <c r="G30" s="1">
        <f t="shared" si="0"/>
        <v>153.3312</v>
      </c>
      <c r="H30">
        <f t="shared" si="1"/>
        <v>56.76</v>
      </c>
      <c r="I30">
        <f t="shared" si="2"/>
        <v>182.026</v>
      </c>
      <c r="J30">
        <f t="shared" si="3"/>
        <v>0.196959262041907</v>
      </c>
      <c r="K30">
        <f t="shared" si="4"/>
        <v>0.531763988632788</v>
      </c>
      <c r="L30">
        <v>2</v>
      </c>
      <c r="M30">
        <v>22</v>
      </c>
      <c r="N30">
        <v>6.3</v>
      </c>
      <c r="O30" s="2">
        <v>30.2</v>
      </c>
      <c r="P30">
        <v>3.85</v>
      </c>
      <c r="Q30">
        <f t="shared" si="5"/>
        <v>590.32512</v>
      </c>
      <c r="R30" s="2">
        <v>21.12</v>
      </c>
      <c r="S30" s="2">
        <v>7.26</v>
      </c>
      <c r="T30">
        <v>0</v>
      </c>
      <c r="U30">
        <v>1</v>
      </c>
      <c r="V30">
        <v>0</v>
      </c>
      <c r="W30">
        <v>0</v>
      </c>
      <c r="X30" s="2">
        <v>3.3333</v>
      </c>
      <c r="Y30">
        <f t="shared" si="6"/>
        <v>1.199988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202</v>
      </c>
    </row>
    <row r="31" spans="1:34">
      <c r="A31">
        <v>29</v>
      </c>
      <c r="B31" t="s">
        <v>270</v>
      </c>
      <c r="C31">
        <v>0.875</v>
      </c>
      <c r="D31">
        <v>155</v>
      </c>
      <c r="E31">
        <v>0.286</v>
      </c>
      <c r="F31">
        <v>2.793</v>
      </c>
      <c r="G31" s="1">
        <f t="shared" si="0"/>
        <v>76.6656</v>
      </c>
      <c r="H31">
        <f t="shared" si="1"/>
        <v>35.64</v>
      </c>
      <c r="I31">
        <f t="shared" si="2"/>
        <v>118.944</v>
      </c>
      <c r="J31">
        <f t="shared" si="3"/>
        <v>0.197220135236664</v>
      </c>
      <c r="K31">
        <f t="shared" si="4"/>
        <v>0.407431551499348</v>
      </c>
      <c r="L31">
        <v>1</v>
      </c>
      <c r="M31">
        <v>1</v>
      </c>
      <c r="N31">
        <v>3.15</v>
      </c>
      <c r="O31" s="2">
        <v>15.12</v>
      </c>
      <c r="P31">
        <v>3.85</v>
      </c>
      <c r="Q31">
        <f t="shared" si="5"/>
        <v>295.16256</v>
      </c>
      <c r="R31" s="2">
        <v>10.56</v>
      </c>
      <c r="S31" s="2">
        <v>7.26</v>
      </c>
      <c r="T31">
        <v>0</v>
      </c>
      <c r="U31">
        <v>1</v>
      </c>
      <c r="V31">
        <v>0</v>
      </c>
      <c r="W31">
        <v>0</v>
      </c>
      <c r="X31" s="2">
        <v>1.1666</v>
      </c>
      <c r="Y31">
        <f t="shared" si="6"/>
        <v>0.419976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53</v>
      </c>
    </row>
    <row r="32" spans="1:34">
      <c r="A32">
        <v>30</v>
      </c>
      <c r="B32" t="s">
        <v>271</v>
      </c>
      <c r="C32">
        <v>0.875</v>
      </c>
      <c r="D32">
        <v>155</v>
      </c>
      <c r="E32">
        <v>0.286</v>
      </c>
      <c r="F32">
        <v>2.793</v>
      </c>
      <c r="G32" s="1">
        <f t="shared" si="0"/>
        <v>229.416</v>
      </c>
      <c r="H32">
        <f t="shared" si="1"/>
        <v>77.72</v>
      </c>
      <c r="I32">
        <f t="shared" si="2"/>
        <v>262.722</v>
      </c>
      <c r="J32">
        <f t="shared" si="3"/>
        <v>0.131638595390034</v>
      </c>
      <c r="K32">
        <f t="shared" si="4"/>
        <v>0.368430781567101</v>
      </c>
      <c r="L32">
        <v>2</v>
      </c>
      <c r="M32">
        <v>36</v>
      </c>
      <c r="N32">
        <v>6.3</v>
      </c>
      <c r="O32" s="2">
        <v>30.2</v>
      </c>
      <c r="P32">
        <v>3.85</v>
      </c>
      <c r="Q32">
        <f t="shared" si="5"/>
        <v>883.2516</v>
      </c>
      <c r="R32" s="2">
        <v>31.6</v>
      </c>
      <c r="S32" s="2">
        <v>7.26</v>
      </c>
      <c r="T32">
        <v>0</v>
      </c>
      <c r="U32">
        <v>1</v>
      </c>
      <c r="V32">
        <v>0</v>
      </c>
      <c r="W32">
        <v>0</v>
      </c>
      <c r="X32" s="2">
        <v>3.5</v>
      </c>
      <c r="Y32">
        <f t="shared" si="6"/>
        <v>1.26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202</v>
      </c>
    </row>
    <row r="33" spans="1:34">
      <c r="A33">
        <v>31</v>
      </c>
      <c r="B33" t="s">
        <v>38</v>
      </c>
      <c r="C33">
        <v>0.805</v>
      </c>
      <c r="D33">
        <v>173</v>
      </c>
      <c r="E33">
        <v>0.143</v>
      </c>
      <c r="F33">
        <v>2.898</v>
      </c>
      <c r="G33" s="1">
        <f t="shared" si="0"/>
        <v>41.9184</v>
      </c>
      <c r="H33">
        <f t="shared" si="1"/>
        <v>28.2</v>
      </c>
      <c r="I33">
        <f t="shared" si="2"/>
        <v>89.346</v>
      </c>
      <c r="J33">
        <f t="shared" si="3"/>
        <v>0.278254895225009</v>
      </c>
      <c r="K33">
        <f t="shared" si="4"/>
        <v>0.418425171631807</v>
      </c>
      <c r="L33">
        <v>2</v>
      </c>
      <c r="M33">
        <v>1</v>
      </c>
      <c r="N33">
        <v>7.56</v>
      </c>
      <c r="O33" s="2">
        <v>11.664</v>
      </c>
      <c r="P33">
        <v>3.85</v>
      </c>
      <c r="Q33">
        <f t="shared" si="5"/>
        <v>161.38584</v>
      </c>
      <c r="R33" s="2">
        <v>9.84</v>
      </c>
      <c r="S33" s="2">
        <v>4.26</v>
      </c>
      <c r="T33">
        <v>0</v>
      </c>
      <c r="U33">
        <v>1</v>
      </c>
      <c r="V33">
        <v>0</v>
      </c>
      <c r="W33">
        <v>0</v>
      </c>
      <c r="X33" s="2">
        <v>1.1666</v>
      </c>
      <c r="Y33">
        <f t="shared" si="6"/>
        <v>0.419976</v>
      </c>
      <c r="Z33">
        <v>0</v>
      </c>
      <c r="AA33">
        <v>0</v>
      </c>
      <c r="AB33">
        <v>0</v>
      </c>
      <c r="AC33">
        <v>1</v>
      </c>
      <c r="AD33">
        <v>23</v>
      </c>
      <c r="AE33">
        <v>1.8</v>
      </c>
      <c r="AF33">
        <v>0.28</v>
      </c>
      <c r="AG33">
        <v>0.18</v>
      </c>
      <c r="AH33" t="s">
        <v>39</v>
      </c>
    </row>
    <row r="34" spans="1:34">
      <c r="A34">
        <v>32</v>
      </c>
      <c r="B34" t="s">
        <v>88</v>
      </c>
      <c r="C34">
        <v>0.872</v>
      </c>
      <c r="D34">
        <v>169</v>
      </c>
      <c r="E34">
        <v>0.2</v>
      </c>
      <c r="F34">
        <v>2.749</v>
      </c>
      <c r="G34" s="1">
        <f t="shared" si="0"/>
        <v>87.48</v>
      </c>
      <c r="H34">
        <f t="shared" si="1"/>
        <v>37.8</v>
      </c>
      <c r="I34">
        <f t="shared" si="2"/>
        <v>132.69</v>
      </c>
      <c r="J34">
        <f t="shared" si="3"/>
        <v>0.0987654320987654</v>
      </c>
      <c r="K34">
        <f t="shared" si="4"/>
        <v>0.208699281726639</v>
      </c>
      <c r="L34">
        <v>2</v>
      </c>
      <c r="M34">
        <v>2</v>
      </c>
      <c r="N34">
        <v>4.2</v>
      </c>
      <c r="O34" s="2">
        <v>8.64</v>
      </c>
      <c r="P34">
        <v>3.85</v>
      </c>
      <c r="Q34">
        <f t="shared" si="5"/>
        <v>336.798</v>
      </c>
      <c r="R34" s="2">
        <v>8.1</v>
      </c>
      <c r="S34" s="2">
        <v>10.8</v>
      </c>
      <c r="T34">
        <v>0</v>
      </c>
      <c r="U34">
        <v>1</v>
      </c>
      <c r="V34">
        <v>0</v>
      </c>
      <c r="W34">
        <v>0</v>
      </c>
      <c r="X34" s="2">
        <v>2</v>
      </c>
      <c r="Y34">
        <f t="shared" si="6"/>
        <v>0.72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60</v>
      </c>
    </row>
    <row r="35" spans="1:34">
      <c r="A35">
        <v>33</v>
      </c>
      <c r="B35" t="s">
        <v>272</v>
      </c>
      <c r="C35">
        <v>0.972</v>
      </c>
      <c r="D35">
        <v>159</v>
      </c>
      <c r="E35">
        <v>0.143</v>
      </c>
      <c r="F35">
        <v>2.625</v>
      </c>
      <c r="G35" s="1">
        <f t="shared" si="0"/>
        <v>19.46</v>
      </c>
      <c r="H35">
        <f t="shared" si="1"/>
        <v>18.12</v>
      </c>
      <c r="I35">
        <f t="shared" si="2"/>
        <v>62.622</v>
      </c>
      <c r="J35">
        <f t="shared" si="3"/>
        <v>0.258992805755396</v>
      </c>
      <c r="K35">
        <f t="shared" si="4"/>
        <v>0.257958004436878</v>
      </c>
      <c r="L35">
        <v>1</v>
      </c>
      <c r="M35">
        <v>2</v>
      </c>
      <c r="N35">
        <v>2.1</v>
      </c>
      <c r="O35" s="2">
        <v>5.04</v>
      </c>
      <c r="P35">
        <v>3.85</v>
      </c>
      <c r="Q35">
        <f t="shared" si="5"/>
        <v>74.921</v>
      </c>
      <c r="R35" s="2">
        <v>5.56</v>
      </c>
      <c r="S35" s="2">
        <v>3.5</v>
      </c>
      <c r="T35">
        <v>0</v>
      </c>
      <c r="U35">
        <v>1</v>
      </c>
      <c r="V35">
        <v>0</v>
      </c>
      <c r="W35">
        <v>0</v>
      </c>
      <c r="X35" s="2">
        <v>0.5</v>
      </c>
      <c r="Y35">
        <f t="shared" si="6"/>
        <v>0.18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125</v>
      </c>
    </row>
    <row r="36" spans="1:34">
      <c r="A36">
        <v>34</v>
      </c>
      <c r="B36" t="s">
        <v>273</v>
      </c>
      <c r="C36">
        <v>0.972</v>
      </c>
      <c r="D36">
        <v>159</v>
      </c>
      <c r="E36">
        <v>0.143</v>
      </c>
      <c r="F36">
        <v>2.625</v>
      </c>
      <c r="G36" s="1">
        <f t="shared" si="0"/>
        <v>19.46</v>
      </c>
      <c r="H36">
        <f t="shared" si="1"/>
        <v>18.12</v>
      </c>
      <c r="I36">
        <f t="shared" si="2"/>
        <v>62.622</v>
      </c>
      <c r="J36">
        <f t="shared" si="3"/>
        <v>0.258992805755396</v>
      </c>
      <c r="K36">
        <f t="shared" si="4"/>
        <v>0.257958004436878</v>
      </c>
      <c r="L36">
        <v>1</v>
      </c>
      <c r="M36">
        <v>2</v>
      </c>
      <c r="N36">
        <v>2.1</v>
      </c>
      <c r="O36" s="2">
        <v>5.04</v>
      </c>
      <c r="P36">
        <v>3.85</v>
      </c>
      <c r="Q36">
        <f t="shared" si="5"/>
        <v>74.921</v>
      </c>
      <c r="R36" s="2">
        <v>5.56</v>
      </c>
      <c r="S36" s="2">
        <v>3.5</v>
      </c>
      <c r="T36">
        <v>0</v>
      </c>
      <c r="U36">
        <v>1</v>
      </c>
      <c r="V36">
        <v>0</v>
      </c>
      <c r="W36">
        <v>0</v>
      </c>
      <c r="X36" s="2">
        <v>0.5</v>
      </c>
      <c r="Y36">
        <f t="shared" si="6"/>
        <v>0.18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125</v>
      </c>
    </row>
    <row r="37" spans="1:34">
      <c r="A37">
        <v>35</v>
      </c>
      <c r="B37" t="s">
        <v>274</v>
      </c>
      <c r="C37">
        <v>0.972</v>
      </c>
      <c r="D37">
        <v>159</v>
      </c>
      <c r="E37">
        <v>0.143</v>
      </c>
      <c r="F37">
        <v>2.625</v>
      </c>
      <c r="G37" s="1">
        <f t="shared" si="0"/>
        <v>19.46</v>
      </c>
      <c r="H37">
        <f t="shared" si="1"/>
        <v>18.12</v>
      </c>
      <c r="I37">
        <f t="shared" si="2"/>
        <v>62.622</v>
      </c>
      <c r="J37">
        <f t="shared" si="3"/>
        <v>0.258992805755396</v>
      </c>
      <c r="K37">
        <f t="shared" si="4"/>
        <v>0.257958004436878</v>
      </c>
      <c r="L37">
        <v>1</v>
      </c>
      <c r="M37">
        <v>2</v>
      </c>
      <c r="N37">
        <v>2.1</v>
      </c>
      <c r="O37" s="2">
        <v>5.04</v>
      </c>
      <c r="P37">
        <v>3.85</v>
      </c>
      <c r="Q37">
        <f t="shared" si="5"/>
        <v>74.921</v>
      </c>
      <c r="R37" s="2">
        <v>5.56</v>
      </c>
      <c r="S37" s="2">
        <v>3.5</v>
      </c>
      <c r="T37">
        <v>0</v>
      </c>
      <c r="U37">
        <v>1</v>
      </c>
      <c r="V37">
        <v>0</v>
      </c>
      <c r="W37">
        <v>0</v>
      </c>
      <c r="X37" s="2">
        <v>0.5</v>
      </c>
      <c r="Y37">
        <f t="shared" si="6"/>
        <v>0.18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125</v>
      </c>
    </row>
    <row r="38" spans="1:34">
      <c r="A38">
        <v>36</v>
      </c>
      <c r="B38" t="s">
        <v>275</v>
      </c>
      <c r="C38">
        <v>0.972</v>
      </c>
      <c r="D38">
        <v>159</v>
      </c>
      <c r="E38">
        <v>0.143</v>
      </c>
      <c r="F38">
        <v>2.625</v>
      </c>
      <c r="G38" s="1">
        <f t="shared" si="0"/>
        <v>19.46</v>
      </c>
      <c r="H38">
        <f t="shared" si="1"/>
        <v>18.12</v>
      </c>
      <c r="I38">
        <f t="shared" si="2"/>
        <v>62.622</v>
      </c>
      <c r="J38">
        <f t="shared" si="3"/>
        <v>0.258992805755396</v>
      </c>
      <c r="K38">
        <f t="shared" si="4"/>
        <v>0.257958004436878</v>
      </c>
      <c r="L38">
        <v>1</v>
      </c>
      <c r="M38">
        <v>2</v>
      </c>
      <c r="N38">
        <v>2.1</v>
      </c>
      <c r="O38" s="2">
        <v>5.04</v>
      </c>
      <c r="P38">
        <v>3.85</v>
      </c>
      <c r="Q38">
        <f t="shared" si="5"/>
        <v>74.921</v>
      </c>
      <c r="R38" s="2">
        <v>5.56</v>
      </c>
      <c r="S38" s="2">
        <v>3.5</v>
      </c>
      <c r="T38">
        <v>0</v>
      </c>
      <c r="U38">
        <v>1</v>
      </c>
      <c r="V38">
        <v>0</v>
      </c>
      <c r="W38">
        <v>0</v>
      </c>
      <c r="X38" s="2">
        <v>0.5</v>
      </c>
      <c r="Y38">
        <f t="shared" si="6"/>
        <v>0.18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125</v>
      </c>
    </row>
    <row r="39" spans="1:34">
      <c r="A39">
        <v>37</v>
      </c>
      <c r="B39" t="s">
        <v>276</v>
      </c>
      <c r="C39">
        <v>1.178</v>
      </c>
      <c r="D39">
        <v>155</v>
      </c>
      <c r="E39">
        <v>0.31</v>
      </c>
      <c r="F39">
        <v>2.551</v>
      </c>
      <c r="G39" s="1">
        <f t="shared" si="0"/>
        <v>19.46</v>
      </c>
      <c r="H39">
        <f t="shared" si="1"/>
        <v>18.12</v>
      </c>
      <c r="I39">
        <f t="shared" si="2"/>
        <v>62.622</v>
      </c>
      <c r="J39">
        <f t="shared" si="3"/>
        <v>0.258992805755396</v>
      </c>
      <c r="K39">
        <f t="shared" si="4"/>
        <v>0.257958004436878</v>
      </c>
      <c r="L39">
        <v>1</v>
      </c>
      <c r="M39">
        <v>2</v>
      </c>
      <c r="N39">
        <v>2.1</v>
      </c>
      <c r="O39" s="2">
        <v>5.04</v>
      </c>
      <c r="P39">
        <v>3.85</v>
      </c>
      <c r="Q39">
        <f t="shared" si="5"/>
        <v>74.921</v>
      </c>
      <c r="R39" s="2">
        <v>5.56</v>
      </c>
      <c r="S39" s="2">
        <v>3.5</v>
      </c>
      <c r="T39">
        <v>0</v>
      </c>
      <c r="U39">
        <v>1</v>
      </c>
      <c r="V39">
        <v>0</v>
      </c>
      <c r="W39">
        <v>0</v>
      </c>
      <c r="X39" s="2">
        <v>0.5</v>
      </c>
      <c r="Y39">
        <f t="shared" si="6"/>
        <v>0.18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125</v>
      </c>
    </row>
    <row r="40" spans="1:34">
      <c r="A40">
        <v>38</v>
      </c>
      <c r="B40" t="s">
        <v>277</v>
      </c>
      <c r="C40">
        <v>1.067</v>
      </c>
      <c r="D40">
        <v>161</v>
      </c>
      <c r="E40">
        <v>0.167</v>
      </c>
      <c r="F40">
        <v>2.604</v>
      </c>
      <c r="G40" s="1">
        <f t="shared" si="0"/>
        <v>19.46</v>
      </c>
      <c r="H40">
        <f t="shared" si="1"/>
        <v>18.12</v>
      </c>
      <c r="I40">
        <f t="shared" si="2"/>
        <v>62.622</v>
      </c>
      <c r="J40">
        <f t="shared" si="3"/>
        <v>0.258992805755396</v>
      </c>
      <c r="K40">
        <f t="shared" si="4"/>
        <v>0.257958004436878</v>
      </c>
      <c r="L40">
        <v>1</v>
      </c>
      <c r="M40">
        <v>2</v>
      </c>
      <c r="N40">
        <v>2.1</v>
      </c>
      <c r="O40" s="2">
        <v>5.04</v>
      </c>
      <c r="P40">
        <v>3.85</v>
      </c>
      <c r="Q40">
        <f t="shared" si="5"/>
        <v>74.921</v>
      </c>
      <c r="R40" s="2">
        <v>5.56</v>
      </c>
      <c r="S40" s="2">
        <v>3.5</v>
      </c>
      <c r="T40">
        <v>0</v>
      </c>
      <c r="U40">
        <v>1</v>
      </c>
      <c r="V40">
        <v>0</v>
      </c>
      <c r="W40">
        <v>0</v>
      </c>
      <c r="X40" s="2">
        <v>0.5</v>
      </c>
      <c r="Y40">
        <f t="shared" si="6"/>
        <v>0.18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125</v>
      </c>
    </row>
    <row r="41" spans="1:34">
      <c r="A41">
        <v>39</v>
      </c>
      <c r="B41" t="s">
        <v>278</v>
      </c>
      <c r="C41">
        <v>1.067</v>
      </c>
      <c r="D41">
        <v>161</v>
      </c>
      <c r="E41">
        <v>0.167</v>
      </c>
      <c r="F41">
        <v>2.604</v>
      </c>
      <c r="G41" s="1">
        <f t="shared" si="0"/>
        <v>19.46</v>
      </c>
      <c r="H41">
        <f t="shared" si="1"/>
        <v>18.12</v>
      </c>
      <c r="I41">
        <f t="shared" si="2"/>
        <v>62.622</v>
      </c>
      <c r="J41">
        <f t="shared" si="3"/>
        <v>0.258992805755396</v>
      </c>
      <c r="K41">
        <f t="shared" si="4"/>
        <v>0.257958004436878</v>
      </c>
      <c r="L41">
        <v>1</v>
      </c>
      <c r="M41">
        <v>2</v>
      </c>
      <c r="N41">
        <v>2.1</v>
      </c>
      <c r="O41" s="2">
        <v>5.04</v>
      </c>
      <c r="P41">
        <v>3.85</v>
      </c>
      <c r="Q41">
        <f t="shared" si="5"/>
        <v>74.921</v>
      </c>
      <c r="R41" s="2">
        <v>5.56</v>
      </c>
      <c r="S41" s="2">
        <v>3.5</v>
      </c>
      <c r="T41">
        <v>0</v>
      </c>
      <c r="U41">
        <v>1</v>
      </c>
      <c r="V41">
        <v>0</v>
      </c>
      <c r="W41">
        <v>0</v>
      </c>
      <c r="X41" s="2">
        <v>0.5</v>
      </c>
      <c r="Y41">
        <f t="shared" si="6"/>
        <v>0.18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125</v>
      </c>
    </row>
    <row r="42" spans="1:34">
      <c r="A42">
        <v>40</v>
      </c>
      <c r="B42" t="s">
        <v>279</v>
      </c>
      <c r="C42">
        <v>1.067</v>
      </c>
      <c r="D42">
        <v>161</v>
      </c>
      <c r="E42">
        <v>0.167</v>
      </c>
      <c r="F42">
        <v>2.604</v>
      </c>
      <c r="G42" s="1">
        <f t="shared" si="0"/>
        <v>19.46</v>
      </c>
      <c r="H42">
        <f t="shared" si="1"/>
        <v>18.12</v>
      </c>
      <c r="I42">
        <f t="shared" si="2"/>
        <v>62.622</v>
      </c>
      <c r="J42">
        <f t="shared" si="3"/>
        <v>0.258992805755396</v>
      </c>
      <c r="K42">
        <f t="shared" si="4"/>
        <v>0.257958004436878</v>
      </c>
      <c r="L42">
        <v>1</v>
      </c>
      <c r="M42">
        <v>2</v>
      </c>
      <c r="N42">
        <v>2.1</v>
      </c>
      <c r="O42" s="2">
        <v>5.04</v>
      </c>
      <c r="P42">
        <v>3.85</v>
      </c>
      <c r="Q42">
        <f t="shared" si="5"/>
        <v>74.921</v>
      </c>
      <c r="R42" s="2">
        <v>5.56</v>
      </c>
      <c r="S42" s="2">
        <v>3.5</v>
      </c>
      <c r="T42">
        <v>0</v>
      </c>
      <c r="U42">
        <v>1</v>
      </c>
      <c r="V42">
        <v>0</v>
      </c>
      <c r="W42">
        <v>0</v>
      </c>
      <c r="X42" s="2">
        <v>0.5</v>
      </c>
      <c r="Y42">
        <f t="shared" si="6"/>
        <v>0.18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125</v>
      </c>
    </row>
    <row r="43" spans="1:34">
      <c r="A43">
        <v>41</v>
      </c>
      <c r="B43" t="s">
        <v>280</v>
      </c>
      <c r="C43">
        <v>1.173</v>
      </c>
      <c r="D43">
        <v>161</v>
      </c>
      <c r="E43">
        <v>0.083</v>
      </c>
      <c r="F43">
        <v>2.652</v>
      </c>
      <c r="G43" s="1">
        <f t="shared" si="0"/>
        <v>45</v>
      </c>
      <c r="H43">
        <f t="shared" si="1"/>
        <v>27</v>
      </c>
      <c r="I43">
        <f t="shared" si="2"/>
        <v>94.29</v>
      </c>
      <c r="J43">
        <f t="shared" si="3"/>
        <v>0.168</v>
      </c>
      <c r="K43">
        <f t="shared" si="4"/>
        <v>0.256981326023642</v>
      </c>
      <c r="L43">
        <v>1</v>
      </c>
      <c r="M43">
        <v>3</v>
      </c>
      <c r="N43">
        <v>2.1</v>
      </c>
      <c r="O43" s="2">
        <v>7.56</v>
      </c>
      <c r="P43">
        <v>3.85</v>
      </c>
      <c r="Q43">
        <f t="shared" si="5"/>
        <v>173.25</v>
      </c>
      <c r="R43" s="2">
        <v>7.5</v>
      </c>
      <c r="S43" s="2">
        <v>6</v>
      </c>
      <c r="T43">
        <v>0</v>
      </c>
      <c r="U43">
        <v>1</v>
      </c>
      <c r="V43">
        <v>0</v>
      </c>
      <c r="W43">
        <v>0</v>
      </c>
      <c r="X43" s="2">
        <v>1.8333</v>
      </c>
      <c r="Y43">
        <f t="shared" si="6"/>
        <v>0.659988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125</v>
      </c>
    </row>
    <row r="44" spans="1:34">
      <c r="A44">
        <v>42</v>
      </c>
      <c r="B44" t="s">
        <v>281</v>
      </c>
      <c r="C44">
        <v>1.173</v>
      </c>
      <c r="D44">
        <v>161</v>
      </c>
      <c r="E44">
        <v>0.083</v>
      </c>
      <c r="F44">
        <v>2.652</v>
      </c>
      <c r="G44" s="1">
        <f t="shared" si="0"/>
        <v>27.6284</v>
      </c>
      <c r="H44">
        <f t="shared" si="1"/>
        <v>21.12</v>
      </c>
      <c r="I44">
        <f t="shared" si="2"/>
        <v>74.172</v>
      </c>
      <c r="J44">
        <f t="shared" si="3"/>
        <v>0.18242098710023</v>
      </c>
      <c r="K44">
        <f t="shared" si="4"/>
        <v>0.217789006010977</v>
      </c>
      <c r="L44">
        <v>1</v>
      </c>
      <c r="M44">
        <v>2</v>
      </c>
      <c r="N44">
        <v>2.1</v>
      </c>
      <c r="O44" s="2">
        <v>5.04</v>
      </c>
      <c r="P44">
        <v>3.85</v>
      </c>
      <c r="Q44">
        <f t="shared" si="5"/>
        <v>106.36934</v>
      </c>
      <c r="R44" s="2">
        <v>4.78</v>
      </c>
      <c r="S44" s="2">
        <v>5.78</v>
      </c>
      <c r="T44">
        <v>0</v>
      </c>
      <c r="U44">
        <v>1</v>
      </c>
      <c r="V44">
        <v>0</v>
      </c>
      <c r="W44">
        <v>0</v>
      </c>
      <c r="X44" s="2">
        <v>1.3333</v>
      </c>
      <c r="Y44">
        <f t="shared" si="6"/>
        <v>0.479988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125</v>
      </c>
    </row>
    <row r="45" spans="1:34">
      <c r="A45">
        <v>43</v>
      </c>
      <c r="B45" t="s">
        <v>282</v>
      </c>
      <c r="C45">
        <v>1.173</v>
      </c>
      <c r="D45">
        <v>161</v>
      </c>
      <c r="E45">
        <v>0.083</v>
      </c>
      <c r="F45">
        <v>2.652</v>
      </c>
      <c r="G45" s="1">
        <f t="shared" si="0"/>
        <v>19.652</v>
      </c>
      <c r="H45">
        <f t="shared" si="1"/>
        <v>18.36</v>
      </c>
      <c r="I45">
        <f t="shared" si="2"/>
        <v>63.546</v>
      </c>
      <c r="J45">
        <f t="shared" si="3"/>
        <v>0.256462446570324</v>
      </c>
      <c r="K45">
        <f t="shared" si="4"/>
        <v>0.254207127967868</v>
      </c>
      <c r="L45">
        <v>1</v>
      </c>
      <c r="M45">
        <v>2</v>
      </c>
      <c r="N45">
        <v>2.1</v>
      </c>
      <c r="O45" s="2">
        <v>5.04</v>
      </c>
      <c r="P45">
        <v>3.85</v>
      </c>
      <c r="Q45">
        <f t="shared" si="5"/>
        <v>75.6602</v>
      </c>
      <c r="R45" s="2">
        <v>3.4</v>
      </c>
      <c r="S45" s="2">
        <v>5.78</v>
      </c>
      <c r="T45">
        <v>0</v>
      </c>
      <c r="U45">
        <v>1</v>
      </c>
      <c r="V45">
        <v>0</v>
      </c>
      <c r="W45">
        <v>0</v>
      </c>
      <c r="X45" s="2">
        <v>0.8333</v>
      </c>
      <c r="Y45">
        <f t="shared" si="6"/>
        <v>0.299988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125</v>
      </c>
    </row>
    <row r="46" spans="1:34">
      <c r="A46">
        <v>44</v>
      </c>
      <c r="B46" t="s">
        <v>283</v>
      </c>
      <c r="C46">
        <v>1.173</v>
      </c>
      <c r="D46">
        <v>161</v>
      </c>
      <c r="E46">
        <v>0.083</v>
      </c>
      <c r="F46">
        <v>2.652</v>
      </c>
      <c r="G46" s="1">
        <f t="shared" si="0"/>
        <v>18.496</v>
      </c>
      <c r="H46">
        <f t="shared" si="1"/>
        <v>17.96</v>
      </c>
      <c r="I46">
        <f t="shared" si="2"/>
        <v>62.006</v>
      </c>
      <c r="J46">
        <f t="shared" si="3"/>
        <v>0.272491349480969</v>
      </c>
      <c r="K46">
        <f t="shared" si="4"/>
        <v>0.260520694027129</v>
      </c>
      <c r="L46">
        <v>1</v>
      </c>
      <c r="M46">
        <v>2</v>
      </c>
      <c r="N46">
        <v>2.1</v>
      </c>
      <c r="O46" s="2">
        <v>5.04</v>
      </c>
      <c r="P46">
        <v>3.85</v>
      </c>
      <c r="Q46">
        <f t="shared" si="5"/>
        <v>71.2096</v>
      </c>
      <c r="R46" s="2">
        <v>3.2</v>
      </c>
      <c r="S46" s="2">
        <v>5.78</v>
      </c>
      <c r="T46">
        <v>0</v>
      </c>
      <c r="U46">
        <v>1</v>
      </c>
      <c r="V46">
        <v>0</v>
      </c>
      <c r="W46">
        <v>0</v>
      </c>
      <c r="X46" s="2">
        <v>0.8333</v>
      </c>
      <c r="Y46">
        <f t="shared" si="6"/>
        <v>0.299988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125</v>
      </c>
    </row>
    <row r="47" spans="1:34">
      <c r="A47">
        <v>45</v>
      </c>
      <c r="B47" t="s">
        <v>76</v>
      </c>
      <c r="C47">
        <v>1.084</v>
      </c>
      <c r="D47">
        <v>147</v>
      </c>
      <c r="E47">
        <v>0.25</v>
      </c>
      <c r="F47">
        <v>2.538</v>
      </c>
      <c r="G47" s="1">
        <f t="shared" si="0"/>
        <v>5.46</v>
      </c>
      <c r="H47">
        <f t="shared" si="1"/>
        <v>9.4</v>
      </c>
      <c r="I47">
        <f t="shared" si="2"/>
        <v>33.46</v>
      </c>
      <c r="J47">
        <f t="shared" si="3"/>
        <v>0</v>
      </c>
      <c r="K47">
        <f t="shared" si="4"/>
        <v>0</v>
      </c>
      <c r="L47">
        <v>1</v>
      </c>
      <c r="M47">
        <v>0</v>
      </c>
      <c r="N47">
        <v>2.73</v>
      </c>
      <c r="O47" s="2">
        <v>0</v>
      </c>
      <c r="P47">
        <v>3.85</v>
      </c>
      <c r="Q47">
        <f t="shared" si="5"/>
        <v>21.021</v>
      </c>
      <c r="R47" s="2">
        <v>2.1</v>
      </c>
      <c r="S47" s="2">
        <v>2.6</v>
      </c>
      <c r="T47">
        <v>0</v>
      </c>
      <c r="U47">
        <v>0</v>
      </c>
      <c r="V47">
        <v>1</v>
      </c>
      <c r="W47">
        <v>0</v>
      </c>
      <c r="X47" s="2">
        <v>0.3333</v>
      </c>
      <c r="Y47">
        <f t="shared" si="6"/>
        <v>0.119988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77</v>
      </c>
    </row>
    <row r="48" spans="1:34">
      <c r="A48">
        <v>46</v>
      </c>
      <c r="B48" t="s">
        <v>284</v>
      </c>
      <c r="C48">
        <v>1.7</v>
      </c>
      <c r="D48">
        <v>2931</v>
      </c>
      <c r="E48">
        <v>9.517</v>
      </c>
      <c r="F48">
        <v>2.585</v>
      </c>
      <c r="G48" s="1">
        <f t="shared" si="0"/>
        <v>31.86</v>
      </c>
      <c r="H48">
        <f t="shared" si="1"/>
        <v>39</v>
      </c>
      <c r="I48">
        <f t="shared" si="2"/>
        <v>127.14</v>
      </c>
      <c r="J48">
        <f t="shared" si="3"/>
        <v>0.135593220338983</v>
      </c>
      <c r="K48">
        <f t="shared" si="4"/>
        <v>0.108904780919882</v>
      </c>
      <c r="L48">
        <v>9</v>
      </c>
      <c r="M48">
        <v>1</v>
      </c>
      <c r="N48">
        <v>18.69</v>
      </c>
      <c r="O48" s="2">
        <v>4.32</v>
      </c>
      <c r="P48">
        <v>3.85</v>
      </c>
      <c r="Q48">
        <f t="shared" si="5"/>
        <v>122.661</v>
      </c>
      <c r="R48" s="2">
        <v>17.7</v>
      </c>
      <c r="S48" s="2">
        <v>1.8</v>
      </c>
      <c r="T48">
        <v>1</v>
      </c>
      <c r="U48">
        <v>0</v>
      </c>
      <c r="V48">
        <v>0</v>
      </c>
      <c r="W48">
        <v>0</v>
      </c>
      <c r="X48" s="2">
        <v>1.5</v>
      </c>
      <c r="Y48">
        <f t="shared" si="6"/>
        <v>0.54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37</v>
      </c>
    </row>
    <row r="49" spans="1:34">
      <c r="A49">
        <v>47</v>
      </c>
      <c r="B49" t="s">
        <v>285</v>
      </c>
      <c r="C49">
        <v>1.487</v>
      </c>
      <c r="D49">
        <v>2133</v>
      </c>
      <c r="E49">
        <v>3.726</v>
      </c>
      <c r="F49">
        <v>2.551</v>
      </c>
      <c r="G49" s="1">
        <f t="shared" si="0"/>
        <v>30.42</v>
      </c>
      <c r="H49">
        <f t="shared" si="1"/>
        <v>37.4</v>
      </c>
      <c r="I49">
        <f t="shared" si="2"/>
        <v>115.79</v>
      </c>
      <c r="J49">
        <f t="shared" si="3"/>
        <v>0.650887573964497</v>
      </c>
      <c r="K49">
        <f t="shared" si="4"/>
        <v>0.548074431829506</v>
      </c>
      <c r="L49">
        <v>4</v>
      </c>
      <c r="M49">
        <v>2</v>
      </c>
      <c r="N49">
        <v>8.4</v>
      </c>
      <c r="O49" s="2">
        <v>19.8</v>
      </c>
      <c r="P49">
        <v>3.85</v>
      </c>
      <c r="Q49">
        <f t="shared" si="5"/>
        <v>117.117</v>
      </c>
      <c r="R49" s="2">
        <v>16.9</v>
      </c>
      <c r="S49" s="2">
        <v>1.8</v>
      </c>
      <c r="T49">
        <v>1</v>
      </c>
      <c r="U49">
        <v>0</v>
      </c>
      <c r="V49">
        <v>0</v>
      </c>
      <c r="W49">
        <v>0</v>
      </c>
      <c r="X49" s="2">
        <v>2.3333</v>
      </c>
      <c r="Y49">
        <f t="shared" si="6"/>
        <v>0.839988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37</v>
      </c>
    </row>
    <row r="50" spans="1:34">
      <c r="A50">
        <v>48</v>
      </c>
      <c r="B50" t="s">
        <v>286</v>
      </c>
      <c r="C50">
        <v>1.308</v>
      </c>
      <c r="D50">
        <v>1877</v>
      </c>
      <c r="E50">
        <v>4.867</v>
      </c>
      <c r="F50">
        <v>2.569</v>
      </c>
      <c r="G50" s="1">
        <f t="shared" si="0"/>
        <v>27</v>
      </c>
      <c r="H50">
        <f t="shared" si="1"/>
        <v>33.6</v>
      </c>
      <c r="I50">
        <f t="shared" si="2"/>
        <v>101.16</v>
      </c>
      <c r="J50">
        <f t="shared" si="3"/>
        <v>0.733333333333333</v>
      </c>
      <c r="K50">
        <f t="shared" si="4"/>
        <v>0.627338260790218</v>
      </c>
      <c r="L50">
        <v>4</v>
      </c>
      <c r="M50">
        <v>2</v>
      </c>
      <c r="N50">
        <v>8.4</v>
      </c>
      <c r="O50" s="2">
        <v>19.8</v>
      </c>
      <c r="P50">
        <v>3.85</v>
      </c>
      <c r="Q50">
        <f t="shared" si="5"/>
        <v>103.95</v>
      </c>
      <c r="R50" s="2">
        <v>15</v>
      </c>
      <c r="S50" s="2">
        <v>1.8</v>
      </c>
      <c r="T50">
        <v>1</v>
      </c>
      <c r="U50">
        <v>0</v>
      </c>
      <c r="V50">
        <v>0</v>
      </c>
      <c r="W50">
        <v>0</v>
      </c>
      <c r="X50" s="2">
        <v>2</v>
      </c>
      <c r="Y50">
        <f t="shared" si="6"/>
        <v>0.72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37</v>
      </c>
    </row>
    <row r="51" spans="1:34">
      <c r="A51">
        <v>49</v>
      </c>
      <c r="B51" t="s">
        <v>287</v>
      </c>
      <c r="C51">
        <v>1.134</v>
      </c>
      <c r="D51">
        <v>1521</v>
      </c>
      <c r="E51">
        <v>3.286</v>
      </c>
      <c r="F51">
        <v>2.7</v>
      </c>
      <c r="G51" s="1">
        <f t="shared" si="0"/>
        <v>19.44</v>
      </c>
      <c r="H51">
        <f t="shared" si="1"/>
        <v>25.2</v>
      </c>
      <c r="I51">
        <f t="shared" si="2"/>
        <v>86.4</v>
      </c>
      <c r="J51">
        <f t="shared" si="3"/>
        <v>0.222222222222222</v>
      </c>
      <c r="K51">
        <f t="shared" si="4"/>
        <v>0.16025641025641</v>
      </c>
      <c r="L51">
        <v>3</v>
      </c>
      <c r="M51">
        <v>1</v>
      </c>
      <c r="N51">
        <v>6.3</v>
      </c>
      <c r="O51" s="2">
        <v>4.32</v>
      </c>
      <c r="P51">
        <v>3.85</v>
      </c>
      <c r="Q51">
        <f t="shared" si="5"/>
        <v>74.844</v>
      </c>
      <c r="R51" s="2">
        <v>10.8</v>
      </c>
      <c r="S51" s="2">
        <v>1.8</v>
      </c>
      <c r="T51">
        <v>1</v>
      </c>
      <c r="U51">
        <v>1</v>
      </c>
      <c r="V51">
        <v>0</v>
      </c>
      <c r="W51">
        <v>0</v>
      </c>
      <c r="X51" s="2">
        <v>1.3333</v>
      </c>
      <c r="Y51">
        <f t="shared" si="6"/>
        <v>0.479988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37</v>
      </c>
    </row>
    <row r="52" spans="1:34">
      <c r="A52">
        <v>50</v>
      </c>
      <c r="B52" t="s">
        <v>288</v>
      </c>
      <c r="C52">
        <v>1.023</v>
      </c>
      <c r="D52">
        <v>1191</v>
      </c>
      <c r="E52">
        <v>3.343</v>
      </c>
      <c r="F52">
        <v>2.842</v>
      </c>
      <c r="G52" s="1">
        <f t="shared" si="0"/>
        <v>90.72</v>
      </c>
      <c r="H52">
        <f t="shared" si="1"/>
        <v>72.6</v>
      </c>
      <c r="I52">
        <f t="shared" si="2"/>
        <v>225.33</v>
      </c>
      <c r="J52">
        <f t="shared" si="3"/>
        <v>0.462962962962963</v>
      </c>
      <c r="K52">
        <f t="shared" si="4"/>
        <v>0.597414390517839</v>
      </c>
      <c r="L52">
        <v>4</v>
      </c>
      <c r="M52">
        <v>2</v>
      </c>
      <c r="N52">
        <v>12.18</v>
      </c>
      <c r="O52" s="2">
        <v>42</v>
      </c>
      <c r="P52">
        <v>3.85</v>
      </c>
      <c r="Q52">
        <f t="shared" si="5"/>
        <v>349.272</v>
      </c>
      <c r="R52" s="2">
        <v>33.6</v>
      </c>
      <c r="S52" s="2">
        <v>2.7</v>
      </c>
      <c r="T52">
        <v>1</v>
      </c>
      <c r="U52">
        <v>0</v>
      </c>
      <c r="V52">
        <v>0</v>
      </c>
      <c r="W52">
        <v>0</v>
      </c>
      <c r="X52" s="2">
        <v>1.25</v>
      </c>
      <c r="Y52">
        <f t="shared" si="6"/>
        <v>0.45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37</v>
      </c>
    </row>
    <row r="53" spans="1:34">
      <c r="A53">
        <v>51</v>
      </c>
      <c r="B53" t="s">
        <v>289</v>
      </c>
      <c r="C53">
        <v>0.968</v>
      </c>
      <c r="D53">
        <v>1015</v>
      </c>
      <c r="E53">
        <v>3.343</v>
      </c>
      <c r="F53">
        <v>2.874</v>
      </c>
      <c r="G53" s="1">
        <f t="shared" si="0"/>
        <v>116.64</v>
      </c>
      <c r="H53">
        <f t="shared" si="1"/>
        <v>91.8</v>
      </c>
      <c r="I53">
        <f t="shared" si="2"/>
        <v>325.89</v>
      </c>
      <c r="J53">
        <f t="shared" si="3"/>
        <v>0.0740740740740741</v>
      </c>
      <c r="K53">
        <f t="shared" si="4"/>
        <v>0.0849744014615597</v>
      </c>
      <c r="L53">
        <v>6</v>
      </c>
      <c r="M53">
        <v>1</v>
      </c>
      <c r="N53">
        <v>18.9</v>
      </c>
      <c r="O53" s="2">
        <v>8.64</v>
      </c>
      <c r="P53">
        <v>3.85</v>
      </c>
      <c r="Q53">
        <f t="shared" si="5"/>
        <v>449.064</v>
      </c>
      <c r="R53" s="2">
        <v>43.2</v>
      </c>
      <c r="S53" s="2">
        <v>2.7</v>
      </c>
      <c r="T53">
        <v>1</v>
      </c>
      <c r="U53">
        <v>0</v>
      </c>
      <c r="V53">
        <v>0</v>
      </c>
      <c r="W53">
        <v>0</v>
      </c>
      <c r="X53" s="2">
        <v>1.25</v>
      </c>
      <c r="Y53">
        <f t="shared" si="6"/>
        <v>0.45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37</v>
      </c>
    </row>
    <row r="54" spans="1:34">
      <c r="A54">
        <v>52</v>
      </c>
      <c r="B54" t="s">
        <v>290</v>
      </c>
      <c r="C54">
        <v>0.997</v>
      </c>
      <c r="D54">
        <v>1117</v>
      </c>
      <c r="E54">
        <v>2.843</v>
      </c>
      <c r="F54">
        <v>2.648</v>
      </c>
      <c r="G54" s="1">
        <f t="shared" si="0"/>
        <v>40.5</v>
      </c>
      <c r="H54">
        <f t="shared" si="1"/>
        <v>35.4</v>
      </c>
      <c r="I54">
        <f t="shared" si="2"/>
        <v>111.81</v>
      </c>
      <c r="J54">
        <f t="shared" si="3"/>
        <v>0.355555555555556</v>
      </c>
      <c r="K54">
        <f t="shared" si="4"/>
        <v>0.412788177746589</v>
      </c>
      <c r="L54">
        <v>3</v>
      </c>
      <c r="M54">
        <v>7</v>
      </c>
      <c r="N54">
        <v>10.08</v>
      </c>
      <c r="O54" s="2">
        <v>14.4</v>
      </c>
      <c r="P54">
        <v>3.85</v>
      </c>
      <c r="Q54">
        <f t="shared" si="5"/>
        <v>155.925</v>
      </c>
      <c r="R54" s="2">
        <v>2.7</v>
      </c>
      <c r="S54" s="2">
        <v>15</v>
      </c>
      <c r="T54">
        <v>1</v>
      </c>
      <c r="U54">
        <v>0</v>
      </c>
      <c r="V54">
        <v>0</v>
      </c>
      <c r="W54">
        <v>0</v>
      </c>
      <c r="X54" s="2">
        <v>1.0833</v>
      </c>
      <c r="Y54">
        <f t="shared" si="6"/>
        <v>0.389988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37</v>
      </c>
    </row>
    <row r="55" spans="1:34">
      <c r="A55">
        <v>53</v>
      </c>
      <c r="B55" t="s">
        <v>291</v>
      </c>
      <c r="C55">
        <v>1.088</v>
      </c>
      <c r="D55">
        <v>1265</v>
      </c>
      <c r="E55">
        <v>3.033</v>
      </c>
      <c r="F55">
        <v>2.512</v>
      </c>
      <c r="G55" s="1">
        <f t="shared" si="0"/>
        <v>60.75</v>
      </c>
      <c r="H55">
        <f t="shared" si="1"/>
        <v>50.4</v>
      </c>
      <c r="I55">
        <f t="shared" si="2"/>
        <v>136.98</v>
      </c>
      <c r="J55">
        <f t="shared" si="3"/>
        <v>0.711111111111111</v>
      </c>
      <c r="K55">
        <f t="shared" si="4"/>
        <v>1.01081572829273</v>
      </c>
      <c r="L55">
        <v>5</v>
      </c>
      <c r="M55">
        <v>11</v>
      </c>
      <c r="N55">
        <v>13.86</v>
      </c>
      <c r="O55" s="2">
        <v>43.2</v>
      </c>
      <c r="P55">
        <v>3.85</v>
      </c>
      <c r="Q55">
        <f t="shared" si="5"/>
        <v>233.8875</v>
      </c>
      <c r="R55" s="2">
        <v>2.7</v>
      </c>
      <c r="S55" s="2">
        <v>22.5</v>
      </c>
      <c r="T55">
        <v>1</v>
      </c>
      <c r="U55">
        <v>0</v>
      </c>
      <c r="V55">
        <v>0</v>
      </c>
      <c r="W55">
        <v>0</v>
      </c>
      <c r="X55" s="2">
        <v>1.5833</v>
      </c>
      <c r="Y55">
        <f t="shared" si="6"/>
        <v>0.569988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37</v>
      </c>
    </row>
    <row r="56" spans="1:34">
      <c r="A56">
        <v>54</v>
      </c>
      <c r="B56" t="s">
        <v>292</v>
      </c>
      <c r="C56">
        <v>1.209</v>
      </c>
      <c r="D56">
        <v>1317</v>
      </c>
      <c r="E56">
        <v>1.325</v>
      </c>
      <c r="F56">
        <v>2.547</v>
      </c>
      <c r="G56" s="1">
        <f t="shared" si="0"/>
        <v>21.6</v>
      </c>
      <c r="H56">
        <f t="shared" si="1"/>
        <v>19.2</v>
      </c>
      <c r="I56">
        <f t="shared" si="2"/>
        <v>55.62</v>
      </c>
      <c r="J56">
        <f t="shared" si="3"/>
        <v>0.4</v>
      </c>
      <c r="K56">
        <f t="shared" si="4"/>
        <v>0.497883993029624</v>
      </c>
      <c r="L56">
        <v>3</v>
      </c>
      <c r="M56">
        <v>1</v>
      </c>
      <c r="N56">
        <v>9.66</v>
      </c>
      <c r="O56" s="2">
        <v>8.64</v>
      </c>
      <c r="P56">
        <v>3.85</v>
      </c>
      <c r="Q56">
        <f t="shared" si="5"/>
        <v>83.16</v>
      </c>
      <c r="R56" s="2">
        <v>3.6</v>
      </c>
      <c r="S56" s="2">
        <v>6</v>
      </c>
      <c r="T56">
        <v>1</v>
      </c>
      <c r="U56">
        <v>1</v>
      </c>
      <c r="V56">
        <v>0</v>
      </c>
      <c r="W56">
        <v>0</v>
      </c>
      <c r="X56" s="2">
        <v>0.6666</v>
      </c>
      <c r="Y56">
        <f t="shared" si="6"/>
        <v>0.239976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37</v>
      </c>
    </row>
    <row r="57" spans="1:34">
      <c r="A57">
        <v>55</v>
      </c>
      <c r="B57" t="s">
        <v>293</v>
      </c>
      <c r="C57">
        <v>1.41</v>
      </c>
      <c r="D57">
        <v>1961</v>
      </c>
      <c r="E57">
        <v>6.476</v>
      </c>
      <c r="F57">
        <v>2.584</v>
      </c>
      <c r="G57" s="1">
        <f t="shared" si="0"/>
        <v>38.88</v>
      </c>
      <c r="H57">
        <f t="shared" si="1"/>
        <v>46.8</v>
      </c>
      <c r="I57">
        <f t="shared" si="2"/>
        <v>154.62</v>
      </c>
      <c r="J57">
        <f t="shared" si="3"/>
        <v>0.333333333333333</v>
      </c>
      <c r="K57">
        <f t="shared" si="4"/>
        <v>0.268648697053819</v>
      </c>
      <c r="L57">
        <v>6</v>
      </c>
      <c r="M57">
        <v>4</v>
      </c>
      <c r="N57">
        <v>12.6</v>
      </c>
      <c r="O57" s="2">
        <v>12.96</v>
      </c>
      <c r="P57">
        <v>3.85</v>
      </c>
      <c r="Q57">
        <f t="shared" si="5"/>
        <v>149.688</v>
      </c>
      <c r="R57" s="2">
        <v>21.6</v>
      </c>
      <c r="S57" s="2">
        <v>1.8</v>
      </c>
      <c r="T57">
        <v>1</v>
      </c>
      <c r="U57">
        <v>1</v>
      </c>
      <c r="V57">
        <v>0</v>
      </c>
      <c r="W57">
        <v>0</v>
      </c>
      <c r="X57" s="2">
        <v>1.6666</v>
      </c>
      <c r="Y57">
        <f t="shared" si="6"/>
        <v>0.599976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37</v>
      </c>
    </row>
    <row r="58" spans="1:34">
      <c r="A58">
        <v>56</v>
      </c>
      <c r="B58" t="s">
        <v>294</v>
      </c>
      <c r="C58">
        <v>1.629</v>
      </c>
      <c r="D58">
        <v>2403</v>
      </c>
      <c r="E58">
        <v>4.392</v>
      </c>
      <c r="F58">
        <v>2.504</v>
      </c>
      <c r="G58" s="1">
        <f t="shared" si="0"/>
        <v>86.4</v>
      </c>
      <c r="H58">
        <f t="shared" si="1"/>
        <v>38.4</v>
      </c>
      <c r="I58">
        <f t="shared" si="2"/>
        <v>117.84</v>
      </c>
      <c r="J58">
        <f t="shared" si="3"/>
        <v>0.25</v>
      </c>
      <c r="K58">
        <f t="shared" si="4"/>
        <v>0.587498041673194</v>
      </c>
      <c r="L58">
        <v>4</v>
      </c>
      <c r="M58">
        <v>1</v>
      </c>
      <c r="N58">
        <v>8.4</v>
      </c>
      <c r="O58" s="2">
        <v>21.6</v>
      </c>
      <c r="P58">
        <v>3.85</v>
      </c>
      <c r="Q58">
        <f t="shared" si="5"/>
        <v>332.64</v>
      </c>
      <c r="R58" s="2">
        <v>7.2</v>
      </c>
      <c r="S58" s="2">
        <v>12</v>
      </c>
      <c r="T58">
        <v>1</v>
      </c>
      <c r="U58">
        <v>0</v>
      </c>
      <c r="V58">
        <v>0</v>
      </c>
      <c r="W58">
        <v>0</v>
      </c>
      <c r="X58" s="2">
        <v>2.5</v>
      </c>
      <c r="Y58">
        <f t="shared" si="6"/>
        <v>0.9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37</v>
      </c>
    </row>
    <row r="59" spans="1:34">
      <c r="A59">
        <v>57</v>
      </c>
      <c r="B59" t="s">
        <v>295</v>
      </c>
      <c r="C59">
        <v>1.254</v>
      </c>
      <c r="D59">
        <v>1143</v>
      </c>
      <c r="E59">
        <v>3.768</v>
      </c>
      <c r="F59">
        <v>2.793</v>
      </c>
      <c r="G59" s="1">
        <f t="shared" si="0"/>
        <v>38.88</v>
      </c>
      <c r="H59">
        <f t="shared" si="1"/>
        <v>34.2</v>
      </c>
      <c r="I59">
        <f t="shared" si="2"/>
        <v>123.27</v>
      </c>
      <c r="J59">
        <f t="shared" si="3"/>
        <v>0</v>
      </c>
      <c r="K59">
        <f t="shared" si="4"/>
        <v>0</v>
      </c>
      <c r="L59">
        <v>4</v>
      </c>
      <c r="M59">
        <v>0</v>
      </c>
      <c r="N59">
        <v>8.4</v>
      </c>
      <c r="O59" s="2">
        <v>0</v>
      </c>
      <c r="P59">
        <v>3.85</v>
      </c>
      <c r="Q59">
        <f t="shared" si="5"/>
        <v>149.688</v>
      </c>
      <c r="R59" s="2">
        <v>14.4</v>
      </c>
      <c r="S59" s="2">
        <v>2.7</v>
      </c>
      <c r="T59">
        <v>1</v>
      </c>
      <c r="U59">
        <v>0</v>
      </c>
      <c r="V59">
        <v>0</v>
      </c>
      <c r="W59">
        <v>0</v>
      </c>
      <c r="X59" s="2">
        <v>2</v>
      </c>
      <c r="Y59">
        <f t="shared" si="6"/>
        <v>0.72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37</v>
      </c>
    </row>
    <row r="60" spans="1:34">
      <c r="A60">
        <v>58</v>
      </c>
      <c r="B60" t="s">
        <v>296</v>
      </c>
      <c r="C60">
        <v>1.296</v>
      </c>
      <c r="D60">
        <v>1175</v>
      </c>
      <c r="E60">
        <v>5.917</v>
      </c>
      <c r="F60">
        <v>2.714</v>
      </c>
      <c r="G60" s="1">
        <f t="shared" si="0"/>
        <v>32.4</v>
      </c>
      <c r="H60">
        <f t="shared" si="1"/>
        <v>39.6</v>
      </c>
      <c r="I60">
        <f t="shared" si="2"/>
        <v>137.64</v>
      </c>
      <c r="J60">
        <f t="shared" si="3"/>
        <v>0.133333333333333</v>
      </c>
      <c r="K60">
        <f t="shared" si="4"/>
        <v>0.100596874790423</v>
      </c>
      <c r="L60">
        <v>5</v>
      </c>
      <c r="M60">
        <v>1</v>
      </c>
      <c r="N60">
        <v>10.5</v>
      </c>
      <c r="O60" s="2">
        <v>4.32</v>
      </c>
      <c r="P60">
        <v>3.85</v>
      </c>
      <c r="Q60">
        <f t="shared" si="5"/>
        <v>124.74</v>
      </c>
      <c r="R60" s="2">
        <v>18</v>
      </c>
      <c r="S60" s="2">
        <v>1.8</v>
      </c>
      <c r="T60">
        <v>1</v>
      </c>
      <c r="U60">
        <v>0</v>
      </c>
      <c r="V60">
        <v>0</v>
      </c>
      <c r="W60">
        <v>0</v>
      </c>
      <c r="X60" s="2">
        <v>2</v>
      </c>
      <c r="Y60">
        <f t="shared" si="6"/>
        <v>0.72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37</v>
      </c>
    </row>
    <row r="61" spans="1:34">
      <c r="A61">
        <v>59</v>
      </c>
      <c r="B61" t="s">
        <v>297</v>
      </c>
      <c r="C61">
        <v>1.711</v>
      </c>
      <c r="D61">
        <v>2293</v>
      </c>
      <c r="E61">
        <v>7.476</v>
      </c>
      <c r="F61">
        <v>2.502</v>
      </c>
      <c r="G61" s="1">
        <f t="shared" si="0"/>
        <v>61.56</v>
      </c>
      <c r="H61">
        <f t="shared" si="1"/>
        <v>72</v>
      </c>
      <c r="I61">
        <f t="shared" si="2"/>
        <v>238.5</v>
      </c>
      <c r="J61">
        <f t="shared" si="3"/>
        <v>0.389863547758285</v>
      </c>
      <c r="K61">
        <f t="shared" si="4"/>
        <v>0.322528624415417</v>
      </c>
      <c r="L61">
        <v>7</v>
      </c>
      <c r="M61">
        <v>1</v>
      </c>
      <c r="N61">
        <v>14.7</v>
      </c>
      <c r="O61" s="2">
        <v>24</v>
      </c>
      <c r="P61">
        <v>3.85</v>
      </c>
      <c r="Q61">
        <f t="shared" si="5"/>
        <v>237.006</v>
      </c>
      <c r="R61" s="2">
        <v>34.2</v>
      </c>
      <c r="S61" s="2">
        <v>1.8</v>
      </c>
      <c r="T61">
        <v>1</v>
      </c>
      <c r="U61">
        <v>0</v>
      </c>
      <c r="V61">
        <v>0</v>
      </c>
      <c r="W61">
        <v>0</v>
      </c>
      <c r="X61" s="2">
        <v>3.5</v>
      </c>
      <c r="Y61">
        <f t="shared" si="6"/>
        <v>1.26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37</v>
      </c>
    </row>
    <row r="62" spans="1:34">
      <c r="A62">
        <v>60</v>
      </c>
      <c r="B62" t="s">
        <v>298</v>
      </c>
      <c r="C62">
        <v>1.52</v>
      </c>
      <c r="D62">
        <v>1055</v>
      </c>
      <c r="E62">
        <v>1.308</v>
      </c>
      <c r="F62">
        <v>2.494</v>
      </c>
      <c r="G62" s="1">
        <f t="shared" si="0"/>
        <v>27.6</v>
      </c>
      <c r="H62">
        <f t="shared" si="1"/>
        <v>21.2</v>
      </c>
      <c r="I62">
        <f t="shared" si="2"/>
        <v>78.92</v>
      </c>
      <c r="J62">
        <f t="shared" si="3"/>
        <v>0</v>
      </c>
      <c r="K62">
        <f t="shared" si="4"/>
        <v>0</v>
      </c>
      <c r="L62">
        <v>1</v>
      </c>
      <c r="M62">
        <v>0</v>
      </c>
      <c r="N62">
        <v>2.7</v>
      </c>
      <c r="O62" s="2">
        <v>0</v>
      </c>
      <c r="P62">
        <v>3.85</v>
      </c>
      <c r="Q62">
        <f t="shared" si="5"/>
        <v>106.26</v>
      </c>
      <c r="R62" s="2">
        <v>4.6</v>
      </c>
      <c r="S62" s="2">
        <v>6</v>
      </c>
      <c r="T62">
        <v>0</v>
      </c>
      <c r="U62">
        <v>0</v>
      </c>
      <c r="V62">
        <v>1</v>
      </c>
      <c r="W62">
        <v>0</v>
      </c>
      <c r="X62" s="2">
        <v>0.8333</v>
      </c>
      <c r="Y62">
        <f t="shared" si="6"/>
        <v>0.299988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37</v>
      </c>
    </row>
    <row r="63" spans="1:34">
      <c r="A63">
        <v>61</v>
      </c>
      <c r="B63" t="s">
        <v>299</v>
      </c>
      <c r="C63">
        <v>1.138</v>
      </c>
      <c r="D63">
        <v>151</v>
      </c>
      <c r="E63">
        <v>0.143</v>
      </c>
      <c r="F63">
        <v>2.56</v>
      </c>
      <c r="G63" s="1">
        <f t="shared" si="0"/>
        <v>18.8832</v>
      </c>
      <c r="H63">
        <f t="shared" si="1"/>
        <v>17.96</v>
      </c>
      <c r="I63">
        <f t="shared" si="2"/>
        <v>62.726</v>
      </c>
      <c r="J63">
        <f t="shared" si="3"/>
        <v>0.228774783934926</v>
      </c>
      <c r="K63">
        <f t="shared" si="4"/>
        <v>0.220740264741158</v>
      </c>
      <c r="L63">
        <v>1</v>
      </c>
      <c r="M63">
        <v>1</v>
      </c>
      <c r="N63">
        <v>2.1</v>
      </c>
      <c r="O63" s="2">
        <v>4.32</v>
      </c>
      <c r="P63">
        <v>3.85</v>
      </c>
      <c r="Q63">
        <f t="shared" si="5"/>
        <v>72.70032</v>
      </c>
      <c r="R63" s="2">
        <v>3.36</v>
      </c>
      <c r="S63" s="2">
        <v>5.62</v>
      </c>
      <c r="T63">
        <v>0</v>
      </c>
      <c r="U63">
        <v>1</v>
      </c>
      <c r="V63">
        <v>0</v>
      </c>
      <c r="W63">
        <v>0</v>
      </c>
      <c r="X63" s="2">
        <v>0.5</v>
      </c>
      <c r="Y63">
        <f t="shared" si="6"/>
        <v>0.18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125</v>
      </c>
    </row>
    <row r="64" spans="1:34">
      <c r="A64">
        <v>62</v>
      </c>
      <c r="B64" t="s">
        <v>300</v>
      </c>
      <c r="C64">
        <v>1.138</v>
      </c>
      <c r="D64">
        <v>151</v>
      </c>
      <c r="E64">
        <v>0.143</v>
      </c>
      <c r="F64">
        <v>2.56</v>
      </c>
      <c r="G64" s="1">
        <f t="shared" si="0"/>
        <v>18.8832</v>
      </c>
      <c r="H64">
        <f t="shared" si="1"/>
        <v>17.96</v>
      </c>
      <c r="I64">
        <f t="shared" si="2"/>
        <v>62.006</v>
      </c>
      <c r="J64">
        <f t="shared" si="3"/>
        <v>0.266903914590747</v>
      </c>
      <c r="K64">
        <f t="shared" si="4"/>
        <v>0.260520694027129</v>
      </c>
      <c r="L64">
        <v>1</v>
      </c>
      <c r="M64">
        <v>2</v>
      </c>
      <c r="N64">
        <v>2.1</v>
      </c>
      <c r="O64" s="2">
        <v>5.04</v>
      </c>
      <c r="P64">
        <v>3.85</v>
      </c>
      <c r="Q64">
        <f t="shared" si="5"/>
        <v>72.70032</v>
      </c>
      <c r="R64" s="2">
        <v>3.36</v>
      </c>
      <c r="S64" s="2">
        <v>5.62</v>
      </c>
      <c r="T64">
        <v>0</v>
      </c>
      <c r="U64">
        <v>1</v>
      </c>
      <c r="V64">
        <v>0</v>
      </c>
      <c r="W64">
        <v>0</v>
      </c>
      <c r="X64" s="2">
        <v>0.5</v>
      </c>
      <c r="Y64">
        <f t="shared" si="6"/>
        <v>0.18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125</v>
      </c>
    </row>
    <row r="65" spans="1:34">
      <c r="A65">
        <v>63</v>
      </c>
      <c r="B65" t="s">
        <v>301</v>
      </c>
      <c r="C65">
        <v>0.941</v>
      </c>
      <c r="D65">
        <v>203</v>
      </c>
      <c r="E65">
        <v>0.167</v>
      </c>
      <c r="F65">
        <v>2.846</v>
      </c>
      <c r="G65" s="1">
        <f t="shared" si="0"/>
        <v>18.8832</v>
      </c>
      <c r="H65">
        <f t="shared" si="1"/>
        <v>17.96</v>
      </c>
      <c r="I65">
        <f t="shared" si="2"/>
        <v>62.006</v>
      </c>
      <c r="J65">
        <f t="shared" si="3"/>
        <v>0.266903914590747</v>
      </c>
      <c r="K65">
        <f t="shared" si="4"/>
        <v>0.260520694027129</v>
      </c>
      <c r="L65">
        <v>1</v>
      </c>
      <c r="M65">
        <v>2</v>
      </c>
      <c r="N65">
        <v>2.1</v>
      </c>
      <c r="O65" s="2">
        <v>5.04</v>
      </c>
      <c r="P65">
        <v>3.85</v>
      </c>
      <c r="Q65">
        <f t="shared" si="5"/>
        <v>72.70032</v>
      </c>
      <c r="R65" s="2">
        <v>3.36</v>
      </c>
      <c r="S65" s="2">
        <v>5.62</v>
      </c>
      <c r="T65">
        <v>0</v>
      </c>
      <c r="U65">
        <v>1</v>
      </c>
      <c r="V65">
        <v>0</v>
      </c>
      <c r="W65">
        <v>0</v>
      </c>
      <c r="X65" s="2">
        <v>0.5</v>
      </c>
      <c r="Y65">
        <f t="shared" si="6"/>
        <v>0.18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125</v>
      </c>
    </row>
    <row r="66" spans="1:34">
      <c r="A66">
        <v>64</v>
      </c>
      <c r="B66" t="s">
        <v>302</v>
      </c>
      <c r="C66">
        <v>0.941</v>
      </c>
      <c r="D66">
        <v>203</v>
      </c>
      <c r="E66">
        <v>0.167</v>
      </c>
      <c r="F66">
        <v>2.846</v>
      </c>
      <c r="G66" s="1">
        <f t="shared" ref="G66:G75" si="8">R66*S66</f>
        <v>18.8832</v>
      </c>
      <c r="H66">
        <f t="shared" ref="H66:H75" si="9">R66*2+S66*2</f>
        <v>17.96</v>
      </c>
      <c r="I66">
        <f t="shared" ref="I66:I75" si="10">H66*P66-N66-O66</f>
        <v>62.006</v>
      </c>
      <c r="J66">
        <f t="shared" ref="J66:J75" si="11">O66/G66</f>
        <v>0.266903914590747</v>
      </c>
      <c r="K66">
        <f t="shared" ref="K66:K75" si="12">O66/(I66*0.312)</f>
        <v>0.260520694027129</v>
      </c>
      <c r="L66">
        <v>1</v>
      </c>
      <c r="M66">
        <v>2</v>
      </c>
      <c r="N66">
        <v>2.1</v>
      </c>
      <c r="O66" s="2">
        <v>5.04</v>
      </c>
      <c r="P66">
        <v>3.85</v>
      </c>
      <c r="Q66">
        <f t="shared" ref="Q66:Q75" si="13">G66*P66</f>
        <v>72.70032</v>
      </c>
      <c r="R66" s="2">
        <v>3.36</v>
      </c>
      <c r="S66" s="2">
        <v>5.62</v>
      </c>
      <c r="T66">
        <v>0</v>
      </c>
      <c r="U66">
        <v>1</v>
      </c>
      <c r="V66">
        <v>0</v>
      </c>
      <c r="W66">
        <v>0</v>
      </c>
      <c r="X66" s="2">
        <v>0.5</v>
      </c>
      <c r="Y66">
        <f t="shared" ref="Y66:Y75" si="14">X66*0.36</f>
        <v>0.18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125</v>
      </c>
    </row>
    <row r="67" spans="1:34">
      <c r="A67">
        <v>65</v>
      </c>
      <c r="B67" t="s">
        <v>303</v>
      </c>
      <c r="C67">
        <v>0.941</v>
      </c>
      <c r="D67">
        <v>203</v>
      </c>
      <c r="E67">
        <v>0.167</v>
      </c>
      <c r="F67">
        <v>2.846</v>
      </c>
      <c r="G67" s="1">
        <f t="shared" si="8"/>
        <v>18.8832</v>
      </c>
      <c r="H67">
        <f t="shared" si="9"/>
        <v>17.96</v>
      </c>
      <c r="I67">
        <f t="shared" si="10"/>
        <v>62.006</v>
      </c>
      <c r="J67">
        <f t="shared" si="11"/>
        <v>0.266903914590747</v>
      </c>
      <c r="K67">
        <f t="shared" si="12"/>
        <v>0.260520694027129</v>
      </c>
      <c r="L67">
        <v>1</v>
      </c>
      <c r="M67">
        <v>2</v>
      </c>
      <c r="N67">
        <v>2.1</v>
      </c>
      <c r="O67" s="2">
        <v>5.04</v>
      </c>
      <c r="P67">
        <v>3.85</v>
      </c>
      <c r="Q67">
        <f t="shared" si="13"/>
        <v>72.70032</v>
      </c>
      <c r="R67" s="2">
        <v>3.36</v>
      </c>
      <c r="S67" s="2">
        <v>5.62</v>
      </c>
      <c r="T67">
        <v>0</v>
      </c>
      <c r="U67">
        <v>1</v>
      </c>
      <c r="V67">
        <v>0</v>
      </c>
      <c r="W67">
        <v>0</v>
      </c>
      <c r="X67" s="2">
        <v>0.5</v>
      </c>
      <c r="Y67">
        <f t="shared" si="14"/>
        <v>0.18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125</v>
      </c>
    </row>
    <row r="68" spans="1:34">
      <c r="A68">
        <v>66</v>
      </c>
      <c r="B68" t="s">
        <v>304</v>
      </c>
      <c r="C68">
        <v>1.067</v>
      </c>
      <c r="D68">
        <v>171</v>
      </c>
      <c r="E68">
        <v>0.292</v>
      </c>
      <c r="F68">
        <v>2.712</v>
      </c>
      <c r="G68" s="1">
        <f t="shared" si="8"/>
        <v>18.8832</v>
      </c>
      <c r="H68">
        <f t="shared" si="9"/>
        <v>17.96</v>
      </c>
      <c r="I68">
        <f t="shared" si="10"/>
        <v>62.006</v>
      </c>
      <c r="J68">
        <f t="shared" si="11"/>
        <v>0.266903914590747</v>
      </c>
      <c r="K68">
        <f t="shared" si="12"/>
        <v>0.260520694027129</v>
      </c>
      <c r="L68">
        <v>1</v>
      </c>
      <c r="M68">
        <v>2</v>
      </c>
      <c r="N68">
        <v>2.1</v>
      </c>
      <c r="O68" s="2">
        <v>5.04</v>
      </c>
      <c r="P68">
        <v>3.85</v>
      </c>
      <c r="Q68">
        <f t="shared" si="13"/>
        <v>72.70032</v>
      </c>
      <c r="R68" s="2">
        <v>3.36</v>
      </c>
      <c r="S68" s="2">
        <v>5.62</v>
      </c>
      <c r="T68">
        <v>0</v>
      </c>
      <c r="U68">
        <v>1</v>
      </c>
      <c r="V68">
        <v>0</v>
      </c>
      <c r="W68">
        <v>0</v>
      </c>
      <c r="X68" s="2">
        <v>0.5</v>
      </c>
      <c r="Y68">
        <f t="shared" si="14"/>
        <v>0.18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125</v>
      </c>
    </row>
    <row r="69" spans="1:34">
      <c r="A69">
        <v>67</v>
      </c>
      <c r="B69" t="s">
        <v>305</v>
      </c>
      <c r="C69">
        <v>0.965</v>
      </c>
      <c r="D69">
        <v>151</v>
      </c>
      <c r="E69">
        <v>0.125</v>
      </c>
      <c r="F69">
        <v>2.773</v>
      </c>
      <c r="G69" s="1">
        <f t="shared" si="8"/>
        <v>18.8832</v>
      </c>
      <c r="H69">
        <f t="shared" si="9"/>
        <v>17.96</v>
      </c>
      <c r="I69">
        <f t="shared" si="10"/>
        <v>62.006</v>
      </c>
      <c r="J69">
        <f t="shared" si="11"/>
        <v>0.266903914590747</v>
      </c>
      <c r="K69">
        <f t="shared" si="12"/>
        <v>0.260520694027129</v>
      </c>
      <c r="L69">
        <v>1</v>
      </c>
      <c r="M69">
        <v>2</v>
      </c>
      <c r="N69">
        <v>2.1</v>
      </c>
      <c r="O69" s="2">
        <v>5.04</v>
      </c>
      <c r="P69">
        <v>3.85</v>
      </c>
      <c r="Q69">
        <f t="shared" si="13"/>
        <v>72.70032</v>
      </c>
      <c r="R69" s="2">
        <v>3.36</v>
      </c>
      <c r="S69" s="2">
        <v>5.62</v>
      </c>
      <c r="T69">
        <v>0</v>
      </c>
      <c r="U69">
        <v>1</v>
      </c>
      <c r="V69">
        <v>0</v>
      </c>
      <c r="W69">
        <v>0</v>
      </c>
      <c r="X69" s="2">
        <v>0.5</v>
      </c>
      <c r="Y69">
        <f t="shared" si="14"/>
        <v>0.18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125</v>
      </c>
    </row>
    <row r="70" spans="1:34">
      <c r="A70">
        <v>68</v>
      </c>
      <c r="B70" t="s">
        <v>306</v>
      </c>
      <c r="C70">
        <v>0.965</v>
      </c>
      <c r="D70">
        <v>151</v>
      </c>
      <c r="E70">
        <v>0.125</v>
      </c>
      <c r="F70">
        <v>2.773</v>
      </c>
      <c r="G70" s="1">
        <f t="shared" si="8"/>
        <v>18.8832</v>
      </c>
      <c r="H70">
        <f t="shared" si="9"/>
        <v>17.96</v>
      </c>
      <c r="I70">
        <f t="shared" si="10"/>
        <v>62.006</v>
      </c>
      <c r="J70">
        <f t="shared" si="11"/>
        <v>0.266903914590747</v>
      </c>
      <c r="K70">
        <f t="shared" si="12"/>
        <v>0.260520694027129</v>
      </c>
      <c r="L70">
        <v>1</v>
      </c>
      <c r="M70">
        <v>2</v>
      </c>
      <c r="N70">
        <v>2.1</v>
      </c>
      <c r="O70" s="2">
        <v>5.04</v>
      </c>
      <c r="P70">
        <v>3.85</v>
      </c>
      <c r="Q70">
        <f t="shared" si="13"/>
        <v>72.70032</v>
      </c>
      <c r="R70" s="2">
        <v>3.36</v>
      </c>
      <c r="S70" s="2">
        <v>5.62</v>
      </c>
      <c r="T70">
        <v>0</v>
      </c>
      <c r="U70">
        <v>1</v>
      </c>
      <c r="V70">
        <v>0</v>
      </c>
      <c r="W70">
        <v>0</v>
      </c>
      <c r="X70" s="2">
        <v>0.5</v>
      </c>
      <c r="Y70">
        <f t="shared" si="14"/>
        <v>0.18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125</v>
      </c>
    </row>
    <row r="71" spans="1:34">
      <c r="A71">
        <v>69</v>
      </c>
      <c r="B71" t="s">
        <v>307</v>
      </c>
      <c r="C71">
        <v>0.965</v>
      </c>
      <c r="D71">
        <v>151</v>
      </c>
      <c r="E71">
        <v>0.125</v>
      </c>
      <c r="F71">
        <v>2.773</v>
      </c>
      <c r="G71" s="1">
        <f t="shared" si="8"/>
        <v>18.8832</v>
      </c>
      <c r="H71">
        <f t="shared" si="9"/>
        <v>17.96</v>
      </c>
      <c r="I71">
        <f t="shared" si="10"/>
        <v>62.006</v>
      </c>
      <c r="J71">
        <f t="shared" si="11"/>
        <v>0.266903914590747</v>
      </c>
      <c r="K71">
        <f t="shared" si="12"/>
        <v>0.260520694027129</v>
      </c>
      <c r="L71">
        <v>1</v>
      </c>
      <c r="M71">
        <v>2</v>
      </c>
      <c r="N71">
        <v>2.1</v>
      </c>
      <c r="O71" s="2">
        <v>5.04</v>
      </c>
      <c r="P71">
        <v>3.85</v>
      </c>
      <c r="Q71">
        <f t="shared" si="13"/>
        <v>72.70032</v>
      </c>
      <c r="R71" s="2">
        <v>3.36</v>
      </c>
      <c r="S71" s="2">
        <v>5.62</v>
      </c>
      <c r="T71">
        <v>0</v>
      </c>
      <c r="U71">
        <v>1</v>
      </c>
      <c r="V71">
        <v>0</v>
      </c>
      <c r="W71">
        <v>0</v>
      </c>
      <c r="X71" s="2">
        <v>0.5</v>
      </c>
      <c r="Y71">
        <f t="shared" si="14"/>
        <v>0.18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125</v>
      </c>
    </row>
    <row r="72" spans="1:34">
      <c r="A72">
        <v>70</v>
      </c>
      <c r="B72" t="s">
        <v>308</v>
      </c>
      <c r="C72">
        <v>0.965</v>
      </c>
      <c r="D72">
        <v>151</v>
      </c>
      <c r="E72">
        <v>0.125</v>
      </c>
      <c r="F72">
        <v>2.773</v>
      </c>
      <c r="G72" s="1">
        <f t="shared" si="8"/>
        <v>18.8832</v>
      </c>
      <c r="H72">
        <f t="shared" si="9"/>
        <v>17.96</v>
      </c>
      <c r="I72">
        <f t="shared" si="10"/>
        <v>62.006</v>
      </c>
      <c r="J72">
        <f t="shared" si="11"/>
        <v>0.266903914590747</v>
      </c>
      <c r="K72">
        <f t="shared" si="12"/>
        <v>0.260520694027129</v>
      </c>
      <c r="L72">
        <v>1</v>
      </c>
      <c r="M72">
        <v>2</v>
      </c>
      <c r="N72">
        <v>2.1</v>
      </c>
      <c r="O72" s="2">
        <v>5.04</v>
      </c>
      <c r="P72">
        <v>3.85</v>
      </c>
      <c r="Q72">
        <f t="shared" si="13"/>
        <v>72.70032</v>
      </c>
      <c r="R72" s="2">
        <v>3.36</v>
      </c>
      <c r="S72" s="2">
        <v>5.62</v>
      </c>
      <c r="T72">
        <v>0</v>
      </c>
      <c r="U72">
        <v>1</v>
      </c>
      <c r="V72">
        <v>0</v>
      </c>
      <c r="W72">
        <v>0</v>
      </c>
      <c r="X72" s="2">
        <v>0</v>
      </c>
      <c r="Y72">
        <f t="shared" si="14"/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125</v>
      </c>
    </row>
    <row r="73" spans="1:34">
      <c r="A73">
        <v>71</v>
      </c>
      <c r="B73" t="s">
        <v>309</v>
      </c>
      <c r="C73">
        <v>0.965</v>
      </c>
      <c r="D73">
        <v>151</v>
      </c>
      <c r="E73">
        <v>0.125</v>
      </c>
      <c r="F73">
        <v>2.773</v>
      </c>
      <c r="G73" s="1">
        <f t="shared" si="8"/>
        <v>19.904</v>
      </c>
      <c r="H73">
        <f t="shared" si="9"/>
        <v>18.84</v>
      </c>
      <c r="I73">
        <f t="shared" si="10"/>
        <v>66.114</v>
      </c>
      <c r="J73">
        <f t="shared" si="11"/>
        <v>0.217041800643087</v>
      </c>
      <c r="K73">
        <f t="shared" si="12"/>
        <v>0.209428469706172</v>
      </c>
      <c r="L73">
        <v>1</v>
      </c>
      <c r="M73">
        <v>1</v>
      </c>
      <c r="N73">
        <v>2.1</v>
      </c>
      <c r="O73" s="2">
        <v>4.32</v>
      </c>
      <c r="P73">
        <v>3.85</v>
      </c>
      <c r="Q73">
        <f t="shared" si="13"/>
        <v>76.6304</v>
      </c>
      <c r="R73" s="2">
        <v>3.2</v>
      </c>
      <c r="S73" s="2">
        <v>6.22</v>
      </c>
      <c r="T73">
        <v>0</v>
      </c>
      <c r="U73">
        <v>1</v>
      </c>
      <c r="V73">
        <v>0</v>
      </c>
      <c r="W73">
        <v>0</v>
      </c>
      <c r="X73" s="2">
        <v>1</v>
      </c>
      <c r="Y73">
        <f t="shared" si="14"/>
        <v>0.36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125</v>
      </c>
    </row>
    <row r="74" spans="1:34">
      <c r="A74">
        <v>72</v>
      </c>
      <c r="B74" t="s">
        <v>310</v>
      </c>
      <c r="C74">
        <v>0.872</v>
      </c>
      <c r="D74">
        <v>169</v>
      </c>
      <c r="E74">
        <v>0.2</v>
      </c>
      <c r="F74">
        <v>2.749</v>
      </c>
      <c r="G74" s="1">
        <f t="shared" si="8"/>
        <v>3.708</v>
      </c>
      <c r="H74">
        <f t="shared" si="9"/>
        <v>7.72</v>
      </c>
      <c r="I74">
        <f t="shared" si="10"/>
        <v>27.622</v>
      </c>
      <c r="J74">
        <f t="shared" si="11"/>
        <v>0</v>
      </c>
      <c r="K74">
        <f t="shared" si="12"/>
        <v>0</v>
      </c>
      <c r="L74">
        <v>1</v>
      </c>
      <c r="M74">
        <v>0</v>
      </c>
      <c r="N74">
        <v>2.1</v>
      </c>
      <c r="O74" s="2">
        <v>0</v>
      </c>
      <c r="P74">
        <v>3.85</v>
      </c>
      <c r="Q74">
        <f t="shared" si="13"/>
        <v>14.2758</v>
      </c>
      <c r="R74" s="2">
        <v>1.8</v>
      </c>
      <c r="S74" s="2">
        <v>2.06</v>
      </c>
      <c r="T74">
        <v>1</v>
      </c>
      <c r="U74">
        <v>0</v>
      </c>
      <c r="V74">
        <v>0</v>
      </c>
      <c r="W74">
        <v>0</v>
      </c>
      <c r="X74" s="2">
        <v>0.5</v>
      </c>
      <c r="Y74">
        <f t="shared" si="14"/>
        <v>0.18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63</v>
      </c>
    </row>
    <row r="75" spans="1:34">
      <c r="A75">
        <v>73</v>
      </c>
      <c r="B75" t="s">
        <v>311</v>
      </c>
      <c r="C75">
        <v>0.872</v>
      </c>
      <c r="D75">
        <v>169</v>
      </c>
      <c r="E75">
        <v>0.2</v>
      </c>
      <c r="F75">
        <v>2.749</v>
      </c>
      <c r="G75" s="1">
        <f t="shared" si="8"/>
        <v>4.824</v>
      </c>
      <c r="H75">
        <f t="shared" si="9"/>
        <v>8.96</v>
      </c>
      <c r="I75">
        <f t="shared" si="10"/>
        <v>32.396</v>
      </c>
      <c r="J75">
        <f t="shared" si="11"/>
        <v>0</v>
      </c>
      <c r="K75">
        <f t="shared" si="12"/>
        <v>0</v>
      </c>
      <c r="L75">
        <v>1</v>
      </c>
      <c r="M75">
        <v>0</v>
      </c>
      <c r="N75">
        <v>2.1</v>
      </c>
      <c r="O75" s="2">
        <v>0</v>
      </c>
      <c r="P75">
        <v>3.85</v>
      </c>
      <c r="Q75">
        <f t="shared" si="13"/>
        <v>18.5724</v>
      </c>
      <c r="R75" s="2">
        <v>1.8</v>
      </c>
      <c r="S75" s="2">
        <v>2.68</v>
      </c>
      <c r="T75">
        <v>1</v>
      </c>
      <c r="U75">
        <v>0</v>
      </c>
      <c r="V75">
        <v>0</v>
      </c>
      <c r="W75">
        <v>0</v>
      </c>
      <c r="X75" s="2">
        <v>0.3333</v>
      </c>
      <c r="Y75">
        <f t="shared" si="14"/>
        <v>0.119988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63</v>
      </c>
    </row>
  </sheetData>
  <sortState ref="A2:F75">
    <sortCondition ref="A2:A75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H74"/>
  <sheetViews>
    <sheetView zoomScale="85" zoomScaleNormal="85" workbookViewId="0">
      <selection activeCell="AG1" sqref="AG1"/>
    </sheetView>
  </sheetViews>
  <sheetFormatPr defaultColWidth="9" defaultRowHeight="14"/>
  <cols>
    <col min="1" max="1" width="4.375" customWidth="1"/>
    <col min="2" max="2" width="7.5" customWidth="1"/>
    <col min="4" max="4" width="6" customWidth="1"/>
    <col min="5" max="5" width="6.125" customWidth="1"/>
    <col min="6" max="6" width="6.25" customWidth="1"/>
    <col min="7" max="7" width="7.125" style="1" customWidth="1"/>
    <col min="11" max="11" width="12.6666666666667"/>
    <col min="12" max="12" width="3" customWidth="1"/>
    <col min="13" max="13" width="4" customWidth="1"/>
    <col min="14" max="14" width="5.875" customWidth="1"/>
    <col min="15" max="15" width="7.5" customWidth="1"/>
    <col min="16" max="16" width="4.875" customWidth="1"/>
    <col min="18" max="18" width="6.375" customWidth="1"/>
    <col min="19" max="19" width="6.125" customWidth="1"/>
    <col min="20" max="20" width="4.875" customWidth="1"/>
    <col min="21" max="21" width="3.625" customWidth="1"/>
    <col min="22" max="22" width="4" customWidth="1"/>
    <col min="23" max="23" width="5" customWidth="1"/>
    <col min="24" max="24" width="7.75" customWidth="1"/>
    <col min="26" max="26" width="4.875" customWidth="1"/>
    <col min="27" max="27" width="4.25" customWidth="1"/>
    <col min="28" max="33" width="6" customWidth="1"/>
    <col min="35" max="35" width="7.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312</v>
      </c>
      <c r="C2">
        <v>0.932</v>
      </c>
      <c r="D2">
        <v>147</v>
      </c>
      <c r="E2">
        <v>0.111</v>
      </c>
      <c r="F2">
        <v>2.795</v>
      </c>
      <c r="G2" s="1">
        <f t="shared" ref="G2:G37" si="0">R2*S2</f>
        <v>35.968</v>
      </c>
      <c r="H2">
        <f t="shared" ref="H2:H37" si="1">R2*2+S2*2</f>
        <v>24.04</v>
      </c>
      <c r="I2">
        <f t="shared" ref="I2:I37" si="2">H2*P2-N2-O2</f>
        <v>85.054</v>
      </c>
      <c r="J2">
        <f t="shared" ref="J2:J37" si="3">O2/G2</f>
        <v>0.150133451957295</v>
      </c>
      <c r="K2">
        <f t="shared" ref="K2:K37" si="4">O2/(I2*0.312)</f>
        <v>0.203490633100058</v>
      </c>
      <c r="L2">
        <v>1</v>
      </c>
      <c r="M2">
        <v>3</v>
      </c>
      <c r="N2">
        <v>2.1</v>
      </c>
      <c r="O2" s="2">
        <v>5.4</v>
      </c>
      <c r="P2">
        <v>3.85</v>
      </c>
      <c r="Q2">
        <f t="shared" ref="Q2:Q39" si="5">G2*P2</f>
        <v>138.4768</v>
      </c>
      <c r="R2" s="2">
        <v>6.4</v>
      </c>
      <c r="S2" s="2">
        <v>5.62</v>
      </c>
      <c r="T2">
        <v>0</v>
      </c>
      <c r="U2">
        <v>1</v>
      </c>
      <c r="V2">
        <v>0</v>
      </c>
      <c r="W2">
        <v>0</v>
      </c>
      <c r="X2" s="2">
        <v>1</v>
      </c>
      <c r="Y2">
        <f t="shared" ref="Y2:Y39" si="6">X2*0.36</f>
        <v>0.36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125</v>
      </c>
    </row>
    <row r="3" spans="1:34">
      <c r="A3">
        <v>1</v>
      </c>
      <c r="B3" t="s">
        <v>313</v>
      </c>
      <c r="C3">
        <v>0.932</v>
      </c>
      <c r="D3">
        <v>147</v>
      </c>
      <c r="E3">
        <v>0.111</v>
      </c>
      <c r="F3">
        <v>2.795</v>
      </c>
      <c r="G3" s="1">
        <f t="shared" si="0"/>
        <v>11.521</v>
      </c>
      <c r="H3">
        <f t="shared" si="1"/>
        <v>15.34</v>
      </c>
      <c r="I3">
        <f t="shared" si="2"/>
        <v>55.159</v>
      </c>
      <c r="J3">
        <f t="shared" si="3"/>
        <v>0.156236437809218</v>
      </c>
      <c r="K3">
        <f t="shared" si="4"/>
        <v>0.104592736801443</v>
      </c>
      <c r="L3">
        <v>1</v>
      </c>
      <c r="M3">
        <v>1</v>
      </c>
      <c r="N3">
        <v>2.1</v>
      </c>
      <c r="O3" s="2">
        <v>1.8</v>
      </c>
      <c r="P3">
        <v>3.85</v>
      </c>
      <c r="Q3">
        <f t="shared" si="5"/>
        <v>44.35585</v>
      </c>
      <c r="R3" s="2">
        <v>2.05</v>
      </c>
      <c r="S3" s="2">
        <v>5.62</v>
      </c>
      <c r="T3">
        <v>1</v>
      </c>
      <c r="U3">
        <v>0</v>
      </c>
      <c r="V3">
        <v>0</v>
      </c>
      <c r="W3">
        <v>0</v>
      </c>
      <c r="X3" s="2">
        <v>0.5</v>
      </c>
      <c r="Y3">
        <f t="shared" si="6"/>
        <v>0.18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63</v>
      </c>
    </row>
    <row r="4" spans="1:34">
      <c r="A4">
        <v>2</v>
      </c>
      <c r="B4" t="s">
        <v>314</v>
      </c>
      <c r="C4">
        <v>0.932</v>
      </c>
      <c r="D4">
        <v>147</v>
      </c>
      <c r="E4">
        <v>0.111</v>
      </c>
      <c r="F4">
        <v>2.795</v>
      </c>
      <c r="G4" s="1">
        <f t="shared" si="0"/>
        <v>18.8832</v>
      </c>
      <c r="H4">
        <f t="shared" si="1"/>
        <v>17.96</v>
      </c>
      <c r="I4">
        <f t="shared" si="2"/>
        <v>62.006</v>
      </c>
      <c r="J4">
        <f t="shared" si="3"/>
        <v>0.266903914590747</v>
      </c>
      <c r="K4">
        <f t="shared" si="4"/>
        <v>0.260520694027129</v>
      </c>
      <c r="L4">
        <v>1</v>
      </c>
      <c r="M4">
        <v>2</v>
      </c>
      <c r="N4">
        <v>2.1</v>
      </c>
      <c r="O4" s="2">
        <v>5.04</v>
      </c>
      <c r="P4">
        <v>3.85</v>
      </c>
      <c r="Q4">
        <f t="shared" si="5"/>
        <v>72.70032</v>
      </c>
      <c r="R4" s="2">
        <v>3.36</v>
      </c>
      <c r="S4" s="2">
        <v>5.62</v>
      </c>
      <c r="T4">
        <v>0</v>
      </c>
      <c r="U4">
        <v>1</v>
      </c>
      <c r="V4">
        <v>0</v>
      </c>
      <c r="W4">
        <v>0</v>
      </c>
      <c r="X4" s="2">
        <v>0.5</v>
      </c>
      <c r="Y4">
        <f t="shared" si="6"/>
        <v>0.18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125</v>
      </c>
    </row>
    <row r="5" spans="1:34">
      <c r="A5">
        <v>3</v>
      </c>
      <c r="B5" t="s">
        <v>315</v>
      </c>
      <c r="C5">
        <v>0.932</v>
      </c>
      <c r="D5">
        <v>147</v>
      </c>
      <c r="E5">
        <v>0.111</v>
      </c>
      <c r="F5">
        <v>2.795</v>
      </c>
      <c r="G5" s="1">
        <f t="shared" si="0"/>
        <v>18.8832</v>
      </c>
      <c r="H5">
        <f t="shared" si="1"/>
        <v>17.96</v>
      </c>
      <c r="I5">
        <f t="shared" si="2"/>
        <v>62.006</v>
      </c>
      <c r="J5">
        <f t="shared" si="3"/>
        <v>0.266903914590747</v>
      </c>
      <c r="K5">
        <f t="shared" si="4"/>
        <v>0.260520694027129</v>
      </c>
      <c r="L5">
        <v>1</v>
      </c>
      <c r="M5">
        <v>2</v>
      </c>
      <c r="N5">
        <v>2.1</v>
      </c>
      <c r="O5" s="2">
        <v>5.04</v>
      </c>
      <c r="P5">
        <v>3.85</v>
      </c>
      <c r="Q5">
        <f t="shared" si="5"/>
        <v>72.70032</v>
      </c>
      <c r="R5" s="2">
        <v>3.36</v>
      </c>
      <c r="S5" s="2">
        <v>5.62</v>
      </c>
      <c r="T5">
        <v>0</v>
      </c>
      <c r="U5">
        <v>1</v>
      </c>
      <c r="V5">
        <v>0</v>
      </c>
      <c r="W5">
        <v>0</v>
      </c>
      <c r="X5" s="2">
        <v>0.5</v>
      </c>
      <c r="Y5">
        <f t="shared" si="6"/>
        <v>0.18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125</v>
      </c>
    </row>
    <row r="6" spans="1:34">
      <c r="A6">
        <v>4</v>
      </c>
      <c r="B6" t="s">
        <v>316</v>
      </c>
      <c r="C6">
        <v>0.932</v>
      </c>
      <c r="D6">
        <v>147</v>
      </c>
      <c r="E6">
        <v>0.111</v>
      </c>
      <c r="F6">
        <v>2.795</v>
      </c>
      <c r="G6" s="1">
        <f t="shared" si="0"/>
        <v>18.8832</v>
      </c>
      <c r="H6">
        <f t="shared" si="1"/>
        <v>17.96</v>
      </c>
      <c r="I6">
        <f t="shared" si="2"/>
        <v>62.006</v>
      </c>
      <c r="J6">
        <f t="shared" si="3"/>
        <v>0.266903914590747</v>
      </c>
      <c r="K6">
        <f t="shared" si="4"/>
        <v>0.260520694027129</v>
      </c>
      <c r="L6">
        <v>1</v>
      </c>
      <c r="M6">
        <v>2</v>
      </c>
      <c r="N6">
        <v>2.1</v>
      </c>
      <c r="O6" s="2">
        <v>5.04</v>
      </c>
      <c r="P6">
        <v>3.85</v>
      </c>
      <c r="Q6">
        <f t="shared" si="5"/>
        <v>72.70032</v>
      </c>
      <c r="R6" s="2">
        <v>3.36</v>
      </c>
      <c r="S6" s="2">
        <v>5.62</v>
      </c>
      <c r="T6">
        <v>0</v>
      </c>
      <c r="U6">
        <v>1</v>
      </c>
      <c r="V6">
        <v>0</v>
      </c>
      <c r="W6">
        <v>0</v>
      </c>
      <c r="X6" s="2">
        <v>0.5</v>
      </c>
      <c r="Y6">
        <f t="shared" si="6"/>
        <v>0.18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125</v>
      </c>
    </row>
    <row r="7" spans="1:34">
      <c r="A7">
        <v>5</v>
      </c>
      <c r="B7" t="s">
        <v>317</v>
      </c>
      <c r="C7">
        <v>0.932</v>
      </c>
      <c r="D7">
        <v>147</v>
      </c>
      <c r="E7">
        <v>0.111</v>
      </c>
      <c r="F7">
        <v>2.795</v>
      </c>
      <c r="G7" s="1">
        <f t="shared" si="0"/>
        <v>18.8832</v>
      </c>
      <c r="H7">
        <f t="shared" si="1"/>
        <v>17.96</v>
      </c>
      <c r="I7">
        <f t="shared" si="2"/>
        <v>62.006</v>
      </c>
      <c r="J7">
        <f t="shared" si="3"/>
        <v>0.266903914590747</v>
      </c>
      <c r="K7">
        <f t="shared" si="4"/>
        <v>0.260520694027129</v>
      </c>
      <c r="L7">
        <v>1</v>
      </c>
      <c r="M7">
        <v>2</v>
      </c>
      <c r="N7">
        <v>2.1</v>
      </c>
      <c r="O7" s="2">
        <v>5.04</v>
      </c>
      <c r="P7">
        <v>3.85</v>
      </c>
      <c r="Q7">
        <f t="shared" si="5"/>
        <v>72.70032</v>
      </c>
      <c r="R7" s="2">
        <v>3.36</v>
      </c>
      <c r="S7" s="2">
        <v>5.62</v>
      </c>
      <c r="T7">
        <v>0</v>
      </c>
      <c r="U7">
        <v>1</v>
      </c>
      <c r="V7">
        <v>0</v>
      </c>
      <c r="W7">
        <v>0</v>
      </c>
      <c r="X7" s="2">
        <v>0.5</v>
      </c>
      <c r="Y7">
        <f t="shared" si="6"/>
        <v>0.18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125</v>
      </c>
    </row>
    <row r="8" spans="1:34">
      <c r="A8">
        <v>6</v>
      </c>
      <c r="B8" t="s">
        <v>318</v>
      </c>
      <c r="C8">
        <v>1.015</v>
      </c>
      <c r="D8">
        <v>149</v>
      </c>
      <c r="E8">
        <v>0.167</v>
      </c>
      <c r="F8">
        <v>2.655</v>
      </c>
      <c r="G8" s="1">
        <f t="shared" si="0"/>
        <v>18.8832</v>
      </c>
      <c r="H8">
        <f t="shared" si="1"/>
        <v>17.96</v>
      </c>
      <c r="I8">
        <f t="shared" si="2"/>
        <v>62.006</v>
      </c>
      <c r="J8">
        <f t="shared" si="3"/>
        <v>0.266903914590747</v>
      </c>
      <c r="K8">
        <f t="shared" si="4"/>
        <v>0.260520694027129</v>
      </c>
      <c r="L8">
        <v>1</v>
      </c>
      <c r="M8">
        <v>2</v>
      </c>
      <c r="N8">
        <v>2.1</v>
      </c>
      <c r="O8" s="2">
        <v>5.04</v>
      </c>
      <c r="P8">
        <v>3.85</v>
      </c>
      <c r="Q8">
        <f t="shared" si="5"/>
        <v>72.70032</v>
      </c>
      <c r="R8" s="2">
        <v>3.36</v>
      </c>
      <c r="S8" s="2">
        <v>5.62</v>
      </c>
      <c r="T8">
        <v>0</v>
      </c>
      <c r="U8">
        <v>1</v>
      </c>
      <c r="V8">
        <v>0</v>
      </c>
      <c r="W8">
        <v>0</v>
      </c>
      <c r="X8" s="2">
        <v>0.5</v>
      </c>
      <c r="Y8">
        <f t="shared" si="6"/>
        <v>0.18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125</v>
      </c>
    </row>
    <row r="9" spans="1:34">
      <c r="A9">
        <v>7</v>
      </c>
      <c r="B9" t="s">
        <v>319</v>
      </c>
      <c r="C9">
        <v>1.015</v>
      </c>
      <c r="D9">
        <v>149</v>
      </c>
      <c r="E9">
        <v>0.167</v>
      </c>
      <c r="F9">
        <v>2.655</v>
      </c>
      <c r="G9" s="1">
        <f t="shared" si="0"/>
        <v>18.8832</v>
      </c>
      <c r="H9">
        <f t="shared" si="1"/>
        <v>17.96</v>
      </c>
      <c r="I9">
        <f t="shared" si="2"/>
        <v>62.006</v>
      </c>
      <c r="J9">
        <f t="shared" si="3"/>
        <v>0.266903914590747</v>
      </c>
      <c r="K9">
        <f t="shared" si="4"/>
        <v>0.260520694027129</v>
      </c>
      <c r="L9">
        <v>1</v>
      </c>
      <c r="M9">
        <v>2</v>
      </c>
      <c r="N9">
        <v>2.1</v>
      </c>
      <c r="O9" s="2">
        <v>5.04</v>
      </c>
      <c r="P9">
        <v>3.85</v>
      </c>
      <c r="Q9">
        <f t="shared" si="5"/>
        <v>72.70032</v>
      </c>
      <c r="R9" s="2">
        <v>3.36</v>
      </c>
      <c r="S9" s="2">
        <v>5.62</v>
      </c>
      <c r="T9">
        <v>0</v>
      </c>
      <c r="U9">
        <v>1</v>
      </c>
      <c r="V9">
        <v>0</v>
      </c>
      <c r="W9">
        <v>0</v>
      </c>
      <c r="X9" s="2">
        <v>0.5</v>
      </c>
      <c r="Y9">
        <f t="shared" si="6"/>
        <v>0.18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125</v>
      </c>
    </row>
    <row r="10" spans="1:34">
      <c r="A10">
        <v>8</v>
      </c>
      <c r="B10" t="s">
        <v>320</v>
      </c>
      <c r="C10">
        <v>1.078</v>
      </c>
      <c r="D10">
        <v>149</v>
      </c>
      <c r="E10">
        <v>0.111</v>
      </c>
      <c r="F10">
        <v>2.709</v>
      </c>
      <c r="G10" s="1">
        <f t="shared" si="0"/>
        <v>18.8832</v>
      </c>
      <c r="H10">
        <f t="shared" si="1"/>
        <v>17.96</v>
      </c>
      <c r="I10">
        <f t="shared" si="2"/>
        <v>62.006</v>
      </c>
      <c r="J10">
        <f t="shared" si="3"/>
        <v>0.266903914590747</v>
      </c>
      <c r="K10">
        <f t="shared" si="4"/>
        <v>0.260520694027129</v>
      </c>
      <c r="L10">
        <v>1</v>
      </c>
      <c r="M10">
        <v>2</v>
      </c>
      <c r="N10">
        <v>2.1</v>
      </c>
      <c r="O10" s="2">
        <v>5.04</v>
      </c>
      <c r="P10">
        <v>3.85</v>
      </c>
      <c r="Q10">
        <f t="shared" si="5"/>
        <v>72.70032</v>
      </c>
      <c r="R10" s="2">
        <v>3.36</v>
      </c>
      <c r="S10" s="2">
        <v>5.62</v>
      </c>
      <c r="T10">
        <v>0</v>
      </c>
      <c r="U10">
        <v>1</v>
      </c>
      <c r="V10">
        <v>0</v>
      </c>
      <c r="W10">
        <v>0</v>
      </c>
      <c r="X10" s="2">
        <v>0.5</v>
      </c>
      <c r="Y10">
        <f t="shared" si="6"/>
        <v>0.18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125</v>
      </c>
    </row>
    <row r="11" spans="1:34">
      <c r="A11">
        <v>9</v>
      </c>
      <c r="B11" t="s">
        <v>321</v>
      </c>
      <c r="C11">
        <v>1.078</v>
      </c>
      <c r="D11">
        <v>149</v>
      </c>
      <c r="E11">
        <v>0.111</v>
      </c>
      <c r="F11">
        <v>2.709</v>
      </c>
      <c r="G11" s="1">
        <f t="shared" si="0"/>
        <v>18.8832</v>
      </c>
      <c r="H11">
        <f t="shared" si="1"/>
        <v>17.96</v>
      </c>
      <c r="I11">
        <f t="shared" si="2"/>
        <v>62.006</v>
      </c>
      <c r="J11">
        <f t="shared" si="3"/>
        <v>0.266903914590747</v>
      </c>
      <c r="K11">
        <f t="shared" si="4"/>
        <v>0.260520694027129</v>
      </c>
      <c r="L11">
        <v>1</v>
      </c>
      <c r="M11">
        <v>2</v>
      </c>
      <c r="N11">
        <v>2.1</v>
      </c>
      <c r="O11" s="2">
        <v>5.04</v>
      </c>
      <c r="P11">
        <v>3.85</v>
      </c>
      <c r="Q11">
        <f t="shared" si="5"/>
        <v>72.70032</v>
      </c>
      <c r="R11" s="2">
        <v>3.36</v>
      </c>
      <c r="S11" s="2">
        <v>5.62</v>
      </c>
      <c r="T11">
        <v>0</v>
      </c>
      <c r="U11">
        <v>1</v>
      </c>
      <c r="V11">
        <v>0</v>
      </c>
      <c r="W11">
        <v>0</v>
      </c>
      <c r="X11" s="2">
        <v>0.5</v>
      </c>
      <c r="Y11">
        <f t="shared" si="6"/>
        <v>0.18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125</v>
      </c>
    </row>
    <row r="12" spans="1:34">
      <c r="A12">
        <v>10</v>
      </c>
      <c r="B12" t="s">
        <v>322</v>
      </c>
      <c r="C12">
        <v>1.078</v>
      </c>
      <c r="D12">
        <v>149</v>
      </c>
      <c r="E12">
        <v>0.111</v>
      </c>
      <c r="F12">
        <v>2.709</v>
      </c>
      <c r="G12" s="1">
        <f t="shared" si="0"/>
        <v>18.8832</v>
      </c>
      <c r="H12">
        <f t="shared" si="1"/>
        <v>17.96</v>
      </c>
      <c r="I12">
        <f t="shared" si="2"/>
        <v>62.006</v>
      </c>
      <c r="J12">
        <f t="shared" si="3"/>
        <v>0.266903914590747</v>
      </c>
      <c r="K12">
        <f t="shared" si="4"/>
        <v>0.260520694027129</v>
      </c>
      <c r="L12">
        <v>1</v>
      </c>
      <c r="M12">
        <v>2</v>
      </c>
      <c r="N12">
        <v>2.1</v>
      </c>
      <c r="O12" s="2">
        <v>5.04</v>
      </c>
      <c r="P12">
        <v>3.85</v>
      </c>
      <c r="Q12">
        <f t="shared" si="5"/>
        <v>72.70032</v>
      </c>
      <c r="R12" s="2">
        <v>3.36</v>
      </c>
      <c r="S12" s="2">
        <v>5.62</v>
      </c>
      <c r="T12">
        <v>0</v>
      </c>
      <c r="U12">
        <v>1</v>
      </c>
      <c r="V12">
        <v>0</v>
      </c>
      <c r="W12">
        <v>0</v>
      </c>
      <c r="X12" s="2">
        <v>0.5</v>
      </c>
      <c r="Y12">
        <f t="shared" si="6"/>
        <v>0.18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125</v>
      </c>
    </row>
    <row r="13" spans="1:34">
      <c r="A13">
        <v>11</v>
      </c>
      <c r="B13" t="s">
        <v>323</v>
      </c>
      <c r="C13">
        <v>1.078</v>
      </c>
      <c r="D13">
        <v>149</v>
      </c>
      <c r="E13">
        <v>0.111</v>
      </c>
      <c r="F13">
        <v>2.709</v>
      </c>
      <c r="G13" s="1">
        <f t="shared" si="0"/>
        <v>18.8832</v>
      </c>
      <c r="H13">
        <f t="shared" si="1"/>
        <v>17.96</v>
      </c>
      <c r="I13">
        <f t="shared" si="2"/>
        <v>62.006</v>
      </c>
      <c r="J13">
        <f t="shared" si="3"/>
        <v>0.266903914590747</v>
      </c>
      <c r="K13">
        <f t="shared" si="4"/>
        <v>0.260520694027129</v>
      </c>
      <c r="L13">
        <v>1</v>
      </c>
      <c r="M13">
        <v>2</v>
      </c>
      <c r="N13">
        <v>2.1</v>
      </c>
      <c r="O13" s="2">
        <v>5.04</v>
      </c>
      <c r="P13">
        <v>3.85</v>
      </c>
      <c r="Q13">
        <f t="shared" si="5"/>
        <v>72.70032</v>
      </c>
      <c r="R13" s="2">
        <v>3.36</v>
      </c>
      <c r="S13" s="2">
        <v>5.62</v>
      </c>
      <c r="T13">
        <v>0</v>
      </c>
      <c r="U13">
        <v>1</v>
      </c>
      <c r="V13">
        <v>0</v>
      </c>
      <c r="W13">
        <v>0</v>
      </c>
      <c r="X13" s="2">
        <v>0.5</v>
      </c>
      <c r="Y13">
        <f t="shared" si="6"/>
        <v>0.18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125</v>
      </c>
    </row>
    <row r="14" spans="1:34">
      <c r="A14">
        <v>12</v>
      </c>
      <c r="B14" t="s">
        <v>324</v>
      </c>
      <c r="C14">
        <v>1.078</v>
      </c>
      <c r="D14">
        <v>149</v>
      </c>
      <c r="E14">
        <v>0.111</v>
      </c>
      <c r="F14">
        <v>2.709</v>
      </c>
      <c r="G14" s="1">
        <f t="shared" si="0"/>
        <v>18.8832</v>
      </c>
      <c r="H14">
        <f t="shared" si="1"/>
        <v>17.96</v>
      </c>
      <c r="I14">
        <f t="shared" si="2"/>
        <v>62.006</v>
      </c>
      <c r="J14">
        <f t="shared" si="3"/>
        <v>0.266903914590747</v>
      </c>
      <c r="K14">
        <f t="shared" si="4"/>
        <v>0.260520694027129</v>
      </c>
      <c r="L14">
        <v>1</v>
      </c>
      <c r="M14">
        <v>2</v>
      </c>
      <c r="N14">
        <v>2.1</v>
      </c>
      <c r="O14" s="2">
        <v>5.04</v>
      </c>
      <c r="P14">
        <v>3.85</v>
      </c>
      <c r="Q14">
        <f t="shared" si="5"/>
        <v>72.70032</v>
      </c>
      <c r="R14" s="2">
        <v>3.36</v>
      </c>
      <c r="S14" s="2">
        <v>5.62</v>
      </c>
      <c r="T14">
        <v>0</v>
      </c>
      <c r="U14">
        <v>1</v>
      </c>
      <c r="V14">
        <v>0</v>
      </c>
      <c r="W14">
        <v>0</v>
      </c>
      <c r="X14" s="2">
        <v>0.5</v>
      </c>
      <c r="Y14">
        <f t="shared" si="6"/>
        <v>0.18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125</v>
      </c>
    </row>
    <row r="15" spans="1:34">
      <c r="A15">
        <v>13</v>
      </c>
      <c r="B15" t="s">
        <v>325</v>
      </c>
      <c r="C15">
        <v>1.078</v>
      </c>
      <c r="D15">
        <v>149</v>
      </c>
      <c r="E15">
        <v>0.111</v>
      </c>
      <c r="F15">
        <v>2.709</v>
      </c>
      <c r="G15" s="1">
        <f t="shared" si="0"/>
        <v>18.8832</v>
      </c>
      <c r="H15">
        <f t="shared" si="1"/>
        <v>17.96</v>
      </c>
      <c r="I15">
        <f t="shared" si="2"/>
        <v>62.006</v>
      </c>
      <c r="J15">
        <f t="shared" si="3"/>
        <v>0.266903914590747</v>
      </c>
      <c r="K15">
        <f t="shared" si="4"/>
        <v>0.260520694027129</v>
      </c>
      <c r="L15">
        <v>1</v>
      </c>
      <c r="M15">
        <v>2</v>
      </c>
      <c r="N15">
        <v>2.1</v>
      </c>
      <c r="O15" s="2">
        <v>5.04</v>
      </c>
      <c r="P15">
        <v>3.85</v>
      </c>
      <c r="Q15">
        <f t="shared" si="5"/>
        <v>72.70032</v>
      </c>
      <c r="R15" s="2">
        <v>3.36</v>
      </c>
      <c r="S15" s="2">
        <v>5.62</v>
      </c>
      <c r="T15">
        <v>0</v>
      </c>
      <c r="U15">
        <v>1</v>
      </c>
      <c r="V15">
        <v>0</v>
      </c>
      <c r="W15">
        <v>0</v>
      </c>
      <c r="X15" s="2">
        <v>1</v>
      </c>
      <c r="Y15">
        <f t="shared" si="6"/>
        <v>0.36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125</v>
      </c>
    </row>
    <row r="16" spans="1:34">
      <c r="A16">
        <v>14</v>
      </c>
      <c r="B16" t="s">
        <v>326</v>
      </c>
      <c r="C16">
        <v>1.078</v>
      </c>
      <c r="D16">
        <v>149</v>
      </c>
      <c r="E16">
        <v>0.111</v>
      </c>
      <c r="F16">
        <v>2.709</v>
      </c>
      <c r="G16" s="1">
        <f t="shared" si="0"/>
        <v>58.32</v>
      </c>
      <c r="H16">
        <f t="shared" si="1"/>
        <v>32.4</v>
      </c>
      <c r="I16">
        <f t="shared" si="2"/>
        <v>85.86</v>
      </c>
      <c r="J16">
        <f t="shared" si="3"/>
        <v>0.666666666666667</v>
      </c>
      <c r="K16">
        <f t="shared" si="4"/>
        <v>1.45137880986938</v>
      </c>
      <c r="L16">
        <v>0</v>
      </c>
      <c r="M16">
        <v>1</v>
      </c>
      <c r="N16">
        <v>0</v>
      </c>
      <c r="O16" s="2">
        <v>38.88</v>
      </c>
      <c r="P16">
        <v>3.85</v>
      </c>
      <c r="Q16">
        <f t="shared" si="5"/>
        <v>224.532</v>
      </c>
      <c r="R16" s="2">
        <v>10.8</v>
      </c>
      <c r="S16" s="2">
        <v>5.4</v>
      </c>
      <c r="T16">
        <v>1</v>
      </c>
      <c r="U16">
        <v>0</v>
      </c>
      <c r="V16">
        <v>0</v>
      </c>
      <c r="W16">
        <v>0</v>
      </c>
      <c r="X16" s="2">
        <v>0</v>
      </c>
      <c r="Y16">
        <f t="shared" si="6"/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79</v>
      </c>
    </row>
    <row r="17" spans="1:34">
      <c r="A17">
        <v>15</v>
      </c>
      <c r="B17" t="s">
        <v>54</v>
      </c>
      <c r="C17">
        <v>1.149</v>
      </c>
      <c r="D17">
        <v>147</v>
      </c>
      <c r="E17">
        <v>0.083</v>
      </c>
      <c r="F17">
        <v>2.604</v>
      </c>
      <c r="G17" s="1">
        <f t="shared" si="0"/>
        <v>28.008</v>
      </c>
      <c r="H17">
        <f t="shared" si="1"/>
        <v>22.76</v>
      </c>
      <c r="I17">
        <f t="shared" si="2"/>
        <v>70.076</v>
      </c>
      <c r="J17">
        <f t="shared" si="3"/>
        <v>0.51413881748072</v>
      </c>
      <c r="K17">
        <f t="shared" si="4"/>
        <v>0.658625580139365</v>
      </c>
      <c r="L17">
        <v>1</v>
      </c>
      <c r="M17">
        <v>1</v>
      </c>
      <c r="N17">
        <v>3.15</v>
      </c>
      <c r="O17" s="2">
        <v>14.4</v>
      </c>
      <c r="P17">
        <v>3.85</v>
      </c>
      <c r="Q17">
        <f t="shared" si="5"/>
        <v>107.8308</v>
      </c>
      <c r="R17" s="2">
        <v>3.6</v>
      </c>
      <c r="S17" s="2">
        <v>7.78</v>
      </c>
      <c r="T17">
        <v>0</v>
      </c>
      <c r="U17">
        <v>1</v>
      </c>
      <c r="V17">
        <v>0</v>
      </c>
      <c r="W17">
        <v>0</v>
      </c>
      <c r="X17" s="2">
        <v>1</v>
      </c>
      <c r="Y17">
        <f t="shared" si="6"/>
        <v>0.36</v>
      </c>
      <c r="Z17">
        <v>0</v>
      </c>
      <c r="AA17">
        <v>0</v>
      </c>
      <c r="AB17">
        <v>0</v>
      </c>
      <c r="AC17">
        <v>1</v>
      </c>
      <c r="AD17">
        <v>23</v>
      </c>
      <c r="AE17">
        <v>1.8</v>
      </c>
      <c r="AF17">
        <v>0.28</v>
      </c>
      <c r="AG17">
        <v>0.18</v>
      </c>
      <c r="AH17" t="s">
        <v>39</v>
      </c>
    </row>
    <row r="18" spans="1:34">
      <c r="A18">
        <v>16</v>
      </c>
      <c r="B18" t="s">
        <v>327</v>
      </c>
      <c r="C18">
        <v>1.149</v>
      </c>
      <c r="D18">
        <v>147</v>
      </c>
      <c r="E18">
        <v>0.083</v>
      </c>
      <c r="F18">
        <v>2.604</v>
      </c>
      <c r="G18" s="1">
        <f t="shared" si="0"/>
        <v>21.8316</v>
      </c>
      <c r="H18">
        <f t="shared" si="1"/>
        <v>20</v>
      </c>
      <c r="I18">
        <f t="shared" si="2"/>
        <v>64.82</v>
      </c>
      <c r="J18">
        <f t="shared" si="3"/>
        <v>0.461716044632551</v>
      </c>
      <c r="K18">
        <f t="shared" si="4"/>
        <v>0.49842166472836</v>
      </c>
      <c r="L18">
        <v>1</v>
      </c>
      <c r="M18">
        <v>4</v>
      </c>
      <c r="N18">
        <v>2.1</v>
      </c>
      <c r="O18" s="2">
        <v>10.08</v>
      </c>
      <c r="P18">
        <v>3.85</v>
      </c>
      <c r="Q18">
        <f t="shared" si="5"/>
        <v>84.05166</v>
      </c>
      <c r="R18" s="2">
        <v>6.78</v>
      </c>
      <c r="S18" s="2">
        <v>3.22</v>
      </c>
      <c r="T18">
        <v>0</v>
      </c>
      <c r="U18">
        <v>1</v>
      </c>
      <c r="V18">
        <v>0</v>
      </c>
      <c r="W18">
        <v>0</v>
      </c>
      <c r="X18" s="2">
        <v>0.5</v>
      </c>
      <c r="Y18">
        <f t="shared" si="6"/>
        <v>0.18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125</v>
      </c>
    </row>
    <row r="19" spans="1:34">
      <c r="A19">
        <v>17</v>
      </c>
      <c r="B19" t="s">
        <v>328</v>
      </c>
      <c r="C19">
        <v>1.149</v>
      </c>
      <c r="D19">
        <v>147</v>
      </c>
      <c r="E19">
        <v>0.083</v>
      </c>
      <c r="F19">
        <v>2.604</v>
      </c>
      <c r="G19" s="1">
        <f t="shared" si="0"/>
        <v>21.8316</v>
      </c>
      <c r="H19">
        <f t="shared" si="1"/>
        <v>20</v>
      </c>
      <c r="I19">
        <f t="shared" si="2"/>
        <v>64.82</v>
      </c>
      <c r="J19">
        <f t="shared" si="3"/>
        <v>0.461716044632551</v>
      </c>
      <c r="K19">
        <f t="shared" si="4"/>
        <v>0.49842166472836</v>
      </c>
      <c r="L19">
        <v>1</v>
      </c>
      <c r="M19">
        <v>4</v>
      </c>
      <c r="N19">
        <v>2.1</v>
      </c>
      <c r="O19" s="2">
        <v>10.08</v>
      </c>
      <c r="P19">
        <v>3.85</v>
      </c>
      <c r="Q19">
        <f t="shared" si="5"/>
        <v>84.05166</v>
      </c>
      <c r="R19" s="2">
        <v>6.78</v>
      </c>
      <c r="S19" s="2">
        <v>3.22</v>
      </c>
      <c r="T19">
        <v>0</v>
      </c>
      <c r="U19">
        <v>1</v>
      </c>
      <c r="V19">
        <v>0</v>
      </c>
      <c r="W19">
        <v>0</v>
      </c>
      <c r="X19" s="2">
        <v>0.5</v>
      </c>
      <c r="Y19">
        <f t="shared" si="6"/>
        <v>0.18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125</v>
      </c>
    </row>
    <row r="20" spans="1:34">
      <c r="A20">
        <v>18</v>
      </c>
      <c r="B20" t="s">
        <v>329</v>
      </c>
      <c r="C20">
        <v>1.149</v>
      </c>
      <c r="D20">
        <v>147</v>
      </c>
      <c r="E20">
        <v>0.083</v>
      </c>
      <c r="F20">
        <v>2.604</v>
      </c>
      <c r="G20" s="1">
        <f t="shared" si="0"/>
        <v>19.1528</v>
      </c>
      <c r="H20">
        <f t="shared" si="1"/>
        <v>17.88</v>
      </c>
      <c r="I20">
        <f t="shared" si="2"/>
        <v>61.698</v>
      </c>
      <c r="J20">
        <f t="shared" si="3"/>
        <v>0.263146902802723</v>
      </c>
      <c r="K20">
        <f t="shared" si="4"/>
        <v>0.261821228465204</v>
      </c>
      <c r="L20">
        <v>1</v>
      </c>
      <c r="M20">
        <v>2</v>
      </c>
      <c r="N20">
        <v>2.1</v>
      </c>
      <c r="O20" s="2">
        <v>5.04</v>
      </c>
      <c r="P20">
        <v>3.85</v>
      </c>
      <c r="Q20">
        <f t="shared" si="5"/>
        <v>73.73828</v>
      </c>
      <c r="R20" s="2">
        <v>3.56</v>
      </c>
      <c r="S20" s="2">
        <v>5.38</v>
      </c>
      <c r="T20">
        <v>0</v>
      </c>
      <c r="U20">
        <v>1</v>
      </c>
      <c r="V20">
        <v>0</v>
      </c>
      <c r="W20">
        <v>0</v>
      </c>
      <c r="X20" s="2">
        <v>1</v>
      </c>
      <c r="Y20">
        <f t="shared" si="6"/>
        <v>0.36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125</v>
      </c>
    </row>
    <row r="21" spans="1:34">
      <c r="A21">
        <v>19</v>
      </c>
      <c r="B21" t="s">
        <v>330</v>
      </c>
      <c r="C21">
        <v>1.149</v>
      </c>
      <c r="D21">
        <v>147</v>
      </c>
      <c r="E21">
        <v>0.083</v>
      </c>
      <c r="F21">
        <v>2.604</v>
      </c>
      <c r="G21" s="1">
        <f t="shared" si="0"/>
        <v>19.1528</v>
      </c>
      <c r="H21">
        <f t="shared" si="1"/>
        <v>17.88</v>
      </c>
      <c r="I21">
        <f t="shared" si="2"/>
        <v>61.698</v>
      </c>
      <c r="J21">
        <f t="shared" si="3"/>
        <v>0.263146902802723</v>
      </c>
      <c r="K21">
        <f t="shared" si="4"/>
        <v>0.261821228465204</v>
      </c>
      <c r="L21">
        <v>1</v>
      </c>
      <c r="M21">
        <v>2</v>
      </c>
      <c r="N21">
        <v>2.1</v>
      </c>
      <c r="O21" s="2">
        <v>5.04</v>
      </c>
      <c r="P21">
        <v>3.85</v>
      </c>
      <c r="Q21">
        <f t="shared" si="5"/>
        <v>73.73828</v>
      </c>
      <c r="R21" s="2">
        <v>3.56</v>
      </c>
      <c r="S21" s="2">
        <v>5.38</v>
      </c>
      <c r="T21">
        <v>0</v>
      </c>
      <c r="U21">
        <v>1</v>
      </c>
      <c r="V21">
        <v>0</v>
      </c>
      <c r="W21">
        <v>0</v>
      </c>
      <c r="X21" s="2">
        <v>1</v>
      </c>
      <c r="Y21">
        <f t="shared" si="6"/>
        <v>0.36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125</v>
      </c>
    </row>
    <row r="22" spans="1:34">
      <c r="A22">
        <v>20</v>
      </c>
      <c r="B22" t="s">
        <v>331</v>
      </c>
      <c r="C22">
        <v>1.658</v>
      </c>
      <c r="D22">
        <v>2891</v>
      </c>
      <c r="E22">
        <v>9.087</v>
      </c>
      <c r="F22">
        <v>2.535</v>
      </c>
      <c r="G22" s="1">
        <f t="shared" si="0"/>
        <v>31.86</v>
      </c>
      <c r="H22">
        <f t="shared" si="1"/>
        <v>39</v>
      </c>
      <c r="I22">
        <f t="shared" si="2"/>
        <v>127.14</v>
      </c>
      <c r="J22">
        <f t="shared" si="3"/>
        <v>0.135593220338983</v>
      </c>
      <c r="K22">
        <f t="shared" si="4"/>
        <v>0.108904780919882</v>
      </c>
      <c r="L22">
        <v>9</v>
      </c>
      <c r="M22">
        <v>1</v>
      </c>
      <c r="N22">
        <v>18.69</v>
      </c>
      <c r="O22" s="2">
        <v>4.32</v>
      </c>
      <c r="P22">
        <v>3.85</v>
      </c>
      <c r="Q22">
        <f t="shared" si="5"/>
        <v>122.661</v>
      </c>
      <c r="R22" s="2">
        <v>17.7</v>
      </c>
      <c r="S22" s="2">
        <v>1.8</v>
      </c>
      <c r="T22">
        <v>1</v>
      </c>
      <c r="U22">
        <v>0</v>
      </c>
      <c r="V22">
        <v>0</v>
      </c>
      <c r="W22">
        <v>0</v>
      </c>
      <c r="X22" s="2">
        <v>1.5</v>
      </c>
      <c r="Y22">
        <f t="shared" si="6"/>
        <v>0.54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37</v>
      </c>
    </row>
    <row r="23" spans="1:34">
      <c r="A23">
        <v>21</v>
      </c>
      <c r="B23" t="s">
        <v>76</v>
      </c>
      <c r="C23">
        <v>0.929</v>
      </c>
      <c r="D23">
        <v>177</v>
      </c>
      <c r="E23">
        <v>0.333</v>
      </c>
      <c r="F23">
        <v>2.704</v>
      </c>
      <c r="G23" s="1">
        <f t="shared" si="0"/>
        <v>5.46</v>
      </c>
      <c r="H23">
        <f t="shared" si="1"/>
        <v>9.4</v>
      </c>
      <c r="I23">
        <f t="shared" si="2"/>
        <v>33.46</v>
      </c>
      <c r="J23">
        <f t="shared" si="3"/>
        <v>0</v>
      </c>
      <c r="K23">
        <f t="shared" si="4"/>
        <v>0</v>
      </c>
      <c r="L23">
        <v>1</v>
      </c>
      <c r="M23">
        <v>0</v>
      </c>
      <c r="N23">
        <v>2.73</v>
      </c>
      <c r="O23" s="2">
        <v>0</v>
      </c>
      <c r="P23">
        <v>3.85</v>
      </c>
      <c r="Q23">
        <f t="shared" si="5"/>
        <v>21.021</v>
      </c>
      <c r="R23" s="2">
        <v>2.1</v>
      </c>
      <c r="S23" s="2">
        <v>2.6</v>
      </c>
      <c r="T23">
        <v>0</v>
      </c>
      <c r="U23">
        <v>0</v>
      </c>
      <c r="V23">
        <v>1</v>
      </c>
      <c r="W23">
        <v>0</v>
      </c>
      <c r="X23" s="2">
        <v>0.3333</v>
      </c>
      <c r="Y23">
        <f t="shared" si="6"/>
        <v>0.119988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77</v>
      </c>
    </row>
    <row r="24" spans="1:34">
      <c r="A24">
        <v>22</v>
      </c>
      <c r="B24" t="s">
        <v>332</v>
      </c>
      <c r="C24">
        <v>1.149</v>
      </c>
      <c r="D24">
        <v>147</v>
      </c>
      <c r="E24">
        <v>0.083</v>
      </c>
      <c r="F24">
        <v>2.604</v>
      </c>
      <c r="G24" s="1">
        <f t="shared" si="0"/>
        <v>18.496</v>
      </c>
      <c r="H24">
        <f t="shared" si="1"/>
        <v>17.96</v>
      </c>
      <c r="I24">
        <f t="shared" si="2"/>
        <v>62.006</v>
      </c>
      <c r="J24">
        <f t="shared" si="3"/>
        <v>0.272491349480969</v>
      </c>
      <c r="K24">
        <f t="shared" si="4"/>
        <v>0.260520694027129</v>
      </c>
      <c r="L24">
        <v>1</v>
      </c>
      <c r="M24">
        <v>2</v>
      </c>
      <c r="N24">
        <v>2.1</v>
      </c>
      <c r="O24" s="2">
        <v>5.04</v>
      </c>
      <c r="P24">
        <v>3.85</v>
      </c>
      <c r="Q24">
        <f t="shared" si="5"/>
        <v>71.2096</v>
      </c>
      <c r="R24" s="2">
        <v>3.2</v>
      </c>
      <c r="S24" s="2">
        <v>5.78</v>
      </c>
      <c r="T24">
        <v>0</v>
      </c>
      <c r="U24">
        <v>1</v>
      </c>
      <c r="V24">
        <v>0</v>
      </c>
      <c r="W24">
        <v>0</v>
      </c>
      <c r="X24" s="2">
        <v>0.8333</v>
      </c>
      <c r="Y24">
        <f t="shared" si="6"/>
        <v>0.299988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125</v>
      </c>
    </row>
    <row r="25" spans="1:34">
      <c r="A25">
        <v>23</v>
      </c>
      <c r="B25" t="s">
        <v>333</v>
      </c>
      <c r="C25">
        <v>1.149</v>
      </c>
      <c r="D25">
        <v>147</v>
      </c>
      <c r="E25">
        <v>0.083</v>
      </c>
      <c r="F25">
        <v>2.604</v>
      </c>
      <c r="G25" s="1">
        <f t="shared" si="0"/>
        <v>19.652</v>
      </c>
      <c r="H25">
        <f t="shared" si="1"/>
        <v>18.36</v>
      </c>
      <c r="I25">
        <f t="shared" si="2"/>
        <v>63.546</v>
      </c>
      <c r="J25">
        <f t="shared" si="3"/>
        <v>0.256462446570324</v>
      </c>
      <c r="K25">
        <f t="shared" si="4"/>
        <v>0.254207127967868</v>
      </c>
      <c r="L25">
        <v>1</v>
      </c>
      <c r="M25">
        <v>2</v>
      </c>
      <c r="N25">
        <v>2.1</v>
      </c>
      <c r="O25" s="2">
        <v>5.04</v>
      </c>
      <c r="P25">
        <v>3.85</v>
      </c>
      <c r="Q25">
        <f t="shared" si="5"/>
        <v>75.6602</v>
      </c>
      <c r="R25" s="2">
        <v>3.4</v>
      </c>
      <c r="S25" s="2">
        <v>5.78</v>
      </c>
      <c r="T25">
        <v>0</v>
      </c>
      <c r="U25">
        <v>1</v>
      </c>
      <c r="V25">
        <v>0</v>
      </c>
      <c r="W25">
        <v>0</v>
      </c>
      <c r="X25" s="2">
        <v>0.8333</v>
      </c>
      <c r="Y25">
        <f t="shared" si="6"/>
        <v>0.299988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125</v>
      </c>
    </row>
    <row r="26" spans="1:34">
      <c r="A26">
        <v>24</v>
      </c>
      <c r="B26" t="s">
        <v>334</v>
      </c>
      <c r="C26">
        <v>1.149</v>
      </c>
      <c r="D26">
        <v>147</v>
      </c>
      <c r="E26">
        <v>0.083</v>
      </c>
      <c r="F26">
        <v>2.604</v>
      </c>
      <c r="G26" s="1">
        <f t="shared" si="0"/>
        <v>27.6284</v>
      </c>
      <c r="H26">
        <f t="shared" si="1"/>
        <v>21.12</v>
      </c>
      <c r="I26">
        <f t="shared" si="2"/>
        <v>74.172</v>
      </c>
      <c r="J26">
        <f t="shared" si="3"/>
        <v>0.18242098710023</v>
      </c>
      <c r="K26">
        <f t="shared" si="4"/>
        <v>0.217789006010977</v>
      </c>
      <c r="L26">
        <v>1</v>
      </c>
      <c r="M26">
        <v>2</v>
      </c>
      <c r="N26">
        <v>2.1</v>
      </c>
      <c r="O26" s="2">
        <v>5.04</v>
      </c>
      <c r="P26">
        <v>3.85</v>
      </c>
      <c r="Q26">
        <f t="shared" si="5"/>
        <v>106.36934</v>
      </c>
      <c r="R26" s="2">
        <v>4.78</v>
      </c>
      <c r="S26" s="2">
        <v>5.78</v>
      </c>
      <c r="T26">
        <v>0</v>
      </c>
      <c r="U26">
        <v>1</v>
      </c>
      <c r="V26">
        <v>0</v>
      </c>
      <c r="W26">
        <v>0</v>
      </c>
      <c r="X26" s="2">
        <v>1.3333</v>
      </c>
      <c r="Y26">
        <f t="shared" si="6"/>
        <v>0.479988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125</v>
      </c>
    </row>
    <row r="27" spans="1:34">
      <c r="A27">
        <v>25</v>
      </c>
      <c r="B27" t="s">
        <v>335</v>
      </c>
      <c r="C27">
        <v>1.31</v>
      </c>
      <c r="D27">
        <v>149</v>
      </c>
      <c r="E27">
        <v>0.226</v>
      </c>
      <c r="F27">
        <v>2.485</v>
      </c>
      <c r="G27" s="1">
        <f t="shared" si="0"/>
        <v>45</v>
      </c>
      <c r="H27">
        <f t="shared" si="1"/>
        <v>27</v>
      </c>
      <c r="I27">
        <f t="shared" si="2"/>
        <v>94.29</v>
      </c>
      <c r="J27">
        <f t="shared" si="3"/>
        <v>0.168</v>
      </c>
      <c r="K27">
        <f t="shared" si="4"/>
        <v>0.256981326023642</v>
      </c>
      <c r="L27">
        <v>1</v>
      </c>
      <c r="M27">
        <v>3</v>
      </c>
      <c r="N27">
        <v>2.1</v>
      </c>
      <c r="O27" s="2">
        <v>7.56</v>
      </c>
      <c r="P27">
        <v>3.85</v>
      </c>
      <c r="Q27">
        <f t="shared" si="5"/>
        <v>173.25</v>
      </c>
      <c r="R27" s="2">
        <v>7.5</v>
      </c>
      <c r="S27" s="2">
        <v>6</v>
      </c>
      <c r="T27">
        <v>0</v>
      </c>
      <c r="U27">
        <v>1</v>
      </c>
      <c r="V27">
        <v>0</v>
      </c>
      <c r="W27">
        <v>0</v>
      </c>
      <c r="X27" s="2">
        <v>1.8333</v>
      </c>
      <c r="Y27">
        <f t="shared" si="6"/>
        <v>0.659988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125</v>
      </c>
    </row>
    <row r="28" spans="1:34">
      <c r="A28">
        <v>26</v>
      </c>
      <c r="B28" t="s">
        <v>336</v>
      </c>
      <c r="C28">
        <v>1.236</v>
      </c>
      <c r="D28">
        <v>889</v>
      </c>
      <c r="E28">
        <v>1.25</v>
      </c>
      <c r="F28">
        <v>2.666</v>
      </c>
      <c r="G28" s="1">
        <f t="shared" si="0"/>
        <v>27.6</v>
      </c>
      <c r="H28">
        <f t="shared" si="1"/>
        <v>21.2</v>
      </c>
      <c r="I28">
        <f t="shared" si="2"/>
        <v>78.92</v>
      </c>
      <c r="J28">
        <f t="shared" si="3"/>
        <v>0</v>
      </c>
      <c r="K28">
        <f t="shared" si="4"/>
        <v>0</v>
      </c>
      <c r="L28">
        <v>1</v>
      </c>
      <c r="M28">
        <v>0</v>
      </c>
      <c r="N28">
        <v>2.7</v>
      </c>
      <c r="O28" s="2">
        <v>0</v>
      </c>
      <c r="P28">
        <v>3.85</v>
      </c>
      <c r="Q28">
        <f t="shared" si="5"/>
        <v>106.26</v>
      </c>
      <c r="R28" s="2">
        <v>4.6</v>
      </c>
      <c r="S28" s="2">
        <v>6</v>
      </c>
      <c r="T28">
        <v>0</v>
      </c>
      <c r="U28">
        <v>0</v>
      </c>
      <c r="V28">
        <v>1</v>
      </c>
      <c r="W28">
        <v>0</v>
      </c>
      <c r="X28" s="2">
        <v>0.8333</v>
      </c>
      <c r="Y28">
        <f t="shared" si="6"/>
        <v>0.299988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37</v>
      </c>
    </row>
    <row r="29" spans="1:34">
      <c r="A29">
        <v>27</v>
      </c>
      <c r="B29" t="s">
        <v>337</v>
      </c>
      <c r="C29">
        <v>1.115</v>
      </c>
      <c r="D29">
        <v>823</v>
      </c>
      <c r="E29">
        <v>3.533</v>
      </c>
      <c r="F29">
        <v>2.76</v>
      </c>
      <c r="G29" s="1">
        <f t="shared" si="0"/>
        <v>32.4</v>
      </c>
      <c r="H29">
        <f t="shared" si="1"/>
        <v>39.6</v>
      </c>
      <c r="I29">
        <f t="shared" si="2"/>
        <v>137.64</v>
      </c>
      <c r="J29">
        <f t="shared" si="3"/>
        <v>0.133333333333333</v>
      </c>
      <c r="K29">
        <f t="shared" si="4"/>
        <v>0.100596874790423</v>
      </c>
      <c r="L29">
        <v>5</v>
      </c>
      <c r="M29">
        <v>1</v>
      </c>
      <c r="N29">
        <v>10.5</v>
      </c>
      <c r="O29" s="2">
        <v>4.32</v>
      </c>
      <c r="P29">
        <v>3.85</v>
      </c>
      <c r="Q29">
        <f t="shared" si="5"/>
        <v>124.74</v>
      </c>
      <c r="R29" s="2">
        <v>18</v>
      </c>
      <c r="S29" s="2">
        <v>1.8</v>
      </c>
      <c r="T29">
        <v>1</v>
      </c>
      <c r="U29">
        <v>0</v>
      </c>
      <c r="V29">
        <v>0</v>
      </c>
      <c r="W29">
        <v>0</v>
      </c>
      <c r="X29" s="2">
        <v>2</v>
      </c>
      <c r="Y29">
        <f t="shared" si="6"/>
        <v>0.72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37</v>
      </c>
    </row>
    <row r="30" spans="1:34">
      <c r="A30">
        <v>28</v>
      </c>
      <c r="B30" t="s">
        <v>338</v>
      </c>
      <c r="C30">
        <v>1.082</v>
      </c>
      <c r="D30">
        <v>765</v>
      </c>
      <c r="E30">
        <v>2.333</v>
      </c>
      <c r="F30">
        <v>2.836</v>
      </c>
      <c r="G30" s="1">
        <f t="shared" si="0"/>
        <v>38.88</v>
      </c>
      <c r="H30">
        <f t="shared" si="1"/>
        <v>34.2</v>
      </c>
      <c r="I30">
        <f t="shared" si="2"/>
        <v>123.27</v>
      </c>
      <c r="J30">
        <f t="shared" si="3"/>
        <v>0</v>
      </c>
      <c r="K30">
        <f t="shared" si="4"/>
        <v>0</v>
      </c>
      <c r="L30">
        <v>4</v>
      </c>
      <c r="M30">
        <v>0</v>
      </c>
      <c r="N30">
        <v>8.4</v>
      </c>
      <c r="O30" s="2">
        <v>0</v>
      </c>
      <c r="P30">
        <v>3.85</v>
      </c>
      <c r="Q30">
        <f t="shared" si="5"/>
        <v>149.688</v>
      </c>
      <c r="R30" s="2">
        <v>14.4</v>
      </c>
      <c r="S30" s="2">
        <v>2.7</v>
      </c>
      <c r="T30">
        <v>1</v>
      </c>
      <c r="U30">
        <v>0</v>
      </c>
      <c r="V30">
        <v>0</v>
      </c>
      <c r="W30">
        <v>0</v>
      </c>
      <c r="X30" s="2">
        <v>2</v>
      </c>
      <c r="Y30">
        <f t="shared" si="6"/>
        <v>0.72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37</v>
      </c>
    </row>
    <row r="31" spans="1:34">
      <c r="A31">
        <v>29</v>
      </c>
      <c r="B31" t="s">
        <v>339</v>
      </c>
      <c r="C31">
        <v>1.393</v>
      </c>
      <c r="D31">
        <v>1951</v>
      </c>
      <c r="E31">
        <v>3.422</v>
      </c>
      <c r="F31">
        <v>2.601</v>
      </c>
      <c r="G31" s="1">
        <f t="shared" si="0"/>
        <v>86.4</v>
      </c>
      <c r="H31">
        <f t="shared" si="1"/>
        <v>38.4</v>
      </c>
      <c r="I31">
        <f t="shared" si="2"/>
        <v>117.84</v>
      </c>
      <c r="J31">
        <f t="shared" si="3"/>
        <v>0.25</v>
      </c>
      <c r="K31">
        <f t="shared" si="4"/>
        <v>0.587498041673194</v>
      </c>
      <c r="L31">
        <v>4</v>
      </c>
      <c r="M31">
        <v>1</v>
      </c>
      <c r="N31">
        <v>8.4</v>
      </c>
      <c r="O31" s="2">
        <v>21.6</v>
      </c>
      <c r="P31">
        <v>3.85</v>
      </c>
      <c r="Q31">
        <f t="shared" si="5"/>
        <v>332.64</v>
      </c>
      <c r="R31" s="2">
        <v>7.2</v>
      </c>
      <c r="S31" s="2">
        <v>12</v>
      </c>
      <c r="T31">
        <v>1</v>
      </c>
      <c r="U31">
        <v>0</v>
      </c>
      <c r="V31">
        <v>0</v>
      </c>
      <c r="W31">
        <v>0</v>
      </c>
      <c r="X31" s="2">
        <v>2.5</v>
      </c>
      <c r="Y31">
        <f t="shared" si="6"/>
        <v>0.9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37</v>
      </c>
    </row>
    <row r="32" spans="1:34">
      <c r="A32">
        <v>30</v>
      </c>
      <c r="B32" t="s">
        <v>340</v>
      </c>
      <c r="C32">
        <v>1.514</v>
      </c>
      <c r="D32">
        <v>2111</v>
      </c>
      <c r="E32">
        <v>7.25</v>
      </c>
      <c r="F32">
        <v>2.646</v>
      </c>
      <c r="G32" s="1">
        <f t="shared" si="0"/>
        <v>61.56</v>
      </c>
      <c r="H32">
        <f t="shared" si="1"/>
        <v>72</v>
      </c>
      <c r="I32">
        <f t="shared" si="2"/>
        <v>238.5</v>
      </c>
      <c r="J32">
        <f t="shared" si="3"/>
        <v>0.389863547758285</v>
      </c>
      <c r="K32">
        <f t="shared" si="4"/>
        <v>0.322528624415417</v>
      </c>
      <c r="L32">
        <v>7</v>
      </c>
      <c r="M32">
        <v>1</v>
      </c>
      <c r="N32">
        <v>14.7</v>
      </c>
      <c r="O32" s="2">
        <v>24</v>
      </c>
      <c r="P32">
        <v>3.85</v>
      </c>
      <c r="Q32">
        <f t="shared" si="5"/>
        <v>237.006</v>
      </c>
      <c r="R32" s="2">
        <v>34.2</v>
      </c>
      <c r="S32" s="2">
        <v>1.8</v>
      </c>
      <c r="T32">
        <v>1</v>
      </c>
      <c r="U32">
        <v>0</v>
      </c>
      <c r="V32">
        <v>0</v>
      </c>
      <c r="W32">
        <v>0</v>
      </c>
      <c r="X32" s="2">
        <v>3.5</v>
      </c>
      <c r="Y32">
        <f t="shared" si="6"/>
        <v>1.26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37</v>
      </c>
    </row>
    <row r="33" spans="1:34">
      <c r="A33">
        <v>31</v>
      </c>
      <c r="B33" t="s">
        <v>341</v>
      </c>
      <c r="C33">
        <v>1.242</v>
      </c>
      <c r="D33">
        <v>1675</v>
      </c>
      <c r="E33">
        <v>7.417</v>
      </c>
      <c r="F33">
        <v>2.732</v>
      </c>
      <c r="G33" s="1">
        <f t="shared" si="0"/>
        <v>38.88</v>
      </c>
      <c r="H33">
        <f t="shared" si="1"/>
        <v>46.8</v>
      </c>
      <c r="I33">
        <f t="shared" si="2"/>
        <v>154.62</v>
      </c>
      <c r="J33">
        <f t="shared" si="3"/>
        <v>0.333333333333333</v>
      </c>
      <c r="K33">
        <f t="shared" si="4"/>
        <v>0.268648697053819</v>
      </c>
      <c r="L33">
        <v>6</v>
      </c>
      <c r="M33">
        <v>4</v>
      </c>
      <c r="N33">
        <v>12.6</v>
      </c>
      <c r="O33" s="2">
        <v>12.96</v>
      </c>
      <c r="P33">
        <v>3.85</v>
      </c>
      <c r="Q33">
        <f t="shared" si="5"/>
        <v>149.688</v>
      </c>
      <c r="R33" s="2">
        <v>21.6</v>
      </c>
      <c r="S33" s="2">
        <v>1.8</v>
      </c>
      <c r="T33">
        <v>1</v>
      </c>
      <c r="U33">
        <v>1</v>
      </c>
      <c r="V33">
        <v>0</v>
      </c>
      <c r="W33">
        <v>0</v>
      </c>
      <c r="X33" s="2">
        <v>1.6666</v>
      </c>
      <c r="Y33">
        <f t="shared" si="6"/>
        <v>0.599976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37</v>
      </c>
    </row>
    <row r="34" spans="1:34">
      <c r="A34">
        <v>32</v>
      </c>
      <c r="B34" t="s">
        <v>61</v>
      </c>
      <c r="C34">
        <v>0.932</v>
      </c>
      <c r="D34">
        <v>147</v>
      </c>
      <c r="E34">
        <v>0.111</v>
      </c>
      <c r="F34">
        <v>2.795</v>
      </c>
      <c r="G34" s="1">
        <f t="shared" si="0"/>
        <v>28.968</v>
      </c>
      <c r="H34">
        <f t="shared" si="1"/>
        <v>23.84</v>
      </c>
      <c r="I34">
        <f t="shared" si="2"/>
        <v>74.404</v>
      </c>
      <c r="J34">
        <f t="shared" si="3"/>
        <v>0.469483568075117</v>
      </c>
      <c r="K34">
        <f t="shared" si="4"/>
        <v>0.5858521529722</v>
      </c>
      <c r="L34">
        <v>1</v>
      </c>
      <c r="M34">
        <v>1</v>
      </c>
      <c r="N34">
        <v>3.78</v>
      </c>
      <c r="O34" s="2">
        <v>13.6</v>
      </c>
      <c r="P34">
        <v>3.85</v>
      </c>
      <c r="Q34">
        <f t="shared" si="5"/>
        <v>111.5268</v>
      </c>
      <c r="R34" s="2">
        <v>8.52</v>
      </c>
      <c r="S34" s="2">
        <v>3.4</v>
      </c>
      <c r="T34">
        <v>0</v>
      </c>
      <c r="U34">
        <v>1</v>
      </c>
      <c r="V34">
        <v>0</v>
      </c>
      <c r="W34">
        <v>0</v>
      </c>
      <c r="X34" s="2">
        <v>1.8333</v>
      </c>
      <c r="Y34">
        <f t="shared" si="6"/>
        <v>0.659988</v>
      </c>
      <c r="Z34">
        <v>0</v>
      </c>
      <c r="AA34">
        <v>0</v>
      </c>
      <c r="AB34">
        <v>0</v>
      </c>
      <c r="AC34">
        <v>1</v>
      </c>
      <c r="AD34">
        <v>23</v>
      </c>
      <c r="AE34">
        <v>1.8</v>
      </c>
      <c r="AF34">
        <v>0.28</v>
      </c>
      <c r="AG34">
        <v>0.18</v>
      </c>
      <c r="AH34" t="s">
        <v>39</v>
      </c>
    </row>
    <row r="35" spans="1:34">
      <c r="A35">
        <v>33</v>
      </c>
      <c r="B35" t="s">
        <v>59</v>
      </c>
      <c r="C35">
        <v>0.842</v>
      </c>
      <c r="D35">
        <v>147</v>
      </c>
      <c r="E35">
        <v>0.25</v>
      </c>
      <c r="F35">
        <v>2.656</v>
      </c>
      <c r="G35" s="1">
        <f t="shared" si="0"/>
        <v>54</v>
      </c>
      <c r="H35">
        <f t="shared" si="1"/>
        <v>29.4</v>
      </c>
      <c r="I35">
        <f t="shared" si="2"/>
        <v>103.41</v>
      </c>
      <c r="J35">
        <f t="shared" si="3"/>
        <v>0.15</v>
      </c>
      <c r="K35">
        <f t="shared" si="4"/>
        <v>0.251054428600121</v>
      </c>
      <c r="L35">
        <v>1</v>
      </c>
      <c r="M35">
        <v>1</v>
      </c>
      <c r="N35">
        <v>1.68</v>
      </c>
      <c r="O35" s="2">
        <v>8.1</v>
      </c>
      <c r="P35">
        <v>3.85</v>
      </c>
      <c r="Q35">
        <f t="shared" si="5"/>
        <v>207.9</v>
      </c>
      <c r="R35" s="2">
        <v>7.2</v>
      </c>
      <c r="S35" s="2">
        <v>7.5</v>
      </c>
      <c r="T35">
        <v>0</v>
      </c>
      <c r="U35">
        <v>1</v>
      </c>
      <c r="V35">
        <v>0</v>
      </c>
      <c r="W35">
        <v>0</v>
      </c>
      <c r="X35" s="2">
        <v>0.8333</v>
      </c>
      <c r="Y35">
        <f t="shared" si="6"/>
        <v>0.299988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60</v>
      </c>
    </row>
    <row r="36" spans="1:34">
      <c r="A36">
        <v>34</v>
      </c>
      <c r="B36" t="s">
        <v>342</v>
      </c>
      <c r="C36">
        <v>0.842</v>
      </c>
      <c r="D36">
        <v>147</v>
      </c>
      <c r="E36">
        <v>0.25</v>
      </c>
      <c r="F36">
        <v>2.656</v>
      </c>
      <c r="G36" s="1">
        <f t="shared" si="0"/>
        <v>20.88</v>
      </c>
      <c r="H36">
        <f t="shared" si="1"/>
        <v>20.2</v>
      </c>
      <c r="I36">
        <f t="shared" si="2"/>
        <v>71.17</v>
      </c>
      <c r="J36">
        <f t="shared" si="3"/>
        <v>0.21551724137931</v>
      </c>
      <c r="K36">
        <f t="shared" si="4"/>
        <v>0.202656694155921</v>
      </c>
      <c r="L36">
        <v>1</v>
      </c>
      <c r="M36">
        <v>1</v>
      </c>
      <c r="N36">
        <v>2.1</v>
      </c>
      <c r="O36" s="2">
        <v>4.5</v>
      </c>
      <c r="P36">
        <v>3.85</v>
      </c>
      <c r="Q36">
        <f t="shared" si="5"/>
        <v>80.388</v>
      </c>
      <c r="R36" s="2">
        <v>7.2</v>
      </c>
      <c r="S36" s="2">
        <v>2.9</v>
      </c>
      <c r="T36">
        <v>1</v>
      </c>
      <c r="U36">
        <v>0</v>
      </c>
      <c r="V36">
        <v>0</v>
      </c>
      <c r="W36">
        <v>0</v>
      </c>
      <c r="X36" s="2">
        <v>1.3333</v>
      </c>
      <c r="Y36">
        <f t="shared" si="6"/>
        <v>0.479988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63</v>
      </c>
    </row>
    <row r="37" spans="1:34">
      <c r="A37">
        <v>35</v>
      </c>
      <c r="B37" t="s">
        <v>343</v>
      </c>
      <c r="C37">
        <v>1.087</v>
      </c>
      <c r="D37">
        <v>993</v>
      </c>
      <c r="E37">
        <v>2.611</v>
      </c>
      <c r="F37">
        <v>2.611</v>
      </c>
      <c r="G37" s="1">
        <f t="shared" si="0"/>
        <v>21.6</v>
      </c>
      <c r="H37">
        <f t="shared" si="1"/>
        <v>19.2</v>
      </c>
      <c r="I37">
        <f t="shared" si="2"/>
        <v>55.62</v>
      </c>
      <c r="J37">
        <f t="shared" si="3"/>
        <v>0.4</v>
      </c>
      <c r="K37">
        <f t="shared" si="4"/>
        <v>0.497883993029624</v>
      </c>
      <c r="L37">
        <v>3</v>
      </c>
      <c r="M37">
        <v>1</v>
      </c>
      <c r="N37">
        <v>9.66</v>
      </c>
      <c r="O37" s="2">
        <v>8.64</v>
      </c>
      <c r="P37">
        <v>3.85</v>
      </c>
      <c r="Q37">
        <f t="shared" si="5"/>
        <v>83.16</v>
      </c>
      <c r="R37" s="2">
        <v>3.6</v>
      </c>
      <c r="S37" s="2">
        <v>6</v>
      </c>
      <c r="T37">
        <v>1</v>
      </c>
      <c r="U37">
        <v>1</v>
      </c>
      <c r="V37">
        <v>0</v>
      </c>
      <c r="W37">
        <v>0</v>
      </c>
      <c r="X37" s="2">
        <v>0.6666</v>
      </c>
      <c r="Y37">
        <f t="shared" si="6"/>
        <v>0.239976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37</v>
      </c>
    </row>
    <row r="38" spans="1:34">
      <c r="A38">
        <v>36</v>
      </c>
      <c r="B38" t="s">
        <v>344</v>
      </c>
      <c r="C38">
        <v>0.977</v>
      </c>
      <c r="D38">
        <v>729</v>
      </c>
      <c r="E38">
        <v>0.75</v>
      </c>
      <c r="F38">
        <v>2.555</v>
      </c>
      <c r="G38" s="1">
        <f t="shared" ref="G38:G39" si="7">R38*S38</f>
        <v>180</v>
      </c>
      <c r="H38">
        <f t="shared" ref="H38:H39" si="8">R38*2+S38*2</f>
        <v>53.8</v>
      </c>
      <c r="I38">
        <f t="shared" ref="I38:I39" si="9">H38*P38-N38-O38</f>
        <v>199.03</v>
      </c>
      <c r="J38">
        <f t="shared" ref="J38:J39" si="10">O38/G38</f>
        <v>0.024</v>
      </c>
      <c r="K38">
        <f t="shared" ref="K38:K39" si="11">O38/(I38*0.312)</f>
        <v>0.069568174878932</v>
      </c>
      <c r="L38">
        <v>1</v>
      </c>
      <c r="M38">
        <v>0</v>
      </c>
      <c r="N38">
        <v>3.78</v>
      </c>
      <c r="O38" s="2">
        <v>4.32</v>
      </c>
      <c r="P38">
        <v>3.85</v>
      </c>
      <c r="Q38">
        <f t="shared" si="5"/>
        <v>693</v>
      </c>
      <c r="R38" s="2">
        <v>14.4</v>
      </c>
      <c r="S38" s="2">
        <v>12.5</v>
      </c>
      <c r="T38">
        <v>0</v>
      </c>
      <c r="U38">
        <v>1</v>
      </c>
      <c r="V38">
        <v>0</v>
      </c>
      <c r="W38">
        <v>0</v>
      </c>
      <c r="X38" s="2">
        <v>1.3333</v>
      </c>
      <c r="Y38">
        <f t="shared" si="6"/>
        <v>0.479988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53</v>
      </c>
    </row>
    <row r="39" spans="1:34">
      <c r="A39">
        <v>37</v>
      </c>
      <c r="B39" t="s">
        <v>345</v>
      </c>
      <c r="C39">
        <v>0.913</v>
      </c>
      <c r="D39">
        <v>689</v>
      </c>
      <c r="E39">
        <v>1</v>
      </c>
      <c r="F39">
        <v>2.582</v>
      </c>
      <c r="G39" s="1">
        <f t="shared" si="7"/>
        <v>180</v>
      </c>
      <c r="H39">
        <f t="shared" si="8"/>
        <v>53.8</v>
      </c>
      <c r="I39">
        <f t="shared" si="9"/>
        <v>193.27</v>
      </c>
      <c r="J39">
        <f t="shared" si="10"/>
        <v>0.056</v>
      </c>
      <c r="K39">
        <f t="shared" si="11"/>
        <v>0.16716351377706</v>
      </c>
      <c r="L39">
        <v>1</v>
      </c>
      <c r="M39">
        <v>6</v>
      </c>
      <c r="N39">
        <v>3.78</v>
      </c>
      <c r="O39" s="2">
        <v>10.08</v>
      </c>
      <c r="P39">
        <v>3.85</v>
      </c>
      <c r="Q39">
        <f t="shared" si="5"/>
        <v>693</v>
      </c>
      <c r="R39" s="2">
        <v>14.4</v>
      </c>
      <c r="S39" s="2">
        <v>12.5</v>
      </c>
      <c r="T39">
        <v>0</v>
      </c>
      <c r="U39">
        <v>1</v>
      </c>
      <c r="V39">
        <v>0</v>
      </c>
      <c r="W39">
        <v>0</v>
      </c>
      <c r="X39" s="2">
        <v>0.8333</v>
      </c>
      <c r="Y39">
        <f t="shared" si="6"/>
        <v>0.299988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53</v>
      </c>
    </row>
    <row r="40" spans="1:34">
      <c r="A40">
        <v>38</v>
      </c>
      <c r="B40" t="s">
        <v>98</v>
      </c>
      <c r="C40">
        <v>0.903</v>
      </c>
      <c r="D40">
        <v>677</v>
      </c>
      <c r="E40">
        <v>0.611</v>
      </c>
      <c r="F40">
        <v>2.709</v>
      </c>
      <c r="G40" s="1">
        <f t="shared" ref="G40:G49" si="12">R40*S40</f>
        <v>32.736</v>
      </c>
      <c r="H40">
        <f t="shared" ref="H40:H49" si="13">R40*2+S40*2</f>
        <v>23.68</v>
      </c>
      <c r="I40">
        <f t="shared" ref="I40:I49" si="14">H40*P40-N40-O40</f>
        <v>72.988</v>
      </c>
      <c r="J40">
        <f t="shared" ref="J40:J49" si="15">O40/G40</f>
        <v>0.439882697947214</v>
      </c>
      <c r="K40">
        <f t="shared" ref="K40:K49" si="16">O40/(I40*0.312)</f>
        <v>0.632348415545653</v>
      </c>
      <c r="L40">
        <v>1</v>
      </c>
      <c r="M40">
        <v>1</v>
      </c>
      <c r="N40">
        <v>3.78</v>
      </c>
      <c r="O40" s="2">
        <v>14.4</v>
      </c>
      <c r="P40">
        <v>3.85</v>
      </c>
      <c r="Q40">
        <f t="shared" ref="Q40:Q49" si="17">G40*P40</f>
        <v>126.0336</v>
      </c>
      <c r="R40" s="2">
        <v>7.44</v>
      </c>
      <c r="S40" s="2">
        <v>4.4</v>
      </c>
      <c r="T40">
        <v>0</v>
      </c>
      <c r="U40">
        <v>1</v>
      </c>
      <c r="V40">
        <v>0</v>
      </c>
      <c r="W40">
        <v>0</v>
      </c>
      <c r="X40" s="2">
        <v>2</v>
      </c>
      <c r="Y40">
        <f t="shared" ref="Y40:Y49" si="18">X40*0.36</f>
        <v>0.72</v>
      </c>
      <c r="Z40">
        <v>0</v>
      </c>
      <c r="AA40">
        <v>0</v>
      </c>
      <c r="AB40">
        <v>0</v>
      </c>
      <c r="AC40">
        <v>1</v>
      </c>
      <c r="AD40">
        <v>23</v>
      </c>
      <c r="AE40">
        <v>1.8</v>
      </c>
      <c r="AF40">
        <v>0.28</v>
      </c>
      <c r="AG40">
        <v>0.18</v>
      </c>
      <c r="AH40" t="s">
        <v>39</v>
      </c>
    </row>
    <row r="41" spans="1:34">
      <c r="A41">
        <v>39</v>
      </c>
      <c r="B41" t="s">
        <v>346</v>
      </c>
      <c r="C41">
        <v>0.96</v>
      </c>
      <c r="D41">
        <v>1285</v>
      </c>
      <c r="E41">
        <v>7.143</v>
      </c>
      <c r="F41">
        <v>2.828</v>
      </c>
      <c r="G41" s="1">
        <f t="shared" si="12"/>
        <v>116.64</v>
      </c>
      <c r="H41">
        <f t="shared" si="13"/>
        <v>91.8</v>
      </c>
      <c r="I41">
        <f t="shared" si="14"/>
        <v>312.66</v>
      </c>
      <c r="J41">
        <f t="shared" si="15"/>
        <v>0.0740740740740741</v>
      </c>
      <c r="K41">
        <f t="shared" si="16"/>
        <v>0.0885700367565652</v>
      </c>
      <c r="L41">
        <v>14</v>
      </c>
      <c r="M41">
        <v>29</v>
      </c>
      <c r="N41">
        <v>32.13</v>
      </c>
      <c r="O41" s="2">
        <v>8.64</v>
      </c>
      <c r="P41">
        <v>3.85</v>
      </c>
      <c r="Q41">
        <f t="shared" si="17"/>
        <v>449.064</v>
      </c>
      <c r="R41" s="2">
        <v>43.2</v>
      </c>
      <c r="S41" s="2">
        <v>2.7</v>
      </c>
      <c r="T41">
        <v>1</v>
      </c>
      <c r="U41">
        <v>0</v>
      </c>
      <c r="V41">
        <v>0</v>
      </c>
      <c r="W41">
        <v>0</v>
      </c>
      <c r="X41" s="2">
        <v>1.25</v>
      </c>
      <c r="Y41">
        <f t="shared" si="18"/>
        <v>0.45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37</v>
      </c>
    </row>
    <row r="42" spans="1:34">
      <c r="A42">
        <v>40</v>
      </c>
      <c r="B42" t="s">
        <v>347</v>
      </c>
      <c r="C42">
        <v>1.048</v>
      </c>
      <c r="D42">
        <v>1475</v>
      </c>
      <c r="E42">
        <v>4.811</v>
      </c>
      <c r="F42">
        <v>2.784</v>
      </c>
      <c r="G42" s="1">
        <f t="shared" si="12"/>
        <v>90.72</v>
      </c>
      <c r="H42">
        <f t="shared" si="13"/>
        <v>72.6</v>
      </c>
      <c r="I42">
        <f t="shared" si="14"/>
        <v>199.38</v>
      </c>
      <c r="J42">
        <f t="shared" si="15"/>
        <v>0.714285714285714</v>
      </c>
      <c r="K42">
        <f t="shared" si="16"/>
        <v>1.04169077987916</v>
      </c>
      <c r="L42">
        <v>6</v>
      </c>
      <c r="M42">
        <v>3</v>
      </c>
      <c r="N42">
        <v>15.33</v>
      </c>
      <c r="O42" s="2">
        <v>64.8</v>
      </c>
      <c r="P42">
        <v>3.85</v>
      </c>
      <c r="Q42">
        <f t="shared" si="17"/>
        <v>349.272</v>
      </c>
      <c r="R42" s="2">
        <v>33.6</v>
      </c>
      <c r="S42" s="2">
        <v>2.7</v>
      </c>
      <c r="T42">
        <v>1</v>
      </c>
      <c r="U42">
        <v>0</v>
      </c>
      <c r="V42">
        <v>0</v>
      </c>
      <c r="W42">
        <v>0</v>
      </c>
      <c r="X42" s="2">
        <v>1.25</v>
      </c>
      <c r="Y42">
        <f t="shared" si="18"/>
        <v>0.45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37</v>
      </c>
    </row>
    <row r="43" spans="1:34">
      <c r="A43">
        <v>41</v>
      </c>
      <c r="B43" t="s">
        <v>348</v>
      </c>
      <c r="C43">
        <v>0.764</v>
      </c>
      <c r="D43">
        <v>147</v>
      </c>
      <c r="E43">
        <v>0.111</v>
      </c>
      <c r="F43">
        <v>2.891</v>
      </c>
      <c r="G43">
        <f t="shared" si="12"/>
        <v>76.6656</v>
      </c>
      <c r="H43">
        <f t="shared" si="13"/>
        <v>35.64</v>
      </c>
      <c r="I43">
        <f t="shared" si="14"/>
        <v>115.794</v>
      </c>
      <c r="J43">
        <f t="shared" si="15"/>
        <v>0.197220135236664</v>
      </c>
      <c r="K43">
        <f t="shared" si="16"/>
        <v>0.418515108395413</v>
      </c>
      <c r="L43">
        <v>2</v>
      </c>
      <c r="M43">
        <v>11</v>
      </c>
      <c r="N43">
        <v>6.3</v>
      </c>
      <c r="O43" s="2">
        <v>15.12</v>
      </c>
      <c r="P43">
        <v>3.85</v>
      </c>
      <c r="Q43">
        <f t="shared" si="17"/>
        <v>295.16256</v>
      </c>
      <c r="R43" s="2">
        <v>10.56</v>
      </c>
      <c r="S43" s="2">
        <v>7.26</v>
      </c>
      <c r="T43">
        <v>0</v>
      </c>
      <c r="U43">
        <v>1</v>
      </c>
      <c r="V43">
        <v>0</v>
      </c>
      <c r="W43">
        <v>0</v>
      </c>
      <c r="X43" s="2">
        <v>1.6666</v>
      </c>
      <c r="Y43">
        <f t="shared" si="18"/>
        <v>0.599976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50</v>
      </c>
    </row>
    <row r="44" spans="1:34">
      <c r="A44">
        <v>42</v>
      </c>
      <c r="B44" t="s">
        <v>349</v>
      </c>
      <c r="C44">
        <v>0.764</v>
      </c>
      <c r="D44">
        <v>147</v>
      </c>
      <c r="E44">
        <v>0.111</v>
      </c>
      <c r="F44">
        <v>2.891</v>
      </c>
      <c r="G44">
        <f t="shared" si="12"/>
        <v>76.6656</v>
      </c>
      <c r="H44">
        <f t="shared" si="13"/>
        <v>35.64</v>
      </c>
      <c r="I44">
        <f t="shared" si="14"/>
        <v>115.794</v>
      </c>
      <c r="J44">
        <f t="shared" si="15"/>
        <v>0.197220135236664</v>
      </c>
      <c r="K44">
        <f t="shared" si="16"/>
        <v>0.418515108395413</v>
      </c>
      <c r="L44">
        <v>2</v>
      </c>
      <c r="M44">
        <v>10</v>
      </c>
      <c r="N44">
        <v>6.3</v>
      </c>
      <c r="O44" s="2">
        <v>15.12</v>
      </c>
      <c r="P44">
        <v>3.85</v>
      </c>
      <c r="Q44">
        <f t="shared" si="17"/>
        <v>295.16256</v>
      </c>
      <c r="R44" s="2">
        <v>10.56</v>
      </c>
      <c r="S44" s="2">
        <v>7.26</v>
      </c>
      <c r="T44">
        <v>0</v>
      </c>
      <c r="U44">
        <v>1</v>
      </c>
      <c r="V44">
        <v>0</v>
      </c>
      <c r="W44">
        <v>0</v>
      </c>
      <c r="X44" s="2">
        <v>1.6666</v>
      </c>
      <c r="Y44">
        <f t="shared" si="18"/>
        <v>0.599976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50</v>
      </c>
    </row>
    <row r="45" spans="1:34">
      <c r="A45">
        <v>43</v>
      </c>
      <c r="B45" t="s">
        <v>350</v>
      </c>
      <c r="C45">
        <v>0.764</v>
      </c>
      <c r="D45">
        <v>147</v>
      </c>
      <c r="E45">
        <v>0.111</v>
      </c>
      <c r="F45">
        <v>2.891</v>
      </c>
      <c r="G45">
        <f t="shared" si="12"/>
        <v>76.6656</v>
      </c>
      <c r="H45">
        <f t="shared" si="13"/>
        <v>35.64</v>
      </c>
      <c r="I45">
        <f t="shared" si="14"/>
        <v>117.894</v>
      </c>
      <c r="J45">
        <f t="shared" si="15"/>
        <v>0.197220135236664</v>
      </c>
      <c r="K45">
        <f t="shared" si="16"/>
        <v>0.411060261434326</v>
      </c>
      <c r="L45">
        <v>2</v>
      </c>
      <c r="M45">
        <v>11</v>
      </c>
      <c r="N45">
        <v>4.2</v>
      </c>
      <c r="O45" s="2">
        <v>15.12</v>
      </c>
      <c r="P45">
        <v>3.85</v>
      </c>
      <c r="Q45">
        <f t="shared" si="17"/>
        <v>295.16256</v>
      </c>
      <c r="R45" s="2">
        <v>10.56</v>
      </c>
      <c r="S45" s="2">
        <v>7.26</v>
      </c>
      <c r="T45">
        <v>0</v>
      </c>
      <c r="U45">
        <v>1</v>
      </c>
      <c r="V45">
        <v>0</v>
      </c>
      <c r="W45">
        <v>0</v>
      </c>
      <c r="X45" s="2">
        <v>1</v>
      </c>
      <c r="Y45">
        <f t="shared" si="18"/>
        <v>0.36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202</v>
      </c>
    </row>
    <row r="46" spans="1:34">
      <c r="A46">
        <v>44</v>
      </c>
      <c r="B46" t="s">
        <v>351</v>
      </c>
      <c r="C46">
        <v>0.764</v>
      </c>
      <c r="D46">
        <v>147</v>
      </c>
      <c r="E46">
        <v>0.111</v>
      </c>
      <c r="F46">
        <v>2.891</v>
      </c>
      <c r="G46">
        <f t="shared" si="12"/>
        <v>76.6656</v>
      </c>
      <c r="H46">
        <f t="shared" si="13"/>
        <v>35.64</v>
      </c>
      <c r="I46">
        <f t="shared" si="14"/>
        <v>117.894</v>
      </c>
      <c r="J46">
        <f t="shared" si="15"/>
        <v>0.197220135236664</v>
      </c>
      <c r="K46">
        <f t="shared" si="16"/>
        <v>0.411060261434326</v>
      </c>
      <c r="L46">
        <v>2</v>
      </c>
      <c r="M46">
        <v>11</v>
      </c>
      <c r="N46">
        <v>4.2</v>
      </c>
      <c r="O46" s="2">
        <v>15.12</v>
      </c>
      <c r="P46">
        <v>3.85</v>
      </c>
      <c r="Q46">
        <f t="shared" si="17"/>
        <v>295.16256</v>
      </c>
      <c r="R46" s="2">
        <v>10.56</v>
      </c>
      <c r="S46" s="2">
        <v>7.26</v>
      </c>
      <c r="T46">
        <v>0</v>
      </c>
      <c r="U46">
        <v>1</v>
      </c>
      <c r="V46">
        <v>0</v>
      </c>
      <c r="W46">
        <v>0</v>
      </c>
      <c r="X46" s="2">
        <v>1</v>
      </c>
      <c r="Y46">
        <f t="shared" si="18"/>
        <v>0.36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202</v>
      </c>
    </row>
    <row r="47" spans="1:34">
      <c r="A47">
        <v>45</v>
      </c>
      <c r="B47" t="s">
        <v>352</v>
      </c>
      <c r="C47">
        <v>0.764</v>
      </c>
      <c r="D47">
        <v>147</v>
      </c>
      <c r="E47">
        <v>0.111</v>
      </c>
      <c r="F47">
        <v>2.891</v>
      </c>
      <c r="G47">
        <f t="shared" si="12"/>
        <v>76.6656</v>
      </c>
      <c r="H47">
        <f t="shared" si="13"/>
        <v>35.64</v>
      </c>
      <c r="I47">
        <f t="shared" si="14"/>
        <v>117.894</v>
      </c>
      <c r="J47">
        <f t="shared" si="15"/>
        <v>0.197220135236664</v>
      </c>
      <c r="K47">
        <f t="shared" si="16"/>
        <v>0.411060261434326</v>
      </c>
      <c r="L47">
        <v>2</v>
      </c>
      <c r="M47">
        <v>11</v>
      </c>
      <c r="N47">
        <v>4.2</v>
      </c>
      <c r="O47" s="2">
        <v>15.12</v>
      </c>
      <c r="P47">
        <v>3.85</v>
      </c>
      <c r="Q47">
        <f t="shared" si="17"/>
        <v>295.16256</v>
      </c>
      <c r="R47" s="2">
        <v>10.56</v>
      </c>
      <c r="S47" s="2">
        <v>7.26</v>
      </c>
      <c r="T47">
        <v>0</v>
      </c>
      <c r="U47">
        <v>1</v>
      </c>
      <c r="V47">
        <v>0</v>
      </c>
      <c r="W47">
        <v>0</v>
      </c>
      <c r="X47" s="2">
        <v>1</v>
      </c>
      <c r="Y47">
        <f t="shared" si="18"/>
        <v>0.36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202</v>
      </c>
    </row>
    <row r="48" spans="1:34">
      <c r="A48">
        <v>46</v>
      </c>
      <c r="B48" t="s">
        <v>353</v>
      </c>
      <c r="C48">
        <v>0.876</v>
      </c>
      <c r="D48">
        <v>159</v>
      </c>
      <c r="E48">
        <v>0.254</v>
      </c>
      <c r="F48">
        <v>2.843</v>
      </c>
      <c r="G48">
        <f t="shared" si="12"/>
        <v>76.6656</v>
      </c>
      <c r="H48">
        <f t="shared" si="13"/>
        <v>35.64</v>
      </c>
      <c r="I48">
        <f t="shared" si="14"/>
        <v>117.894</v>
      </c>
      <c r="J48">
        <f t="shared" si="15"/>
        <v>0.197220135236664</v>
      </c>
      <c r="K48">
        <f t="shared" si="16"/>
        <v>0.411060261434326</v>
      </c>
      <c r="L48">
        <v>2</v>
      </c>
      <c r="M48">
        <v>11</v>
      </c>
      <c r="N48">
        <v>4.2</v>
      </c>
      <c r="O48" s="2">
        <v>15.12</v>
      </c>
      <c r="P48">
        <v>3.85</v>
      </c>
      <c r="Q48">
        <f t="shared" si="17"/>
        <v>295.16256</v>
      </c>
      <c r="R48" s="2">
        <v>10.56</v>
      </c>
      <c r="S48" s="2">
        <v>7.26</v>
      </c>
      <c r="T48">
        <v>0</v>
      </c>
      <c r="U48">
        <v>1</v>
      </c>
      <c r="V48">
        <v>0</v>
      </c>
      <c r="W48">
        <v>0</v>
      </c>
      <c r="X48" s="2">
        <v>1</v>
      </c>
      <c r="Y48">
        <f t="shared" si="18"/>
        <v>0.36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202</v>
      </c>
    </row>
    <row r="49" spans="1:34">
      <c r="A49">
        <v>47</v>
      </c>
      <c r="B49" t="s">
        <v>354</v>
      </c>
      <c r="C49">
        <v>0.819</v>
      </c>
      <c r="D49">
        <v>147</v>
      </c>
      <c r="E49">
        <v>0.143</v>
      </c>
      <c r="F49">
        <v>2.841</v>
      </c>
      <c r="G49">
        <f t="shared" si="12"/>
        <v>76.6656</v>
      </c>
      <c r="H49">
        <f t="shared" si="13"/>
        <v>35.64</v>
      </c>
      <c r="I49">
        <f t="shared" si="14"/>
        <v>117.894</v>
      </c>
      <c r="J49">
        <f t="shared" si="15"/>
        <v>0.197220135236664</v>
      </c>
      <c r="K49">
        <f t="shared" si="16"/>
        <v>0.411060261434326</v>
      </c>
      <c r="L49">
        <v>2</v>
      </c>
      <c r="M49">
        <v>11</v>
      </c>
      <c r="N49">
        <v>4.2</v>
      </c>
      <c r="O49" s="2">
        <v>15.12</v>
      </c>
      <c r="P49">
        <v>3.85</v>
      </c>
      <c r="Q49">
        <f t="shared" si="17"/>
        <v>295.16256</v>
      </c>
      <c r="R49" s="2">
        <v>10.56</v>
      </c>
      <c r="S49" s="2">
        <v>7.26</v>
      </c>
      <c r="T49">
        <v>0</v>
      </c>
      <c r="U49">
        <v>1</v>
      </c>
      <c r="V49">
        <v>0</v>
      </c>
      <c r="W49">
        <v>0</v>
      </c>
      <c r="X49" s="2">
        <v>2</v>
      </c>
      <c r="Y49">
        <f t="shared" si="18"/>
        <v>0.72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202</v>
      </c>
    </row>
    <row r="50" spans="1:34">
      <c r="A50">
        <v>48</v>
      </c>
      <c r="B50" t="s">
        <v>355</v>
      </c>
      <c r="C50">
        <v>0.764</v>
      </c>
      <c r="D50">
        <v>147</v>
      </c>
      <c r="E50">
        <v>0.111</v>
      </c>
      <c r="F50">
        <v>2.891</v>
      </c>
      <c r="G50" s="1">
        <f t="shared" ref="G50" si="19">R50*S50</f>
        <v>76.6656</v>
      </c>
      <c r="H50">
        <f t="shared" ref="H50" si="20">R50*2+S50*2</f>
        <v>35.64</v>
      </c>
      <c r="I50">
        <f t="shared" ref="I50" si="21">H50*P50-N50-O50</f>
        <v>118.944</v>
      </c>
      <c r="J50">
        <f t="shared" ref="J50" si="22">O50/G50</f>
        <v>0.197220135236664</v>
      </c>
      <c r="K50">
        <f t="shared" ref="K50" si="23">O50/(I50*0.312)</f>
        <v>0.407431551499348</v>
      </c>
      <c r="L50">
        <v>1</v>
      </c>
      <c r="M50">
        <v>1</v>
      </c>
      <c r="N50">
        <v>3.15</v>
      </c>
      <c r="O50" s="2">
        <v>15.12</v>
      </c>
      <c r="P50">
        <v>3.85</v>
      </c>
      <c r="Q50">
        <f t="shared" ref="Q50" si="24">G50*P50</f>
        <v>295.16256</v>
      </c>
      <c r="R50" s="2">
        <v>10.56</v>
      </c>
      <c r="S50" s="2">
        <v>7.26</v>
      </c>
      <c r="T50">
        <v>0</v>
      </c>
      <c r="U50">
        <v>1</v>
      </c>
      <c r="V50">
        <v>0</v>
      </c>
      <c r="W50">
        <v>0</v>
      </c>
      <c r="X50" s="2">
        <v>1.1666</v>
      </c>
      <c r="Y50">
        <f t="shared" ref="Y50" si="25">X50*0.36</f>
        <v>0.419976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53</v>
      </c>
    </row>
    <row r="51" spans="1:34">
      <c r="A51">
        <v>49</v>
      </c>
      <c r="B51" t="s">
        <v>356</v>
      </c>
      <c r="C51">
        <v>0.819</v>
      </c>
      <c r="D51">
        <v>147</v>
      </c>
      <c r="E51">
        <v>0.143</v>
      </c>
      <c r="F51">
        <v>2.841</v>
      </c>
      <c r="G51">
        <f t="shared" ref="G51:G52" si="26">R51*S51</f>
        <v>74.1312</v>
      </c>
      <c r="H51">
        <f t="shared" ref="H51:H52" si="27">R51*2+S51*2</f>
        <v>35.16</v>
      </c>
      <c r="I51">
        <f t="shared" ref="I51:I52" si="28">H51*P51-N51-O51</f>
        <v>113.166</v>
      </c>
      <c r="J51">
        <f t="shared" ref="J51:J52" si="29">O51/G51</f>
        <v>0.242812742812743</v>
      </c>
      <c r="K51">
        <f t="shared" ref="K51:K52" si="30">O51/(I51*0.312)</f>
        <v>0.509802482126325</v>
      </c>
      <c r="L51">
        <v>2</v>
      </c>
      <c r="M51">
        <v>6</v>
      </c>
      <c r="N51">
        <v>4.2</v>
      </c>
      <c r="O51" s="2">
        <v>18</v>
      </c>
      <c r="P51">
        <v>3.85</v>
      </c>
      <c r="Q51">
        <f t="shared" ref="Q51:Q52" si="31">G51*P51</f>
        <v>285.40512</v>
      </c>
      <c r="R51" s="2">
        <v>10.56</v>
      </c>
      <c r="S51" s="2">
        <v>7.02</v>
      </c>
      <c r="T51">
        <v>0</v>
      </c>
      <c r="U51">
        <v>1</v>
      </c>
      <c r="V51">
        <v>0</v>
      </c>
      <c r="W51">
        <v>0</v>
      </c>
      <c r="X51" s="2">
        <v>1</v>
      </c>
      <c r="Y51">
        <f t="shared" ref="Y51:Y52" si="32">X51*0.36</f>
        <v>0.36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202</v>
      </c>
    </row>
    <row r="52" spans="1:34">
      <c r="A52">
        <v>50</v>
      </c>
      <c r="B52" t="s">
        <v>357</v>
      </c>
      <c r="C52">
        <v>0.819</v>
      </c>
      <c r="D52">
        <v>147</v>
      </c>
      <c r="E52">
        <v>0.143</v>
      </c>
      <c r="F52">
        <v>2.841</v>
      </c>
      <c r="G52" s="1">
        <f t="shared" si="26"/>
        <v>168</v>
      </c>
      <c r="H52">
        <f t="shared" si="27"/>
        <v>58</v>
      </c>
      <c r="I52">
        <f t="shared" si="28"/>
        <v>196.15</v>
      </c>
      <c r="J52">
        <f t="shared" si="29"/>
        <v>0.142857142857143</v>
      </c>
      <c r="K52">
        <f t="shared" si="30"/>
        <v>0.392164552246122</v>
      </c>
      <c r="L52">
        <v>1</v>
      </c>
      <c r="M52">
        <v>1</v>
      </c>
      <c r="N52">
        <v>3.15</v>
      </c>
      <c r="O52" s="2">
        <v>24</v>
      </c>
      <c r="P52">
        <v>3.85</v>
      </c>
      <c r="Q52">
        <f t="shared" si="31"/>
        <v>646.8</v>
      </c>
      <c r="R52" s="2">
        <v>21</v>
      </c>
      <c r="S52" s="2">
        <v>8</v>
      </c>
      <c r="T52">
        <v>0</v>
      </c>
      <c r="U52">
        <v>1</v>
      </c>
      <c r="V52">
        <v>0</v>
      </c>
      <c r="W52">
        <v>0</v>
      </c>
      <c r="X52" s="2">
        <v>0.5</v>
      </c>
      <c r="Y52">
        <f t="shared" si="32"/>
        <v>0.18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53</v>
      </c>
    </row>
    <row r="53" spans="1:34">
      <c r="A53">
        <v>51</v>
      </c>
      <c r="B53" t="s">
        <v>38</v>
      </c>
      <c r="C53">
        <v>0.819</v>
      </c>
      <c r="D53">
        <v>147</v>
      </c>
      <c r="E53">
        <v>0.143</v>
      </c>
      <c r="F53">
        <v>2.841</v>
      </c>
      <c r="G53" s="1">
        <f t="shared" ref="G53:G55" si="33">R53*S53</f>
        <v>41.9184</v>
      </c>
      <c r="H53">
        <f t="shared" ref="H53:H55" si="34">R53*2+S53*2</f>
        <v>28.2</v>
      </c>
      <c r="I53">
        <f t="shared" ref="I53:I55" si="35">H53*P53-N53-O53</f>
        <v>89.346</v>
      </c>
      <c r="J53">
        <f t="shared" ref="J53:J55" si="36">O53/G53</f>
        <v>0.278254895225009</v>
      </c>
      <c r="K53">
        <f t="shared" ref="K53:K55" si="37">O53/(I53*0.312)</f>
        <v>0.418425171631807</v>
      </c>
      <c r="L53">
        <v>2</v>
      </c>
      <c r="M53">
        <v>1</v>
      </c>
      <c r="N53">
        <v>7.56</v>
      </c>
      <c r="O53" s="2">
        <v>11.664</v>
      </c>
      <c r="P53">
        <v>3.85</v>
      </c>
      <c r="Q53">
        <f t="shared" ref="Q53:Q55" si="38">G53*P53</f>
        <v>161.38584</v>
      </c>
      <c r="R53" s="2">
        <v>9.84</v>
      </c>
      <c r="S53" s="2">
        <v>4.26</v>
      </c>
      <c r="T53">
        <v>0</v>
      </c>
      <c r="U53">
        <v>1</v>
      </c>
      <c r="V53">
        <v>0</v>
      </c>
      <c r="W53">
        <v>0</v>
      </c>
      <c r="X53" s="2">
        <v>1.1666</v>
      </c>
      <c r="Y53">
        <f t="shared" ref="Y53:Y55" si="39">X53*0.36</f>
        <v>0.419976</v>
      </c>
      <c r="Z53">
        <v>0</v>
      </c>
      <c r="AA53">
        <v>0</v>
      </c>
      <c r="AB53">
        <v>0</v>
      </c>
      <c r="AC53">
        <v>1</v>
      </c>
      <c r="AD53">
        <v>23</v>
      </c>
      <c r="AE53">
        <v>1.8</v>
      </c>
      <c r="AF53">
        <v>0.28</v>
      </c>
      <c r="AG53">
        <v>0.18</v>
      </c>
      <c r="AH53" t="s">
        <v>39</v>
      </c>
    </row>
    <row r="54" spans="1:34">
      <c r="A54">
        <v>52</v>
      </c>
      <c r="B54" t="s">
        <v>358</v>
      </c>
      <c r="C54">
        <v>0.891</v>
      </c>
      <c r="D54">
        <v>147</v>
      </c>
      <c r="E54">
        <v>0.2</v>
      </c>
      <c r="F54">
        <v>2.797</v>
      </c>
      <c r="G54" s="1">
        <f t="shared" si="33"/>
        <v>3.708</v>
      </c>
      <c r="H54">
        <f t="shared" si="34"/>
        <v>7.72</v>
      </c>
      <c r="I54">
        <f t="shared" si="35"/>
        <v>27.622</v>
      </c>
      <c r="J54">
        <f t="shared" si="36"/>
        <v>0</v>
      </c>
      <c r="K54">
        <f t="shared" si="37"/>
        <v>0</v>
      </c>
      <c r="L54">
        <v>1</v>
      </c>
      <c r="M54">
        <v>0</v>
      </c>
      <c r="N54">
        <v>2.1</v>
      </c>
      <c r="O54" s="2">
        <v>0</v>
      </c>
      <c r="P54">
        <v>3.85</v>
      </c>
      <c r="Q54">
        <f t="shared" si="38"/>
        <v>14.2758</v>
      </c>
      <c r="R54" s="2">
        <v>1.8</v>
      </c>
      <c r="S54" s="2">
        <v>2.06</v>
      </c>
      <c r="T54">
        <v>1</v>
      </c>
      <c r="U54">
        <v>0</v>
      </c>
      <c r="V54">
        <v>0</v>
      </c>
      <c r="W54">
        <v>0</v>
      </c>
      <c r="X54" s="2">
        <v>0.5</v>
      </c>
      <c r="Y54">
        <f t="shared" si="39"/>
        <v>0.18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63</v>
      </c>
    </row>
    <row r="55" spans="1:34">
      <c r="A55">
        <v>53</v>
      </c>
      <c r="B55" t="s">
        <v>359</v>
      </c>
      <c r="C55">
        <v>1.169</v>
      </c>
      <c r="D55">
        <v>1655</v>
      </c>
      <c r="E55">
        <v>3.31</v>
      </c>
      <c r="F55">
        <v>2.747</v>
      </c>
      <c r="G55" s="1">
        <f t="shared" si="33"/>
        <v>18.8832</v>
      </c>
      <c r="H55">
        <f t="shared" si="34"/>
        <v>17.96</v>
      </c>
      <c r="I55">
        <f t="shared" si="35"/>
        <v>62.006</v>
      </c>
      <c r="J55">
        <f t="shared" si="36"/>
        <v>0.266903914590747</v>
      </c>
      <c r="K55">
        <f t="shared" si="37"/>
        <v>0.260520694027129</v>
      </c>
      <c r="L55">
        <v>1</v>
      </c>
      <c r="M55">
        <v>2</v>
      </c>
      <c r="N55">
        <v>2.1</v>
      </c>
      <c r="O55" s="2">
        <v>5.04</v>
      </c>
      <c r="P55">
        <v>3.85</v>
      </c>
      <c r="Q55">
        <f t="shared" si="38"/>
        <v>72.70032</v>
      </c>
      <c r="R55" s="2">
        <v>3.36</v>
      </c>
      <c r="S55" s="2">
        <v>5.62</v>
      </c>
      <c r="T55">
        <v>0</v>
      </c>
      <c r="U55">
        <v>1</v>
      </c>
      <c r="V55">
        <v>0</v>
      </c>
      <c r="W55">
        <v>0</v>
      </c>
      <c r="X55" s="2">
        <v>0.5</v>
      </c>
      <c r="Y55">
        <f t="shared" si="39"/>
        <v>0.18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125</v>
      </c>
    </row>
    <row r="56" spans="1:34">
      <c r="A56">
        <v>54</v>
      </c>
      <c r="B56" t="s">
        <v>360</v>
      </c>
      <c r="C56">
        <v>0.891</v>
      </c>
      <c r="D56">
        <v>147</v>
      </c>
      <c r="E56">
        <v>0.2</v>
      </c>
      <c r="F56">
        <v>2.797</v>
      </c>
      <c r="G56" s="1">
        <f t="shared" ref="G56:G68" si="40">R56*S56</f>
        <v>4.824</v>
      </c>
      <c r="H56">
        <f t="shared" ref="H56:H68" si="41">R56*2+S56*2</f>
        <v>8.96</v>
      </c>
      <c r="I56">
        <f t="shared" ref="I56:I68" si="42">H56*P56-N56-O56</f>
        <v>32.396</v>
      </c>
      <c r="J56">
        <f t="shared" ref="J56:J68" si="43">O56/G56</f>
        <v>0</v>
      </c>
      <c r="K56">
        <f t="shared" ref="K56:K68" si="44">O56/(I56*0.312)</f>
        <v>0</v>
      </c>
      <c r="L56">
        <v>1</v>
      </c>
      <c r="M56">
        <v>0</v>
      </c>
      <c r="N56">
        <v>2.1</v>
      </c>
      <c r="O56" s="2">
        <v>0</v>
      </c>
      <c r="P56">
        <v>3.85</v>
      </c>
      <c r="Q56">
        <f t="shared" ref="Q56:Q68" si="45">G56*P56</f>
        <v>18.5724</v>
      </c>
      <c r="R56" s="2">
        <v>1.8</v>
      </c>
      <c r="S56" s="2">
        <v>2.68</v>
      </c>
      <c r="T56">
        <v>1</v>
      </c>
      <c r="U56">
        <v>0</v>
      </c>
      <c r="V56">
        <v>0</v>
      </c>
      <c r="W56">
        <v>0</v>
      </c>
      <c r="X56" s="2">
        <v>0.3333</v>
      </c>
      <c r="Y56">
        <f t="shared" ref="Y56:Y68" si="46">X56*0.36</f>
        <v>0.119988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63</v>
      </c>
    </row>
    <row r="57" spans="1:34">
      <c r="A57">
        <v>55</v>
      </c>
      <c r="B57" t="s">
        <v>88</v>
      </c>
      <c r="C57">
        <v>0.891</v>
      </c>
      <c r="D57">
        <v>147</v>
      </c>
      <c r="E57">
        <v>0.2</v>
      </c>
      <c r="F57">
        <v>2.797</v>
      </c>
      <c r="G57" s="1">
        <f t="shared" si="40"/>
        <v>87.48</v>
      </c>
      <c r="H57">
        <f t="shared" si="41"/>
        <v>37.8</v>
      </c>
      <c r="I57">
        <f t="shared" si="42"/>
        <v>132.69</v>
      </c>
      <c r="J57">
        <f t="shared" si="43"/>
        <v>0.0987654320987654</v>
      </c>
      <c r="K57">
        <f t="shared" si="44"/>
        <v>0.208699281726639</v>
      </c>
      <c r="L57">
        <v>2</v>
      </c>
      <c r="M57">
        <v>2</v>
      </c>
      <c r="N57">
        <v>4.2</v>
      </c>
      <c r="O57" s="2">
        <v>8.64</v>
      </c>
      <c r="P57">
        <v>3.85</v>
      </c>
      <c r="Q57">
        <f t="shared" si="45"/>
        <v>336.798</v>
      </c>
      <c r="R57" s="2">
        <v>8.1</v>
      </c>
      <c r="S57" s="2">
        <v>10.8</v>
      </c>
      <c r="T57">
        <v>0</v>
      </c>
      <c r="U57">
        <v>1</v>
      </c>
      <c r="V57">
        <v>0</v>
      </c>
      <c r="W57">
        <v>0</v>
      </c>
      <c r="X57" s="2">
        <v>2</v>
      </c>
      <c r="Y57">
        <f t="shared" si="46"/>
        <v>0.72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60</v>
      </c>
    </row>
    <row r="58" spans="1:34">
      <c r="A58">
        <v>56</v>
      </c>
      <c r="B58" t="s">
        <v>361</v>
      </c>
      <c r="C58">
        <v>0.989</v>
      </c>
      <c r="D58">
        <v>147</v>
      </c>
      <c r="E58">
        <v>0.167</v>
      </c>
      <c r="F58">
        <v>2.657</v>
      </c>
      <c r="G58" s="1">
        <f t="shared" si="40"/>
        <v>19.46</v>
      </c>
      <c r="H58">
        <f t="shared" si="41"/>
        <v>18.12</v>
      </c>
      <c r="I58">
        <f t="shared" si="42"/>
        <v>62.622</v>
      </c>
      <c r="J58">
        <f t="shared" si="43"/>
        <v>0.258992805755396</v>
      </c>
      <c r="K58">
        <f t="shared" si="44"/>
        <v>0.257958004436878</v>
      </c>
      <c r="L58">
        <v>1</v>
      </c>
      <c r="M58">
        <v>2</v>
      </c>
      <c r="N58">
        <v>2.1</v>
      </c>
      <c r="O58" s="2">
        <v>5.04</v>
      </c>
      <c r="P58">
        <v>3.85</v>
      </c>
      <c r="Q58">
        <f t="shared" si="45"/>
        <v>74.921</v>
      </c>
      <c r="R58" s="2">
        <v>5.56</v>
      </c>
      <c r="S58" s="2">
        <v>3.5</v>
      </c>
      <c r="T58">
        <v>0</v>
      </c>
      <c r="U58">
        <v>1</v>
      </c>
      <c r="V58">
        <v>0</v>
      </c>
      <c r="W58">
        <v>0</v>
      </c>
      <c r="X58" s="2">
        <v>0.5</v>
      </c>
      <c r="Y58">
        <f t="shared" si="46"/>
        <v>0.18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125</v>
      </c>
    </row>
    <row r="59" spans="1:34">
      <c r="A59">
        <v>57</v>
      </c>
      <c r="B59" t="s">
        <v>362</v>
      </c>
      <c r="C59">
        <v>0.989</v>
      </c>
      <c r="D59">
        <v>147</v>
      </c>
      <c r="E59">
        <v>0.167</v>
      </c>
      <c r="F59">
        <v>2.657</v>
      </c>
      <c r="G59" s="1">
        <f t="shared" si="40"/>
        <v>19.46</v>
      </c>
      <c r="H59">
        <f t="shared" si="41"/>
        <v>18.12</v>
      </c>
      <c r="I59">
        <f t="shared" si="42"/>
        <v>62.622</v>
      </c>
      <c r="J59">
        <f t="shared" si="43"/>
        <v>0.258992805755396</v>
      </c>
      <c r="K59">
        <f t="shared" si="44"/>
        <v>0.257958004436878</v>
      </c>
      <c r="L59">
        <v>1</v>
      </c>
      <c r="M59">
        <v>2</v>
      </c>
      <c r="N59">
        <v>2.1</v>
      </c>
      <c r="O59" s="2">
        <v>5.04</v>
      </c>
      <c r="P59">
        <v>3.85</v>
      </c>
      <c r="Q59">
        <f t="shared" si="45"/>
        <v>74.921</v>
      </c>
      <c r="R59" s="2">
        <v>5.56</v>
      </c>
      <c r="S59" s="2">
        <v>3.5</v>
      </c>
      <c r="T59">
        <v>0</v>
      </c>
      <c r="U59">
        <v>1</v>
      </c>
      <c r="V59">
        <v>0</v>
      </c>
      <c r="W59">
        <v>0</v>
      </c>
      <c r="X59" s="2">
        <v>0.5</v>
      </c>
      <c r="Y59">
        <f t="shared" si="46"/>
        <v>0.18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125</v>
      </c>
    </row>
    <row r="60" spans="1:34">
      <c r="A60">
        <v>58</v>
      </c>
      <c r="B60" t="s">
        <v>363</v>
      </c>
      <c r="C60">
        <v>0.989</v>
      </c>
      <c r="D60">
        <v>147</v>
      </c>
      <c r="E60">
        <v>0.167</v>
      </c>
      <c r="F60">
        <v>2.657</v>
      </c>
      <c r="G60" s="1">
        <f t="shared" si="40"/>
        <v>19.46</v>
      </c>
      <c r="H60">
        <f t="shared" si="41"/>
        <v>18.12</v>
      </c>
      <c r="I60">
        <f t="shared" si="42"/>
        <v>62.622</v>
      </c>
      <c r="J60">
        <f t="shared" si="43"/>
        <v>0.258992805755396</v>
      </c>
      <c r="K60">
        <f t="shared" si="44"/>
        <v>0.257958004436878</v>
      </c>
      <c r="L60">
        <v>1</v>
      </c>
      <c r="M60">
        <v>2</v>
      </c>
      <c r="N60">
        <v>2.1</v>
      </c>
      <c r="O60" s="2">
        <v>5.04</v>
      </c>
      <c r="P60">
        <v>3.85</v>
      </c>
      <c r="Q60">
        <f t="shared" si="45"/>
        <v>74.921</v>
      </c>
      <c r="R60" s="2">
        <v>5.56</v>
      </c>
      <c r="S60" s="2">
        <v>3.5</v>
      </c>
      <c r="T60">
        <v>0</v>
      </c>
      <c r="U60">
        <v>1</v>
      </c>
      <c r="V60">
        <v>0</v>
      </c>
      <c r="W60">
        <v>0</v>
      </c>
      <c r="X60" s="2">
        <v>0.5</v>
      </c>
      <c r="Y60">
        <f t="shared" si="46"/>
        <v>0.18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125</v>
      </c>
    </row>
    <row r="61" spans="1:34">
      <c r="A61">
        <v>59</v>
      </c>
      <c r="B61" t="s">
        <v>364</v>
      </c>
      <c r="C61">
        <v>0.989</v>
      </c>
      <c r="D61">
        <v>147</v>
      </c>
      <c r="E61">
        <v>0.167</v>
      </c>
      <c r="F61">
        <v>2.657</v>
      </c>
      <c r="G61" s="1">
        <f t="shared" si="40"/>
        <v>19.46</v>
      </c>
      <c r="H61">
        <f t="shared" si="41"/>
        <v>18.12</v>
      </c>
      <c r="I61">
        <f t="shared" si="42"/>
        <v>62.622</v>
      </c>
      <c r="J61">
        <f t="shared" si="43"/>
        <v>0.258992805755396</v>
      </c>
      <c r="K61">
        <f t="shared" si="44"/>
        <v>0.257958004436878</v>
      </c>
      <c r="L61">
        <v>1</v>
      </c>
      <c r="M61">
        <v>2</v>
      </c>
      <c r="N61">
        <v>2.1</v>
      </c>
      <c r="O61" s="2">
        <v>5.04</v>
      </c>
      <c r="P61">
        <v>3.85</v>
      </c>
      <c r="Q61">
        <f t="shared" si="45"/>
        <v>74.921</v>
      </c>
      <c r="R61" s="2">
        <v>5.56</v>
      </c>
      <c r="S61" s="2">
        <v>3.5</v>
      </c>
      <c r="T61">
        <v>0</v>
      </c>
      <c r="U61">
        <v>1</v>
      </c>
      <c r="V61">
        <v>0</v>
      </c>
      <c r="W61">
        <v>0</v>
      </c>
      <c r="X61" s="2">
        <v>0.5</v>
      </c>
      <c r="Y61">
        <f t="shared" si="46"/>
        <v>0.18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125</v>
      </c>
    </row>
    <row r="62" spans="1:34">
      <c r="A62">
        <v>60</v>
      </c>
      <c r="B62" t="s">
        <v>365</v>
      </c>
      <c r="C62">
        <v>1.082</v>
      </c>
      <c r="D62">
        <v>147</v>
      </c>
      <c r="E62">
        <v>0.143</v>
      </c>
      <c r="F62">
        <v>2.501</v>
      </c>
      <c r="G62" s="1">
        <f t="shared" si="40"/>
        <v>19.46</v>
      </c>
      <c r="H62">
        <f t="shared" si="41"/>
        <v>18.12</v>
      </c>
      <c r="I62">
        <f t="shared" si="42"/>
        <v>62.622</v>
      </c>
      <c r="J62">
        <f t="shared" si="43"/>
        <v>0.258992805755396</v>
      </c>
      <c r="K62">
        <f t="shared" si="44"/>
        <v>0.257958004436878</v>
      </c>
      <c r="L62">
        <v>1</v>
      </c>
      <c r="M62">
        <v>2</v>
      </c>
      <c r="N62">
        <v>2.1</v>
      </c>
      <c r="O62" s="2">
        <v>5.04</v>
      </c>
      <c r="P62">
        <v>3.85</v>
      </c>
      <c r="Q62">
        <f t="shared" si="45"/>
        <v>74.921</v>
      </c>
      <c r="R62" s="2">
        <v>5.56</v>
      </c>
      <c r="S62" s="2">
        <v>3.5</v>
      </c>
      <c r="T62">
        <v>0</v>
      </c>
      <c r="U62">
        <v>1</v>
      </c>
      <c r="V62">
        <v>0</v>
      </c>
      <c r="W62">
        <v>0</v>
      </c>
      <c r="X62" s="2">
        <v>0.5</v>
      </c>
      <c r="Y62">
        <f t="shared" si="46"/>
        <v>0.18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125</v>
      </c>
    </row>
    <row r="63" spans="1:34">
      <c r="A63">
        <v>61</v>
      </c>
      <c r="B63" t="s">
        <v>366</v>
      </c>
      <c r="C63">
        <v>1.082</v>
      </c>
      <c r="D63">
        <v>147</v>
      </c>
      <c r="E63">
        <v>0.143</v>
      </c>
      <c r="F63">
        <v>2.501</v>
      </c>
      <c r="G63" s="1">
        <f t="shared" si="40"/>
        <v>19.46</v>
      </c>
      <c r="H63">
        <f t="shared" si="41"/>
        <v>18.12</v>
      </c>
      <c r="I63">
        <f t="shared" si="42"/>
        <v>62.622</v>
      </c>
      <c r="J63">
        <f t="shared" si="43"/>
        <v>0.258992805755396</v>
      </c>
      <c r="K63">
        <f t="shared" si="44"/>
        <v>0.257958004436878</v>
      </c>
      <c r="L63">
        <v>1</v>
      </c>
      <c r="M63">
        <v>2</v>
      </c>
      <c r="N63">
        <v>2.1</v>
      </c>
      <c r="O63" s="2">
        <v>5.04</v>
      </c>
      <c r="P63">
        <v>3.85</v>
      </c>
      <c r="Q63">
        <f t="shared" si="45"/>
        <v>74.921</v>
      </c>
      <c r="R63" s="2">
        <v>5.56</v>
      </c>
      <c r="S63" s="2">
        <v>3.5</v>
      </c>
      <c r="T63">
        <v>0</v>
      </c>
      <c r="U63">
        <v>1</v>
      </c>
      <c r="V63">
        <v>0</v>
      </c>
      <c r="W63">
        <v>0</v>
      </c>
      <c r="X63" s="2">
        <v>0.5</v>
      </c>
      <c r="Y63">
        <f t="shared" si="46"/>
        <v>0.18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125</v>
      </c>
    </row>
    <row r="64" spans="1:34">
      <c r="A64">
        <v>62</v>
      </c>
      <c r="B64" t="s">
        <v>367</v>
      </c>
      <c r="C64">
        <v>1.082</v>
      </c>
      <c r="D64">
        <v>147</v>
      </c>
      <c r="E64">
        <v>0.143</v>
      </c>
      <c r="F64">
        <v>2.501</v>
      </c>
      <c r="G64" s="1">
        <f t="shared" si="40"/>
        <v>19.46</v>
      </c>
      <c r="H64">
        <f t="shared" si="41"/>
        <v>18.12</v>
      </c>
      <c r="I64">
        <f t="shared" si="42"/>
        <v>62.622</v>
      </c>
      <c r="J64">
        <f t="shared" si="43"/>
        <v>0.258992805755396</v>
      </c>
      <c r="K64">
        <f t="shared" si="44"/>
        <v>0.257958004436878</v>
      </c>
      <c r="L64">
        <v>1</v>
      </c>
      <c r="M64">
        <v>2</v>
      </c>
      <c r="N64">
        <v>2.1</v>
      </c>
      <c r="O64" s="2">
        <v>5.04</v>
      </c>
      <c r="P64">
        <v>3.85</v>
      </c>
      <c r="Q64">
        <f t="shared" si="45"/>
        <v>74.921</v>
      </c>
      <c r="R64" s="2">
        <v>5.56</v>
      </c>
      <c r="S64" s="2">
        <v>3.5</v>
      </c>
      <c r="T64">
        <v>0</v>
      </c>
      <c r="U64">
        <v>1</v>
      </c>
      <c r="V64">
        <v>0</v>
      </c>
      <c r="W64">
        <v>0</v>
      </c>
      <c r="X64" s="2">
        <v>0.5</v>
      </c>
      <c r="Y64">
        <f t="shared" si="46"/>
        <v>0.18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125</v>
      </c>
    </row>
    <row r="65" spans="1:34">
      <c r="A65">
        <v>63</v>
      </c>
      <c r="B65" t="s">
        <v>368</v>
      </c>
      <c r="C65">
        <v>1.082</v>
      </c>
      <c r="D65">
        <v>147</v>
      </c>
      <c r="E65">
        <v>0.143</v>
      </c>
      <c r="F65">
        <v>2.501</v>
      </c>
      <c r="G65" s="1">
        <f t="shared" si="40"/>
        <v>19.46</v>
      </c>
      <c r="H65">
        <f t="shared" si="41"/>
        <v>18.12</v>
      </c>
      <c r="I65">
        <f t="shared" si="42"/>
        <v>62.622</v>
      </c>
      <c r="J65">
        <f t="shared" si="43"/>
        <v>0.258992805755396</v>
      </c>
      <c r="K65">
        <f t="shared" si="44"/>
        <v>0.257958004436878</v>
      </c>
      <c r="L65">
        <v>1</v>
      </c>
      <c r="M65">
        <v>2</v>
      </c>
      <c r="N65">
        <v>2.1</v>
      </c>
      <c r="O65" s="2">
        <v>5.04</v>
      </c>
      <c r="P65">
        <v>3.85</v>
      </c>
      <c r="Q65">
        <f t="shared" si="45"/>
        <v>74.921</v>
      </c>
      <c r="R65" s="2">
        <v>5.56</v>
      </c>
      <c r="S65" s="2">
        <v>3.5</v>
      </c>
      <c r="T65">
        <v>0</v>
      </c>
      <c r="U65">
        <v>1</v>
      </c>
      <c r="V65">
        <v>0</v>
      </c>
      <c r="W65">
        <v>0</v>
      </c>
      <c r="X65" s="2">
        <v>0.5</v>
      </c>
      <c r="Y65">
        <f t="shared" si="46"/>
        <v>0.18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125</v>
      </c>
    </row>
    <row r="66" spans="1:34">
      <c r="A66">
        <v>64</v>
      </c>
      <c r="B66" t="s">
        <v>369</v>
      </c>
      <c r="C66">
        <v>1.523</v>
      </c>
      <c r="D66">
        <v>2251</v>
      </c>
      <c r="E66">
        <v>4.75</v>
      </c>
      <c r="F66">
        <v>2.443</v>
      </c>
      <c r="G66" s="1">
        <f t="shared" si="40"/>
        <v>30.42</v>
      </c>
      <c r="H66">
        <f t="shared" si="41"/>
        <v>37.4</v>
      </c>
      <c r="I66">
        <f t="shared" si="42"/>
        <v>115.79</v>
      </c>
      <c r="J66">
        <f t="shared" si="43"/>
        <v>0.650887573964497</v>
      </c>
      <c r="K66">
        <f t="shared" si="44"/>
        <v>0.548074431829506</v>
      </c>
      <c r="L66">
        <v>4</v>
      </c>
      <c r="M66">
        <v>2</v>
      </c>
      <c r="N66">
        <v>8.4</v>
      </c>
      <c r="O66" s="2">
        <v>19.8</v>
      </c>
      <c r="P66">
        <v>3.85</v>
      </c>
      <c r="Q66">
        <f t="shared" si="45"/>
        <v>117.117</v>
      </c>
      <c r="R66" s="2">
        <v>16.9</v>
      </c>
      <c r="S66" s="2">
        <v>1.8</v>
      </c>
      <c r="T66">
        <v>1</v>
      </c>
      <c r="U66">
        <v>0</v>
      </c>
      <c r="V66">
        <v>0</v>
      </c>
      <c r="W66">
        <v>0</v>
      </c>
      <c r="X66" s="2">
        <v>2.3333</v>
      </c>
      <c r="Y66">
        <f t="shared" si="46"/>
        <v>0.839988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37</v>
      </c>
    </row>
    <row r="67" spans="1:34">
      <c r="A67">
        <v>65</v>
      </c>
      <c r="B67" t="s">
        <v>370</v>
      </c>
      <c r="C67">
        <v>1.343</v>
      </c>
      <c r="D67">
        <v>2001</v>
      </c>
      <c r="E67">
        <v>4.343</v>
      </c>
      <c r="F67">
        <v>2.603</v>
      </c>
      <c r="G67" s="1">
        <f t="shared" si="40"/>
        <v>27</v>
      </c>
      <c r="H67">
        <f t="shared" si="41"/>
        <v>33.6</v>
      </c>
      <c r="I67">
        <f t="shared" si="42"/>
        <v>101.16</v>
      </c>
      <c r="J67">
        <f t="shared" si="43"/>
        <v>0.733333333333333</v>
      </c>
      <c r="K67">
        <f t="shared" si="44"/>
        <v>0.627338260790218</v>
      </c>
      <c r="L67">
        <v>4</v>
      </c>
      <c r="M67">
        <v>2</v>
      </c>
      <c r="N67">
        <v>8.4</v>
      </c>
      <c r="O67" s="2">
        <v>19.8</v>
      </c>
      <c r="P67">
        <v>3.85</v>
      </c>
      <c r="Q67">
        <f t="shared" si="45"/>
        <v>103.95</v>
      </c>
      <c r="R67" s="2">
        <v>15</v>
      </c>
      <c r="S67" s="2">
        <v>1.8</v>
      </c>
      <c r="T67">
        <v>1</v>
      </c>
      <c r="U67">
        <v>0</v>
      </c>
      <c r="V67">
        <v>0</v>
      </c>
      <c r="W67">
        <v>0</v>
      </c>
      <c r="X67" s="2">
        <v>2</v>
      </c>
      <c r="Y67">
        <f t="shared" si="46"/>
        <v>0.72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37</v>
      </c>
    </row>
    <row r="68" spans="1:34">
      <c r="A68">
        <v>66</v>
      </c>
      <c r="B68" t="s">
        <v>371</v>
      </c>
      <c r="C68">
        <v>1.015</v>
      </c>
      <c r="D68">
        <v>149</v>
      </c>
      <c r="E68">
        <v>0.167</v>
      </c>
      <c r="F68">
        <v>2.655</v>
      </c>
      <c r="G68" s="1">
        <f t="shared" si="40"/>
        <v>30.24</v>
      </c>
      <c r="H68">
        <f t="shared" si="41"/>
        <v>22.8</v>
      </c>
      <c r="I68">
        <f t="shared" si="42"/>
        <v>72.72</v>
      </c>
      <c r="J68">
        <f t="shared" si="43"/>
        <v>0.428571428571429</v>
      </c>
      <c r="K68">
        <f t="shared" si="44"/>
        <v>0.571210967250571</v>
      </c>
      <c r="L68">
        <v>1</v>
      </c>
      <c r="M68">
        <v>2</v>
      </c>
      <c r="N68">
        <v>2.1</v>
      </c>
      <c r="O68" s="2">
        <v>12.96</v>
      </c>
      <c r="P68">
        <v>3.85</v>
      </c>
      <c r="Q68">
        <f t="shared" si="45"/>
        <v>116.424</v>
      </c>
      <c r="R68" s="2">
        <v>7.2</v>
      </c>
      <c r="S68" s="2">
        <v>4.2</v>
      </c>
      <c r="T68">
        <v>0</v>
      </c>
      <c r="U68">
        <v>1</v>
      </c>
      <c r="V68">
        <v>0</v>
      </c>
      <c r="W68">
        <v>0</v>
      </c>
      <c r="X68" s="2">
        <v>1</v>
      </c>
      <c r="Y68">
        <f t="shared" si="46"/>
        <v>0.36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125</v>
      </c>
    </row>
    <row r="69" spans="1:34">
      <c r="A69">
        <v>67</v>
      </c>
      <c r="B69" t="s">
        <v>372</v>
      </c>
      <c r="C69">
        <v>0.84</v>
      </c>
      <c r="D69">
        <v>205</v>
      </c>
      <c r="E69">
        <v>0.2</v>
      </c>
      <c r="F69">
        <v>2.886</v>
      </c>
      <c r="G69" s="1">
        <f t="shared" ref="G69:G73" si="47">R69*S69</f>
        <v>30.24</v>
      </c>
      <c r="H69">
        <f t="shared" ref="H69:H73" si="48">R69*2+S69*2</f>
        <v>22.8</v>
      </c>
      <c r="I69">
        <f t="shared" ref="I69:I73" si="49">H69*P69-N69-O69</f>
        <v>72.72</v>
      </c>
      <c r="J69">
        <f t="shared" ref="J69:J73" si="50">O69/G69</f>
        <v>0.428571428571429</v>
      </c>
      <c r="K69">
        <f t="shared" ref="K69:K73" si="51">O69/(I69*0.312)</f>
        <v>0.571210967250571</v>
      </c>
      <c r="L69">
        <v>1</v>
      </c>
      <c r="M69">
        <v>2</v>
      </c>
      <c r="N69">
        <v>2.1</v>
      </c>
      <c r="O69" s="2">
        <v>12.96</v>
      </c>
      <c r="P69">
        <v>3.85</v>
      </c>
      <c r="Q69">
        <f t="shared" ref="Q69:Q73" si="52">G69*P69</f>
        <v>116.424</v>
      </c>
      <c r="R69" s="2">
        <v>7.2</v>
      </c>
      <c r="S69" s="2">
        <v>4.2</v>
      </c>
      <c r="T69">
        <v>0</v>
      </c>
      <c r="U69">
        <v>1</v>
      </c>
      <c r="V69">
        <v>0</v>
      </c>
      <c r="W69">
        <v>0</v>
      </c>
      <c r="X69" s="2">
        <v>1</v>
      </c>
      <c r="Y69">
        <f t="shared" ref="Y69:Y73" si="53">X69*0.36</f>
        <v>0.36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125</v>
      </c>
    </row>
    <row r="70" spans="1:34">
      <c r="A70">
        <v>68</v>
      </c>
      <c r="B70" t="s">
        <v>373</v>
      </c>
      <c r="C70">
        <v>0.946</v>
      </c>
      <c r="D70">
        <v>159</v>
      </c>
      <c r="E70">
        <v>0.367</v>
      </c>
      <c r="F70">
        <v>2.815</v>
      </c>
      <c r="G70" s="1">
        <f t="shared" si="47"/>
        <v>30.24</v>
      </c>
      <c r="H70">
        <f t="shared" si="48"/>
        <v>22.8</v>
      </c>
      <c r="I70">
        <f t="shared" si="49"/>
        <v>72.72</v>
      </c>
      <c r="J70">
        <f t="shared" si="50"/>
        <v>0.428571428571429</v>
      </c>
      <c r="K70">
        <f t="shared" si="51"/>
        <v>0.571210967250571</v>
      </c>
      <c r="L70">
        <v>1</v>
      </c>
      <c r="M70">
        <v>2</v>
      </c>
      <c r="N70">
        <v>2.1</v>
      </c>
      <c r="O70" s="2">
        <v>12.96</v>
      </c>
      <c r="P70">
        <v>3.85</v>
      </c>
      <c r="Q70">
        <f t="shared" si="52"/>
        <v>116.424</v>
      </c>
      <c r="R70" s="2">
        <v>7.2</v>
      </c>
      <c r="S70" s="2">
        <v>4.2</v>
      </c>
      <c r="T70">
        <v>0</v>
      </c>
      <c r="U70">
        <v>1</v>
      </c>
      <c r="V70">
        <v>0</v>
      </c>
      <c r="W70">
        <v>0</v>
      </c>
      <c r="X70" s="2">
        <v>1</v>
      </c>
      <c r="Y70">
        <f t="shared" si="53"/>
        <v>0.36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125</v>
      </c>
    </row>
    <row r="71" spans="1:34">
      <c r="A71">
        <v>69</v>
      </c>
      <c r="B71" t="s">
        <v>374</v>
      </c>
      <c r="C71">
        <v>0.946</v>
      </c>
      <c r="D71">
        <v>159</v>
      </c>
      <c r="E71">
        <v>0.367</v>
      </c>
      <c r="F71">
        <v>2.815</v>
      </c>
      <c r="G71" s="1">
        <f t="shared" si="47"/>
        <v>30.24</v>
      </c>
      <c r="H71">
        <f t="shared" si="48"/>
        <v>22.8</v>
      </c>
      <c r="I71">
        <f t="shared" si="49"/>
        <v>72.72</v>
      </c>
      <c r="J71">
        <f t="shared" si="50"/>
        <v>0.428571428571429</v>
      </c>
      <c r="K71">
        <f t="shared" si="51"/>
        <v>0.571210967250571</v>
      </c>
      <c r="L71">
        <v>1</v>
      </c>
      <c r="M71">
        <v>2</v>
      </c>
      <c r="N71">
        <v>2.1</v>
      </c>
      <c r="O71" s="2">
        <v>12.96</v>
      </c>
      <c r="P71">
        <v>3.85</v>
      </c>
      <c r="Q71">
        <f t="shared" si="52"/>
        <v>116.424</v>
      </c>
      <c r="R71" s="2">
        <v>7.2</v>
      </c>
      <c r="S71" s="2">
        <v>4.2</v>
      </c>
      <c r="T71">
        <v>0</v>
      </c>
      <c r="U71">
        <v>1</v>
      </c>
      <c r="V71">
        <v>0</v>
      </c>
      <c r="W71">
        <v>0</v>
      </c>
      <c r="X71" s="2">
        <v>1</v>
      </c>
      <c r="Y71">
        <f t="shared" si="53"/>
        <v>0.36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125</v>
      </c>
    </row>
    <row r="72" spans="1:34">
      <c r="A72">
        <v>70</v>
      </c>
      <c r="B72" t="s">
        <v>375</v>
      </c>
      <c r="C72">
        <v>0.859</v>
      </c>
      <c r="D72">
        <v>159</v>
      </c>
      <c r="E72">
        <v>0.167</v>
      </c>
      <c r="F72">
        <v>2.814</v>
      </c>
      <c r="G72" s="1">
        <f t="shared" si="47"/>
        <v>30.24</v>
      </c>
      <c r="H72">
        <f t="shared" si="48"/>
        <v>22.8</v>
      </c>
      <c r="I72">
        <f t="shared" si="49"/>
        <v>72.72</v>
      </c>
      <c r="J72">
        <f t="shared" si="50"/>
        <v>0.428571428571429</v>
      </c>
      <c r="K72">
        <f t="shared" si="51"/>
        <v>0.571210967250571</v>
      </c>
      <c r="L72">
        <v>1</v>
      </c>
      <c r="M72">
        <v>2</v>
      </c>
      <c r="N72">
        <v>2.1</v>
      </c>
      <c r="O72" s="2">
        <v>12.96</v>
      </c>
      <c r="P72">
        <v>3.85</v>
      </c>
      <c r="Q72">
        <f t="shared" si="52"/>
        <v>116.424</v>
      </c>
      <c r="R72" s="2">
        <v>7.2</v>
      </c>
      <c r="S72" s="2">
        <v>4.2</v>
      </c>
      <c r="T72">
        <v>0</v>
      </c>
      <c r="U72">
        <v>1</v>
      </c>
      <c r="V72">
        <v>0</v>
      </c>
      <c r="W72">
        <v>0</v>
      </c>
      <c r="X72" s="2">
        <v>1</v>
      </c>
      <c r="Y72">
        <f t="shared" si="53"/>
        <v>0.36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125</v>
      </c>
    </row>
    <row r="73" spans="1:34">
      <c r="A73">
        <v>71</v>
      </c>
      <c r="B73" t="s">
        <v>376</v>
      </c>
      <c r="C73">
        <v>0.859</v>
      </c>
      <c r="D73">
        <v>159</v>
      </c>
      <c r="E73">
        <v>0.167</v>
      </c>
      <c r="F73">
        <v>2.814</v>
      </c>
      <c r="G73" s="1">
        <f t="shared" si="47"/>
        <v>30.24</v>
      </c>
      <c r="H73">
        <f t="shared" si="48"/>
        <v>22.8</v>
      </c>
      <c r="I73">
        <f t="shared" si="49"/>
        <v>72.72</v>
      </c>
      <c r="J73">
        <f t="shared" si="50"/>
        <v>0.428571428571429</v>
      </c>
      <c r="K73">
        <f t="shared" si="51"/>
        <v>0.571210967250571</v>
      </c>
      <c r="L73">
        <v>1</v>
      </c>
      <c r="M73">
        <v>2</v>
      </c>
      <c r="N73">
        <v>2.1</v>
      </c>
      <c r="O73" s="2">
        <v>12.96</v>
      </c>
      <c r="P73">
        <v>3.85</v>
      </c>
      <c r="Q73">
        <f t="shared" si="52"/>
        <v>116.424</v>
      </c>
      <c r="R73" s="2">
        <v>7.2</v>
      </c>
      <c r="S73" s="2">
        <v>4.2</v>
      </c>
      <c r="T73">
        <v>0</v>
      </c>
      <c r="U73">
        <v>1</v>
      </c>
      <c r="V73">
        <v>0</v>
      </c>
      <c r="W73">
        <v>0</v>
      </c>
      <c r="X73" s="2">
        <v>1</v>
      </c>
      <c r="Y73">
        <f t="shared" si="53"/>
        <v>0.36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125</v>
      </c>
    </row>
    <row r="74" spans="15:24">
      <c r="O74" s="2"/>
      <c r="R74" s="2"/>
      <c r="S74" s="2"/>
      <c r="X74" s="2"/>
    </row>
  </sheetData>
  <sortState ref="A2:F73">
    <sortCondition ref="A2:A73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6"/>
  <sheetViews>
    <sheetView workbookViewId="0">
      <selection activeCell="E21" sqref="E21"/>
    </sheetView>
  </sheetViews>
  <sheetFormatPr defaultColWidth="9" defaultRowHeight="14" outlineLevelRow="5" outlineLevelCol="1"/>
  <sheetData>
    <row r="1" spans="2:2">
      <c r="B1" t="s">
        <v>377</v>
      </c>
    </row>
    <row r="2" spans="1:2">
      <c r="A2" t="s">
        <v>378</v>
      </c>
      <c r="B2">
        <v>0.911084</v>
      </c>
    </row>
    <row r="3" spans="1:2">
      <c r="A3" t="s">
        <v>379</v>
      </c>
      <c r="B3">
        <v>0.904047</v>
      </c>
    </row>
    <row r="4" spans="1:2">
      <c r="A4" t="s">
        <v>380</v>
      </c>
      <c r="B4">
        <v>0.92284</v>
      </c>
    </row>
    <row r="5" spans="1:2">
      <c r="A5" t="s">
        <v>381</v>
      </c>
      <c r="B5">
        <v>0.879394</v>
      </c>
    </row>
    <row r="6" spans="1:2">
      <c r="A6" t="s">
        <v>382</v>
      </c>
      <c r="B6">
        <v>0.896319</v>
      </c>
    </row>
  </sheetData>
  <sortState ref="A2:B3">
    <sortCondition ref="A2:A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1f</vt:lpstr>
      <vt:lpstr>2f</vt:lpstr>
      <vt:lpstr>3f</vt:lpstr>
      <vt:lpstr>4f</vt:lpstr>
      <vt:lpstr>5f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2024-12-15T10:48:00Z</dcterms:created>
  <dcterms:modified xsi:type="dcterms:W3CDTF">2025-03-12T16:51:08Z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BAAFB98CC53B40FB947E89E0BAC54551_12</vt:lpwstr>
  </property>
  <property fmtid="{D5CDD505-2E9C-101B-9397-08002B2CF9AE}" pid="3" name="KSOProductBuildVer">
    <vt:lpwstr>2052-12.1.0.20305</vt:lpwstr>
  </property>
</Properties>
</file>