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080"/>
  </bookViews>
  <sheets>
    <sheet name="1f" sheetId="1" r:id="rId1"/>
    <sheet name="2f" sheetId="2" r:id="rId2"/>
    <sheet name="3f" sheetId="3" r:id="rId3"/>
    <sheet name="4f" sheetId="4" r:id="rId4"/>
    <sheet name="5f" sheetId="5" r:id="rId5"/>
    <sheet name="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<sst xmlns="http://schemas.openxmlformats.org/spreadsheetml/2006/main" count="630" uniqueCount="267">
  <si>
    <t>ID</t>
  </si>
  <si>
    <t>Name</t>
  </si>
  <si>
    <t>ITG</t>
  </si>
  <si>
    <t>BTW</t>
  </si>
  <si>
    <t>CTR</t>
  </si>
  <si>
    <t>ETR</t>
  </si>
  <si>
    <t>S</t>
  </si>
  <si>
    <t>L</t>
  </si>
  <si>
    <t>WA</t>
  </si>
  <si>
    <t>WFR</t>
  </si>
  <si>
    <t>WWR</t>
  </si>
  <si>
    <t>DN</t>
  </si>
  <si>
    <t>WN</t>
  </si>
  <si>
    <t>DS</t>
  </si>
  <si>
    <t>WS</t>
  </si>
  <si>
    <t>H</t>
  </si>
  <si>
    <t>V</t>
  </si>
  <si>
    <t>a</t>
  </si>
  <si>
    <t>b</t>
  </si>
  <si>
    <t>OH</t>
  </si>
  <si>
    <t>IH</t>
  </si>
  <si>
    <t>SH</t>
  </si>
  <si>
    <t>CRA</t>
  </si>
  <si>
    <t>CN</t>
  </si>
  <si>
    <t>CA</t>
  </si>
  <si>
    <t>OR</t>
  </si>
  <si>
    <t>IR</t>
  </si>
  <si>
    <t>AOR</t>
  </si>
  <si>
    <t>Step</t>
  </si>
  <si>
    <t>SN</t>
  </si>
  <si>
    <t>SL</t>
  </si>
  <si>
    <t>SW</t>
  </si>
  <si>
    <t>StepH</t>
  </si>
  <si>
    <t>Class</t>
  </si>
  <si>
    <t>LT1</t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</si>
  <si>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T</t>
    </r>
  </si>
  <si>
    <t>LT2</t>
  </si>
  <si>
    <t>LT3</t>
  </si>
  <si>
    <t>DT1</t>
  </si>
  <si>
    <t>DT</t>
  </si>
  <si>
    <t>WC1</t>
  </si>
  <si>
    <t>WC</t>
  </si>
  <si>
    <t>WC2</t>
  </si>
  <si>
    <t>EN1</t>
  </si>
  <si>
    <t>EN</t>
  </si>
  <si>
    <t>EN2</t>
  </si>
  <si>
    <t>EN3</t>
  </si>
  <si>
    <t>EN4</t>
  </si>
  <si>
    <t>EN5</t>
  </si>
  <si>
    <t>A101</t>
  </si>
  <si>
    <t>FR</t>
  </si>
  <si>
    <t>A102</t>
  </si>
  <si>
    <t>AR</t>
  </si>
  <si>
    <t>A103</t>
  </si>
  <si>
    <t>LAB</t>
  </si>
  <si>
    <t>A104</t>
  </si>
  <si>
    <t>CL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</si>
  <si>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</si>
  <si>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</si>
  <si>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</si>
  <si>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</si>
  <si>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</si>
  <si>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</si>
  <si>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</si>
  <si>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</si>
  <si>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</si>
  <si>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DR</t>
  </si>
  <si>
    <t>A114</t>
  </si>
  <si>
    <t>FCR</t>
  </si>
  <si>
    <t>A115</t>
  </si>
  <si>
    <t>RR</t>
  </si>
  <si>
    <t>A116</t>
  </si>
  <si>
    <t>A117</t>
  </si>
  <si>
    <t>A118</t>
  </si>
  <si>
    <t>A119</t>
  </si>
  <si>
    <t>AUD</t>
  </si>
  <si>
    <t>PW101</t>
  </si>
  <si>
    <t>PW</t>
  </si>
  <si>
    <t>PW102</t>
  </si>
  <si>
    <t>PW103</t>
  </si>
  <si>
    <t>PW104</t>
  </si>
  <si>
    <t>PW105</t>
  </si>
  <si>
    <t>PW106</t>
  </si>
  <si>
    <t>PW107</t>
  </si>
  <si>
    <t>PW108</t>
  </si>
  <si>
    <t>PW109</t>
  </si>
  <si>
    <t>PW110</t>
  </si>
  <si>
    <t>PW111</t>
  </si>
  <si>
    <t>TE201-1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</si>
  <si>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E</t>
    </r>
  </si>
  <si>
    <t>LT</t>
  </si>
  <si>
    <t>A201</t>
  </si>
  <si>
    <t>A202</t>
  </si>
  <si>
    <t>A203</t>
  </si>
  <si>
    <t>A204</t>
  </si>
  <si>
    <t>A205</t>
  </si>
  <si>
    <t>A206</t>
  </si>
  <si>
    <t>A207</t>
  </si>
  <si>
    <t>OFC</t>
  </si>
  <si>
    <t>A208</t>
  </si>
  <si>
    <t>A209</t>
  </si>
  <si>
    <t>A210</t>
  </si>
  <si>
    <t>A211</t>
  </si>
  <si>
    <t>A212</t>
  </si>
  <si>
    <t>A213</t>
  </si>
  <si>
    <t>A214</t>
  </si>
  <si>
    <t>A215</t>
  </si>
  <si>
    <t>ST</t>
  </si>
  <si>
    <t>A216</t>
  </si>
  <si>
    <t>A217</t>
  </si>
  <si>
    <t>A218</t>
  </si>
  <si>
    <t>A219</t>
  </si>
  <si>
    <t>TE</t>
  </si>
  <si>
    <t>A220</t>
  </si>
  <si>
    <t>A221</t>
  </si>
  <si>
    <t>A222</t>
  </si>
  <si>
    <t>A223</t>
  </si>
  <si>
    <t>A224</t>
  </si>
  <si>
    <t>A225</t>
  </si>
  <si>
    <t>A226</t>
  </si>
  <si>
    <t>C</t>
  </si>
  <si>
    <t>EN6</t>
  </si>
  <si>
    <t>PW201</t>
  </si>
  <si>
    <t>PW202</t>
  </si>
  <si>
    <t>PW203</t>
  </si>
  <si>
    <t>PW204</t>
  </si>
  <si>
    <t>PW205</t>
  </si>
  <si>
    <t>PW206</t>
  </si>
  <si>
    <t>PW207</t>
  </si>
  <si>
    <t>PW208</t>
  </si>
  <si>
    <t>PW209</t>
  </si>
  <si>
    <t>PW210</t>
  </si>
  <si>
    <t>PW211</t>
  </si>
  <si>
    <t>PW212</t>
  </si>
  <si>
    <t>PW213</t>
  </si>
  <si>
    <t>TE201-2</t>
  </si>
  <si>
    <t>TE201</t>
  </si>
  <si>
    <t>TE202</t>
  </si>
  <si>
    <t>PW312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</si>
  <si>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W</t>
    </r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</si>
  <si>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</si>
  <si>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</si>
  <si>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</si>
  <si>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</si>
  <si>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</si>
  <si>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</si>
  <si>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</si>
  <si>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</si>
  <si>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</si>
  <si>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</si>
  <si>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</si>
  <si>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</si>
  <si>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</si>
  <si>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</si>
  <si>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</si>
  <si>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</si>
  <si>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</si>
  <si>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</si>
  <si>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</si>
  <si>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</si>
  <si>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PW301</t>
  </si>
  <si>
    <t>TE301</t>
  </si>
  <si>
    <t>PW302</t>
  </si>
  <si>
    <t>PW303</t>
  </si>
  <si>
    <t>PW304</t>
  </si>
  <si>
    <t>PW305</t>
  </si>
  <si>
    <t>TE302</t>
  </si>
  <si>
    <t>TE303</t>
  </si>
  <si>
    <t>PW306</t>
  </si>
  <si>
    <t>PW307</t>
  </si>
  <si>
    <t>PW308</t>
  </si>
  <si>
    <t>PW309</t>
  </si>
  <si>
    <t>PW310</t>
  </si>
  <si>
    <t>PW311</t>
  </si>
  <si>
    <t>TE304</t>
  </si>
  <si>
    <t>TE305</t>
  </si>
  <si>
    <t>TE306</t>
  </si>
  <si>
    <t>TE307</t>
  </si>
  <si>
    <t>A426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</si>
  <si>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</t>
    </r>
  </si>
  <si>
    <t>A427</t>
  </si>
  <si>
    <t>A428</t>
  </si>
  <si>
    <t>A429</t>
  </si>
  <si>
    <t>TE401</t>
  </si>
  <si>
    <t>TE402</t>
  </si>
  <si>
    <t>TE403</t>
  </si>
  <si>
    <t>PW401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</si>
  <si>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</si>
  <si>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</si>
  <si>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</si>
  <si>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</si>
  <si>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</si>
  <si>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</si>
  <si>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</si>
  <si>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</si>
  <si>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</si>
  <si>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</si>
  <si>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</si>
  <si>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</si>
  <si>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</si>
  <si>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</si>
  <si>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</si>
  <si>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</si>
  <si>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</si>
  <si>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</si>
  <si>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</si>
  <si>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</si>
  <si>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</si>
  <si>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</si>
  <si>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</si>
  <si>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</si>
  <si>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</si>
  <si>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PW402</t>
  </si>
  <si>
    <t>PW403</t>
  </si>
  <si>
    <t>PW404</t>
  </si>
  <si>
    <t>PW405</t>
  </si>
  <si>
    <t>PW406</t>
  </si>
  <si>
    <t>PW407</t>
  </si>
  <si>
    <t>PW408</t>
  </si>
  <si>
    <t>PW409</t>
  </si>
  <si>
    <t>PW410</t>
  </si>
  <si>
    <t>PW411</t>
  </si>
  <si>
    <t>A506</t>
  </si>
  <si>
    <t>PW509</t>
  </si>
  <si>
    <t>A501</t>
  </si>
  <si>
    <t>A502</t>
  </si>
  <si>
    <t>CR</t>
  </si>
  <si>
    <t>A503</t>
  </si>
  <si>
    <t>A504</t>
  </si>
  <si>
    <t>A505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</si>
  <si>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</si>
  <si>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</si>
  <si>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</si>
  <si>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</si>
  <si>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</si>
  <si>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</si>
  <si>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</si>
  <si>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</si>
  <si>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</si>
  <si>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</si>
  <si>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</si>
  <si>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</si>
  <si>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</si>
  <si>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</si>
  <si>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</si>
  <si>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</si>
  <si>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LR</t>
  </si>
  <si>
    <t>TE501</t>
  </si>
  <si>
    <t>TE502</t>
  </si>
  <si>
    <t>TE503</t>
  </si>
  <si>
    <t>PW501</t>
  </si>
  <si>
    <t>TE504</t>
  </si>
  <si>
    <t>TE505</t>
  </si>
  <si>
    <t>TE506</t>
  </si>
  <si>
    <t>PW502</t>
  </si>
  <si>
    <t>PW503</t>
  </si>
  <si>
    <t>PW504</t>
  </si>
  <si>
    <t>PW505</t>
  </si>
  <si>
    <t>PW506</t>
  </si>
  <si>
    <t>PW507</t>
  </si>
  <si>
    <t>PW508</t>
  </si>
  <si>
    <t>DIF</t>
  </si>
  <si>
    <t>1f</t>
  </si>
  <si>
    <t>2f</t>
  </si>
  <si>
    <t>3f</t>
  </si>
  <si>
    <t>4f</t>
  </si>
  <si>
    <t>5f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</si>
</sst>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80"/>
  <sheetViews>
    <sheetView tabSelected="1" zoomScale="85" zoomScaleNormal="85" workbookViewId="0">
      <selection activeCell="AG1" sqref="AG1"/>
    </sheetView>
  </sheetViews>
  <sheetFormatPr defaultColWidth="9" defaultRowHeight="14"/>
  <cols>
    <col min="1" max="1" width="3.10833333333333" customWidth="1"/>
    <col min="2" max="2" width="5.88333333333333" customWidth="1"/>
    <col min="3" max="3" width="4.55833333333333" customWidth="1"/>
    <col min="4" max="4" width="2.775" customWidth="1"/>
    <col min="5" max="5" width="3.10833333333333" customWidth="1"/>
    <col min="6" max="6" width="4.21666666666667" customWidth="1"/>
    <col min="7" max="7" width="4.44166666666667" customWidth="1"/>
    <col min="8" max="8" width="3.775" customWidth="1"/>
    <col min="9" max="9" width="4.33333333333333" customWidth="1"/>
    <col min="10" max="10" width="6.10833333333333" customWidth="1"/>
    <col min="11" max="11" width="5.10833333333333" customWidth="1"/>
    <col min="12" max="12" width="4.88333333333333" customWidth="1"/>
    <col min="13" max="13" width="3.66666666666667" customWidth="1"/>
    <col min="14" max="14" width="6" customWidth="1"/>
    <col min="15" max="15" width="5.775" customWidth="1"/>
    <col min="16" max="16" width="7.66666666666667" customWidth="1"/>
    <col min="17" max="17" width="3.55833333333333" customWidth="1"/>
    <col min="18" max="18" width="4.44166666666667" customWidth="1"/>
    <col min="19" max="20" width="3.55833333333333" customWidth="1"/>
    <col min="21" max="21" width="3.10833333333333" customWidth="1"/>
    <col min="22" max="22" width="2.44166666666667" customWidth="1"/>
    <col min="23" max="23" width="3" customWidth="1"/>
    <col min="35" max="35" width="5.883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0.712</v>
      </c>
      <c r="D2">
        <v>81</v>
      </c>
      <c r="E2">
        <v>0.2</v>
      </c>
      <c r="F2">
        <v>3.099</v>
      </c>
      <c r="G2">
        <f t="shared" ref="G2:G42" si="0">R2*S2</f>
        <v>39.15</v>
      </c>
      <c r="H2">
        <f t="shared" ref="H2:H42" si="1">R2*2+S2*2</f>
        <v>26.7</v>
      </c>
      <c r="I2">
        <f t="shared" ref="I2:I42" si="2">H2*P2-N2-O2</f>
        <v>111.315</v>
      </c>
      <c r="J2">
        <f t="shared" ref="J2:J42" si="3">O2/G2</f>
        <v>0.367816091954023</v>
      </c>
      <c r="K2">
        <f t="shared" ref="K2:K42" si="4">O2/(I2*0.312)</f>
        <v>0.414623780746945</v>
      </c>
      <c r="L2">
        <v>1</v>
      </c>
      <c r="M2">
        <v>1</v>
      </c>
      <c r="N2">
        <v>3.78</v>
      </c>
      <c r="O2" s="2">
        <v>14.4</v>
      </c>
      <c r="P2">
        <v>4.85</v>
      </c>
      <c r="Q2">
        <f t="shared" ref="Q2:Q42" si="5">G2*P2</f>
        <v>189.8775</v>
      </c>
      <c r="R2" s="2">
        <v>4.35</v>
      </c>
      <c r="S2" s="2">
        <v>9</v>
      </c>
      <c r="T2">
        <v>1</v>
      </c>
      <c r="U2">
        <v>0</v>
      </c>
      <c r="V2">
        <v>0</v>
      </c>
      <c r="W2">
        <v>0</v>
      </c>
      <c r="X2" s="2">
        <v>1</v>
      </c>
      <c r="Y2">
        <f t="shared" ref="Y2:Y42" si="6">X2*0.36</f>
        <v>0.36</v>
      </c>
      <c r="Z2">
        <v>0</v>
      </c>
      <c r="AA2">
        <v>0</v>
      </c>
      <c r="AB2">
        <v>0</v>
      </c>
      <c r="AC2" s="2">
        <v>1</v>
      </c>
      <c r="AD2">
        <v>28</v>
      </c>
      <c r="AE2">
        <v>1.8</v>
      </c>
      <c r="AF2">
        <v>0.28</v>
      </c>
      <c r="AG2">
        <v>0.18</v>
      </c>
      <c r="AH2" s="3" t="s">
        <v>35</v>
      </c>
    </row>
    <row r="3" spans="1:34">
      <c r="A3">
        <v>1</v>
      </c>
      <c r="B3" t="s">
        <v>36</v>
      </c>
      <c r="C3">
        <v>0.883</v>
      </c>
      <c r="D3">
        <v>81</v>
      </c>
      <c r="E3">
        <v>0.25</v>
      </c>
      <c r="F3">
        <v>2.525</v>
      </c>
      <c r="G3">
        <f t="shared" si="0"/>
        <v>45</v>
      </c>
      <c r="H3">
        <f t="shared" si="1"/>
        <v>28</v>
      </c>
      <c r="I3">
        <f t="shared" si="2"/>
        <v>121.22</v>
      </c>
      <c r="J3">
        <f t="shared" si="3"/>
        <v>0.24</v>
      </c>
      <c r="K3">
        <f t="shared" si="4"/>
        <v>0.285558361783407</v>
      </c>
      <c r="L3">
        <v>1</v>
      </c>
      <c r="M3">
        <v>1</v>
      </c>
      <c r="N3">
        <v>3.78</v>
      </c>
      <c r="O3" s="2">
        <v>10.8</v>
      </c>
      <c r="P3">
        <v>4.85</v>
      </c>
      <c r="Q3">
        <f t="shared" si="5"/>
        <v>218.25</v>
      </c>
      <c r="R3" s="2">
        <v>5</v>
      </c>
      <c r="S3" s="2">
        <v>9</v>
      </c>
      <c r="T3">
        <v>1</v>
      </c>
      <c r="U3">
        <v>0</v>
      </c>
      <c r="V3">
        <v>0</v>
      </c>
      <c r="W3">
        <v>0</v>
      </c>
      <c r="X3" s="2">
        <v>2.33</v>
      </c>
      <c r="Y3">
        <f t="shared" si="6"/>
        <v>0.8388</v>
      </c>
      <c r="Z3">
        <v>0</v>
      </c>
      <c r="AA3">
        <v>0</v>
      </c>
      <c r="AB3">
        <v>0</v>
      </c>
      <c r="AC3" s="2">
        <v>1</v>
      </c>
      <c r="AD3">
        <v>28</v>
      </c>
      <c r="AE3">
        <v>1.8</v>
      </c>
      <c r="AF3">
        <v>0.28</v>
      </c>
      <c r="AG3">
        <v>0.18</v>
      </c>
      <c r="AH3" s="3" t="s">
        <v>35</v>
      </c>
    </row>
    <row r="4" spans="1:34">
      <c r="A4">
        <v>2</v>
      </c>
      <c r="B4" t="s">
        <v>37</v>
      </c>
      <c r="C4">
        <v>0.502</v>
      </c>
      <c r="D4">
        <v>81</v>
      </c>
      <c r="E4">
        <v>0.333</v>
      </c>
      <c r="F4">
        <v>3.272</v>
      </c>
      <c r="G4">
        <f t="shared" si="0"/>
        <v>40.5</v>
      </c>
      <c r="H4">
        <f t="shared" si="1"/>
        <v>27</v>
      </c>
      <c r="I4">
        <f t="shared" si="2"/>
        <v>94.95</v>
      </c>
      <c r="J4">
        <f t="shared" si="3"/>
        <v>0.888888888888889</v>
      </c>
      <c r="K4">
        <f t="shared" si="4"/>
        <v>1.21521448535667</v>
      </c>
      <c r="L4">
        <v>0</v>
      </c>
      <c r="M4">
        <v>2</v>
      </c>
      <c r="N4">
        <v>0</v>
      </c>
      <c r="O4">
        <v>36</v>
      </c>
      <c r="P4">
        <v>4.85</v>
      </c>
      <c r="Q4">
        <f t="shared" si="5"/>
        <v>196.425</v>
      </c>
      <c r="R4">
        <v>9</v>
      </c>
      <c r="S4">
        <v>4.5</v>
      </c>
      <c r="T4">
        <v>0</v>
      </c>
      <c r="U4">
        <v>0</v>
      </c>
      <c r="V4">
        <v>0</v>
      </c>
      <c r="W4">
        <v>0</v>
      </c>
      <c r="X4">
        <v>3</v>
      </c>
      <c r="Y4">
        <f t="shared" si="6"/>
        <v>1.08</v>
      </c>
      <c r="Z4">
        <v>0</v>
      </c>
      <c r="AA4">
        <v>0</v>
      </c>
      <c r="AB4">
        <v>0</v>
      </c>
      <c r="AC4" s="2">
        <v>1</v>
      </c>
      <c r="AD4">
        <v>28</v>
      </c>
      <c r="AE4">
        <v>1.8</v>
      </c>
      <c r="AF4">
        <v>0.28</v>
      </c>
      <c r="AG4">
        <v>0.18</v>
      </c>
      <c r="AH4" s="3" t="s">
        <v>35</v>
      </c>
    </row>
    <row r="5" spans="1:34">
      <c r="A5">
        <v>3</v>
      </c>
      <c r="B5" t="s">
        <v>38</v>
      </c>
      <c r="C5">
        <v>0.948</v>
      </c>
      <c r="D5">
        <v>81</v>
      </c>
      <c r="E5">
        <v>0.167</v>
      </c>
      <c r="F5">
        <v>2.54</v>
      </c>
      <c r="G5">
        <f t="shared" si="0"/>
        <v>12</v>
      </c>
      <c r="H5">
        <f t="shared" si="1"/>
        <v>14</v>
      </c>
      <c r="I5">
        <f t="shared" si="2"/>
        <v>63.7</v>
      </c>
      <c r="J5">
        <f t="shared" si="3"/>
        <v>0</v>
      </c>
      <c r="K5">
        <f t="shared" si="4"/>
        <v>0</v>
      </c>
      <c r="L5">
        <v>1</v>
      </c>
      <c r="M5">
        <v>0</v>
      </c>
      <c r="N5">
        <v>4.2</v>
      </c>
      <c r="O5">
        <v>0</v>
      </c>
      <c r="P5">
        <v>4.85</v>
      </c>
      <c r="Q5">
        <f t="shared" si="5"/>
        <v>58.2</v>
      </c>
      <c r="R5">
        <v>3</v>
      </c>
      <c r="S5">
        <v>4</v>
      </c>
      <c r="T5">
        <v>0</v>
      </c>
      <c r="U5">
        <v>1</v>
      </c>
      <c r="V5">
        <v>0</v>
      </c>
      <c r="W5">
        <v>0</v>
      </c>
      <c r="X5">
        <v>1.33</v>
      </c>
      <c r="Y5">
        <f t="shared" si="6"/>
        <v>0.4788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s="3" t="s">
        <v>39</v>
      </c>
    </row>
    <row r="6" spans="1:34">
      <c r="A6">
        <v>4</v>
      </c>
      <c r="B6" t="s">
        <v>40</v>
      </c>
      <c r="C6">
        <v>0.593</v>
      </c>
      <c r="D6">
        <v>81</v>
      </c>
      <c r="E6">
        <v>0.25</v>
      </c>
      <c r="F6">
        <v>3.3</v>
      </c>
      <c r="G6">
        <f t="shared" si="0"/>
        <v>67.5</v>
      </c>
      <c r="H6">
        <f t="shared" si="1"/>
        <v>33</v>
      </c>
      <c r="I6">
        <f t="shared" si="2"/>
        <v>128.89</v>
      </c>
      <c r="J6">
        <f t="shared" si="3"/>
        <v>0.325333333333333</v>
      </c>
      <c r="K6">
        <f t="shared" si="4"/>
        <v>0.546082825545934</v>
      </c>
      <c r="L6">
        <v>4</v>
      </c>
      <c r="M6">
        <v>3</v>
      </c>
      <c r="N6">
        <v>9.2</v>
      </c>
      <c r="O6">
        <v>21.96</v>
      </c>
      <c r="P6">
        <v>4.85</v>
      </c>
      <c r="Q6">
        <f t="shared" si="5"/>
        <v>327.375</v>
      </c>
      <c r="R6">
        <v>9</v>
      </c>
      <c r="S6">
        <v>7.5</v>
      </c>
      <c r="T6">
        <v>0</v>
      </c>
      <c r="U6">
        <v>1</v>
      </c>
      <c r="V6">
        <v>0</v>
      </c>
      <c r="W6">
        <v>0</v>
      </c>
      <c r="X6">
        <v>1.83</v>
      </c>
      <c r="Y6">
        <f t="shared" si="6"/>
        <v>0.6588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41</v>
      </c>
    </row>
    <row r="7" spans="1:34">
      <c r="A7">
        <v>5</v>
      </c>
      <c r="B7" t="s">
        <v>42</v>
      </c>
      <c r="C7">
        <v>0.635</v>
      </c>
      <c r="D7">
        <v>81</v>
      </c>
      <c r="E7">
        <v>0.5</v>
      </c>
      <c r="F7">
        <v>2.873</v>
      </c>
      <c r="G7">
        <f t="shared" si="0"/>
        <v>67.5</v>
      </c>
      <c r="H7">
        <f t="shared" si="1"/>
        <v>33</v>
      </c>
      <c r="I7">
        <f t="shared" si="2"/>
        <v>128.89</v>
      </c>
      <c r="J7">
        <f t="shared" si="3"/>
        <v>0.325333333333333</v>
      </c>
      <c r="K7">
        <f t="shared" si="4"/>
        <v>0.546082825545934</v>
      </c>
      <c r="L7">
        <v>4</v>
      </c>
      <c r="M7">
        <v>3</v>
      </c>
      <c r="N7">
        <v>9.2</v>
      </c>
      <c r="O7">
        <v>21.96</v>
      </c>
      <c r="P7">
        <v>4.85</v>
      </c>
      <c r="Q7">
        <f t="shared" si="5"/>
        <v>327.375</v>
      </c>
      <c r="R7">
        <v>9</v>
      </c>
      <c r="S7">
        <v>7.5</v>
      </c>
      <c r="T7">
        <v>0</v>
      </c>
      <c r="U7">
        <v>1</v>
      </c>
      <c r="V7">
        <v>0</v>
      </c>
      <c r="W7">
        <v>0</v>
      </c>
      <c r="X7">
        <v>2.33</v>
      </c>
      <c r="Y7">
        <f t="shared" si="6"/>
        <v>0.8388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s="3" t="s">
        <v>41</v>
      </c>
    </row>
    <row r="8" spans="1:34">
      <c r="A8">
        <v>6</v>
      </c>
      <c r="B8" t="s">
        <v>43</v>
      </c>
      <c r="C8">
        <v>0.948</v>
      </c>
      <c r="D8">
        <v>81</v>
      </c>
      <c r="E8">
        <v>0.167</v>
      </c>
      <c r="F8">
        <v>2.54</v>
      </c>
      <c r="G8">
        <f t="shared" si="0"/>
        <v>162</v>
      </c>
      <c r="H8">
        <f t="shared" si="1"/>
        <v>54</v>
      </c>
      <c r="I8">
        <f t="shared" si="2"/>
        <v>185.76</v>
      </c>
      <c r="J8">
        <f t="shared" si="3"/>
        <v>0.4</v>
      </c>
      <c r="K8">
        <f t="shared" si="4"/>
        <v>1.11806797853309</v>
      </c>
      <c r="L8">
        <v>3</v>
      </c>
      <c r="M8">
        <v>3</v>
      </c>
      <c r="N8">
        <v>11.34</v>
      </c>
      <c r="O8">
        <v>64.8</v>
      </c>
      <c r="P8">
        <v>4.85</v>
      </c>
      <c r="Q8">
        <f t="shared" si="5"/>
        <v>785.7</v>
      </c>
      <c r="R8">
        <v>9</v>
      </c>
      <c r="S8">
        <v>18</v>
      </c>
      <c r="T8">
        <v>1</v>
      </c>
      <c r="U8">
        <v>1</v>
      </c>
      <c r="V8">
        <v>0</v>
      </c>
      <c r="W8">
        <v>0</v>
      </c>
      <c r="X8">
        <v>3.17</v>
      </c>
      <c r="Y8">
        <f t="shared" si="6"/>
        <v>1.1412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44</v>
      </c>
    </row>
    <row r="9" spans="1:34">
      <c r="A9">
        <v>7</v>
      </c>
      <c r="B9" t="s">
        <v>45</v>
      </c>
      <c r="C9">
        <v>0.948</v>
      </c>
      <c r="D9">
        <v>81</v>
      </c>
      <c r="E9">
        <v>0.167</v>
      </c>
      <c r="F9">
        <v>2.54</v>
      </c>
      <c r="G9">
        <f t="shared" si="0"/>
        <v>45</v>
      </c>
      <c r="H9">
        <f t="shared" si="1"/>
        <v>28</v>
      </c>
      <c r="I9">
        <f t="shared" si="2"/>
        <v>106.64</v>
      </c>
      <c r="J9">
        <f t="shared" si="3"/>
        <v>0.48</v>
      </c>
      <c r="K9">
        <f t="shared" si="4"/>
        <v>0.649200761728894</v>
      </c>
      <c r="L9">
        <v>2</v>
      </c>
      <c r="M9">
        <v>1</v>
      </c>
      <c r="N9">
        <v>7.56</v>
      </c>
      <c r="O9">
        <v>21.6</v>
      </c>
      <c r="P9">
        <v>4.85</v>
      </c>
      <c r="Q9">
        <f t="shared" si="5"/>
        <v>218.25</v>
      </c>
      <c r="R9">
        <v>5</v>
      </c>
      <c r="S9">
        <v>9</v>
      </c>
      <c r="T9">
        <v>1</v>
      </c>
      <c r="U9">
        <v>1</v>
      </c>
      <c r="V9">
        <v>0</v>
      </c>
      <c r="W9">
        <v>0</v>
      </c>
      <c r="X9">
        <v>1.33</v>
      </c>
      <c r="Y9">
        <f t="shared" si="6"/>
        <v>0.4788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s="3" t="s">
        <v>44</v>
      </c>
    </row>
    <row r="10" spans="1:34">
      <c r="A10">
        <v>8</v>
      </c>
      <c r="B10" t="s">
        <v>46</v>
      </c>
      <c r="C10">
        <v>0.712</v>
      </c>
      <c r="D10">
        <v>81</v>
      </c>
      <c r="E10">
        <v>0.2</v>
      </c>
      <c r="F10">
        <v>3.099</v>
      </c>
      <c r="G10">
        <f t="shared" si="0"/>
        <v>20.925</v>
      </c>
      <c r="H10">
        <f t="shared" si="1"/>
        <v>18.3</v>
      </c>
      <c r="I10">
        <f t="shared" si="2"/>
        <v>73.815</v>
      </c>
      <c r="J10">
        <f t="shared" si="3"/>
        <v>0.533333333333333</v>
      </c>
      <c r="K10">
        <f t="shared" si="4"/>
        <v>0.484579431947853</v>
      </c>
      <c r="L10">
        <v>1</v>
      </c>
      <c r="M10">
        <v>1</v>
      </c>
      <c r="N10">
        <v>3.78</v>
      </c>
      <c r="O10">
        <v>11.16</v>
      </c>
      <c r="P10">
        <v>4.85</v>
      </c>
      <c r="Q10">
        <f t="shared" si="5"/>
        <v>101.48625</v>
      </c>
      <c r="R10">
        <v>4.65</v>
      </c>
      <c r="S10">
        <v>4.5</v>
      </c>
      <c r="T10">
        <v>1</v>
      </c>
      <c r="U10">
        <v>1</v>
      </c>
      <c r="V10">
        <v>0</v>
      </c>
      <c r="W10">
        <v>0</v>
      </c>
      <c r="X10">
        <v>1</v>
      </c>
      <c r="Y10">
        <f t="shared" si="6"/>
        <v>0.36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s="3" t="s">
        <v>44</v>
      </c>
    </row>
    <row r="11" spans="1:34">
      <c r="A11">
        <v>9</v>
      </c>
      <c r="B11" t="s">
        <v>47</v>
      </c>
      <c r="C11">
        <v>0.794</v>
      </c>
      <c r="D11">
        <v>81</v>
      </c>
      <c r="E11">
        <v>0.25</v>
      </c>
      <c r="F11">
        <v>2.771</v>
      </c>
      <c r="G11">
        <f t="shared" si="0"/>
        <v>12</v>
      </c>
      <c r="H11">
        <f t="shared" si="1"/>
        <v>14</v>
      </c>
      <c r="I11">
        <f t="shared" si="2"/>
        <v>54.52</v>
      </c>
      <c r="J11">
        <f t="shared" si="3"/>
        <v>0.8</v>
      </c>
      <c r="K11">
        <f t="shared" si="4"/>
        <v>0.564365934872171</v>
      </c>
      <c r="L11">
        <v>1</v>
      </c>
      <c r="M11">
        <v>1</v>
      </c>
      <c r="N11">
        <v>3.78</v>
      </c>
      <c r="O11">
        <v>9.6</v>
      </c>
      <c r="P11">
        <v>4.85</v>
      </c>
      <c r="Q11">
        <f t="shared" si="5"/>
        <v>58.2</v>
      </c>
      <c r="R11">
        <v>4</v>
      </c>
      <c r="S11">
        <v>3</v>
      </c>
      <c r="T11">
        <v>1</v>
      </c>
      <c r="U11">
        <v>0</v>
      </c>
      <c r="V11">
        <v>0</v>
      </c>
      <c r="W11">
        <v>0</v>
      </c>
      <c r="X11">
        <v>0</v>
      </c>
      <c r="Y11">
        <f t="shared" si="6"/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44</v>
      </c>
    </row>
    <row r="12" spans="1:34">
      <c r="A12">
        <v>10</v>
      </c>
      <c r="B12" t="s">
        <v>48</v>
      </c>
      <c r="C12">
        <v>0.502</v>
      </c>
      <c r="D12">
        <v>81</v>
      </c>
      <c r="E12">
        <v>0.333</v>
      </c>
      <c r="F12">
        <v>3.272</v>
      </c>
      <c r="G12">
        <f t="shared" si="0"/>
        <v>27</v>
      </c>
      <c r="H12">
        <f t="shared" si="1"/>
        <v>21</v>
      </c>
      <c r="I12">
        <f t="shared" si="2"/>
        <v>101.85</v>
      </c>
      <c r="J12">
        <f t="shared" si="3"/>
        <v>0</v>
      </c>
      <c r="K12">
        <f t="shared" si="4"/>
        <v>0</v>
      </c>
      <c r="L12">
        <v>0</v>
      </c>
      <c r="M12">
        <v>0</v>
      </c>
      <c r="N12">
        <v>0</v>
      </c>
      <c r="O12">
        <v>0</v>
      </c>
      <c r="P12">
        <v>4.85</v>
      </c>
      <c r="Q12">
        <f t="shared" si="5"/>
        <v>130.95</v>
      </c>
      <c r="R12">
        <v>6</v>
      </c>
      <c r="S12">
        <v>4.5</v>
      </c>
      <c r="T12">
        <v>0</v>
      </c>
      <c r="U12">
        <v>0</v>
      </c>
      <c r="V12">
        <v>0</v>
      </c>
      <c r="W12">
        <v>0</v>
      </c>
      <c r="X12">
        <v>0.5</v>
      </c>
      <c r="Y12">
        <f t="shared" si="6"/>
        <v>0.18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44</v>
      </c>
    </row>
    <row r="13" spans="1:34">
      <c r="A13">
        <v>11</v>
      </c>
      <c r="B13" t="s">
        <v>49</v>
      </c>
      <c r="C13">
        <v>0.593</v>
      </c>
      <c r="D13">
        <v>81</v>
      </c>
      <c r="E13">
        <v>0.25</v>
      </c>
      <c r="F13">
        <v>3.3</v>
      </c>
      <c r="G13">
        <f t="shared" si="0"/>
        <v>33.75</v>
      </c>
      <c r="H13">
        <f t="shared" si="1"/>
        <v>24</v>
      </c>
      <c r="I13">
        <f t="shared" si="2"/>
        <v>114.09</v>
      </c>
      <c r="J13">
        <f t="shared" si="3"/>
        <v>0</v>
      </c>
      <c r="K13">
        <f t="shared" si="4"/>
        <v>0</v>
      </c>
      <c r="L13">
        <v>1</v>
      </c>
      <c r="M13">
        <v>0</v>
      </c>
      <c r="N13">
        <v>2.31</v>
      </c>
      <c r="O13">
        <v>0</v>
      </c>
      <c r="P13">
        <v>4.85</v>
      </c>
      <c r="Q13">
        <f t="shared" si="5"/>
        <v>163.6875</v>
      </c>
      <c r="R13">
        <v>4.5</v>
      </c>
      <c r="S13">
        <v>7.5</v>
      </c>
      <c r="T13">
        <v>0</v>
      </c>
      <c r="U13">
        <v>1</v>
      </c>
      <c r="V13">
        <v>0</v>
      </c>
      <c r="W13">
        <v>0</v>
      </c>
      <c r="X13">
        <v>2.33</v>
      </c>
      <c r="Y13">
        <f t="shared" si="6"/>
        <v>0.8388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50</v>
      </c>
    </row>
    <row r="14" spans="1:34">
      <c r="A14">
        <v>12</v>
      </c>
      <c r="B14" t="s">
        <v>51</v>
      </c>
      <c r="C14">
        <v>0.593</v>
      </c>
      <c r="D14">
        <v>81</v>
      </c>
      <c r="E14">
        <v>0.25</v>
      </c>
      <c r="F14">
        <v>3.3</v>
      </c>
      <c r="G14">
        <f t="shared" si="0"/>
        <v>67.5</v>
      </c>
      <c r="H14">
        <f t="shared" si="1"/>
        <v>33</v>
      </c>
      <c r="I14">
        <f t="shared" si="2"/>
        <v>146.04</v>
      </c>
      <c r="J14">
        <f t="shared" si="3"/>
        <v>0.117333333333333</v>
      </c>
      <c r="K14">
        <f t="shared" si="4"/>
        <v>0.173819606851653</v>
      </c>
      <c r="L14">
        <v>2</v>
      </c>
      <c r="M14">
        <v>3</v>
      </c>
      <c r="N14">
        <v>6.09</v>
      </c>
      <c r="O14">
        <v>7.92</v>
      </c>
      <c r="P14">
        <v>4.85</v>
      </c>
      <c r="Q14">
        <f t="shared" si="5"/>
        <v>327.375</v>
      </c>
      <c r="R14">
        <v>9</v>
      </c>
      <c r="S14">
        <v>7.5</v>
      </c>
      <c r="T14">
        <v>1</v>
      </c>
      <c r="U14">
        <v>0</v>
      </c>
      <c r="V14">
        <v>0</v>
      </c>
      <c r="W14">
        <v>0</v>
      </c>
      <c r="X14">
        <v>2.5</v>
      </c>
      <c r="Y14">
        <f t="shared" si="6"/>
        <v>0.9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52</v>
      </c>
    </row>
    <row r="15" spans="1:34">
      <c r="A15">
        <v>13</v>
      </c>
      <c r="B15" t="s">
        <v>53</v>
      </c>
      <c r="C15">
        <v>0.712</v>
      </c>
      <c r="D15">
        <v>81</v>
      </c>
      <c r="E15">
        <v>0.2</v>
      </c>
      <c r="F15">
        <v>3.099</v>
      </c>
      <c r="G15">
        <f t="shared" si="0"/>
        <v>101.25</v>
      </c>
      <c r="H15">
        <f t="shared" si="1"/>
        <v>42</v>
      </c>
      <c r="I15">
        <f t="shared" si="2"/>
        <v>172.38</v>
      </c>
      <c r="J15">
        <f t="shared" si="3"/>
        <v>0.234666666666667</v>
      </c>
      <c r="K15">
        <f t="shared" si="4"/>
        <v>0.441778896355994</v>
      </c>
      <c r="L15">
        <v>2</v>
      </c>
      <c r="M15">
        <v>9</v>
      </c>
      <c r="N15">
        <v>7.56</v>
      </c>
      <c r="O15">
        <v>23.76</v>
      </c>
      <c r="P15">
        <v>4.85</v>
      </c>
      <c r="Q15">
        <f t="shared" si="5"/>
        <v>491.0625</v>
      </c>
      <c r="R15">
        <v>13.5</v>
      </c>
      <c r="S15">
        <v>7.5</v>
      </c>
      <c r="T15">
        <v>0</v>
      </c>
      <c r="U15">
        <v>1</v>
      </c>
      <c r="V15">
        <v>0</v>
      </c>
      <c r="W15">
        <v>0</v>
      </c>
      <c r="X15">
        <v>2.33</v>
      </c>
      <c r="Y15">
        <f t="shared" si="6"/>
        <v>0.8388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54</v>
      </c>
    </row>
    <row r="16" spans="1:34">
      <c r="A16">
        <v>14</v>
      </c>
      <c r="B16" t="s">
        <v>55</v>
      </c>
      <c r="C16">
        <v>0.839</v>
      </c>
      <c r="D16">
        <v>81</v>
      </c>
      <c r="E16">
        <v>0.143</v>
      </c>
      <c r="F16">
        <v>2.896</v>
      </c>
      <c r="G16">
        <f t="shared" si="0"/>
        <v>135</v>
      </c>
      <c r="H16">
        <f t="shared" si="1"/>
        <v>51</v>
      </c>
      <c r="I16">
        <f t="shared" si="2"/>
        <v>208.11</v>
      </c>
      <c r="J16">
        <f t="shared" si="3"/>
        <v>0.234666666666667</v>
      </c>
      <c r="K16">
        <f t="shared" si="4"/>
        <v>0.487907652387975</v>
      </c>
      <c r="L16">
        <v>2</v>
      </c>
      <c r="M16">
        <v>12</v>
      </c>
      <c r="N16">
        <v>7.56</v>
      </c>
      <c r="O16">
        <v>31.68</v>
      </c>
      <c r="P16">
        <v>4.85</v>
      </c>
      <c r="Q16">
        <f t="shared" ref="Q16:Q19" si="7">G16*P16</f>
        <v>654.75</v>
      </c>
      <c r="R16">
        <v>18</v>
      </c>
      <c r="S16">
        <v>7.5</v>
      </c>
      <c r="T16">
        <v>0</v>
      </c>
      <c r="U16">
        <v>1</v>
      </c>
      <c r="V16">
        <v>0</v>
      </c>
      <c r="W16">
        <v>0</v>
      </c>
      <c r="X16">
        <v>3.17</v>
      </c>
      <c r="Y16">
        <f t="shared" ref="Y16:Y19" si="8">X16*0.36</f>
        <v>1.1412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56</v>
      </c>
    </row>
    <row r="17" spans="1:34">
      <c r="A17">
        <v>15</v>
      </c>
      <c r="B17" t="s">
        <v>57</v>
      </c>
      <c r="C17">
        <v>0.839</v>
      </c>
      <c r="D17">
        <v>81</v>
      </c>
      <c r="E17">
        <v>0.143</v>
      </c>
      <c r="F17">
        <v>2.896</v>
      </c>
      <c r="G17">
        <f t="shared" si="0"/>
        <v>67.5</v>
      </c>
      <c r="H17">
        <f t="shared" si="1"/>
        <v>33</v>
      </c>
      <c r="I17">
        <f t="shared" si="2"/>
        <v>133.83</v>
      </c>
      <c r="J17">
        <f t="shared" si="3"/>
        <v>0.32</v>
      </c>
      <c r="K17">
        <f t="shared" si="4"/>
        <v>0.517303812529098</v>
      </c>
      <c r="L17">
        <v>2</v>
      </c>
      <c r="M17">
        <v>1</v>
      </c>
      <c r="N17">
        <v>4.62</v>
      </c>
      <c r="O17">
        <v>21.6</v>
      </c>
      <c r="P17">
        <v>4.85</v>
      </c>
      <c r="Q17">
        <f t="shared" si="5"/>
        <v>327.375</v>
      </c>
      <c r="R17">
        <v>9</v>
      </c>
      <c r="S17">
        <v>7.5</v>
      </c>
      <c r="T17">
        <v>0</v>
      </c>
      <c r="U17">
        <v>1</v>
      </c>
      <c r="V17">
        <v>0</v>
      </c>
      <c r="W17">
        <v>0</v>
      </c>
      <c r="X17">
        <v>1.67</v>
      </c>
      <c r="Y17">
        <f t="shared" si="6"/>
        <v>0.6012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54</v>
      </c>
    </row>
    <row r="18" spans="1:34">
      <c r="A18">
        <v>16</v>
      </c>
      <c r="B18" t="s">
        <v>58</v>
      </c>
      <c r="C18">
        <v>0.839</v>
      </c>
      <c r="D18">
        <v>81</v>
      </c>
      <c r="E18">
        <v>0.143</v>
      </c>
      <c r="F18">
        <v>2.896</v>
      </c>
      <c r="G18">
        <f t="shared" si="0"/>
        <v>67.5</v>
      </c>
      <c r="H18">
        <f t="shared" si="1"/>
        <v>33</v>
      </c>
      <c r="I18">
        <f t="shared" si="2"/>
        <v>133.83</v>
      </c>
      <c r="J18">
        <f t="shared" si="3"/>
        <v>0.32</v>
      </c>
      <c r="K18">
        <f t="shared" si="4"/>
        <v>0.517303812529098</v>
      </c>
      <c r="L18">
        <v>2</v>
      </c>
      <c r="M18">
        <v>1</v>
      </c>
      <c r="N18">
        <v>4.62</v>
      </c>
      <c r="O18">
        <v>21.6</v>
      </c>
      <c r="P18">
        <v>4.85</v>
      </c>
      <c r="Q18">
        <f t="shared" si="7"/>
        <v>327.375</v>
      </c>
      <c r="R18">
        <v>9</v>
      </c>
      <c r="S18">
        <v>7.5</v>
      </c>
      <c r="T18">
        <v>0</v>
      </c>
      <c r="U18">
        <v>1</v>
      </c>
      <c r="V18">
        <v>0</v>
      </c>
      <c r="W18">
        <v>0</v>
      </c>
      <c r="X18">
        <v>1.5</v>
      </c>
      <c r="Y18">
        <f t="shared" si="8"/>
        <v>0.54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54</v>
      </c>
    </row>
    <row r="19" spans="1:34">
      <c r="A19">
        <v>17</v>
      </c>
      <c r="B19" t="s">
        <v>59</v>
      </c>
      <c r="C19">
        <v>0.839</v>
      </c>
      <c r="D19">
        <v>81</v>
      </c>
      <c r="E19">
        <v>0.143</v>
      </c>
      <c r="F19">
        <v>2.896</v>
      </c>
      <c r="G19">
        <f t="shared" si="0"/>
        <v>101.25</v>
      </c>
      <c r="H19">
        <f t="shared" si="1"/>
        <v>42</v>
      </c>
      <c r="I19">
        <f t="shared" si="2"/>
        <v>162.3</v>
      </c>
      <c r="J19">
        <f t="shared" si="3"/>
        <v>0.334222222222222</v>
      </c>
      <c r="K19">
        <f t="shared" si="4"/>
        <v>0.668278117446325</v>
      </c>
      <c r="L19">
        <v>2</v>
      </c>
      <c r="M19">
        <v>7</v>
      </c>
      <c r="N19">
        <v>7.56</v>
      </c>
      <c r="O19">
        <v>33.84</v>
      </c>
      <c r="P19">
        <v>4.85</v>
      </c>
      <c r="Q19">
        <f t="shared" si="7"/>
        <v>491.0625</v>
      </c>
      <c r="R19">
        <v>13.5</v>
      </c>
      <c r="S19">
        <v>7.5</v>
      </c>
      <c r="T19">
        <v>0</v>
      </c>
      <c r="U19">
        <v>1</v>
      </c>
      <c r="V19">
        <v>0</v>
      </c>
      <c r="W19">
        <v>0</v>
      </c>
      <c r="X19">
        <v>3.33</v>
      </c>
      <c r="Y19">
        <f t="shared" si="8"/>
        <v>1.1988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54</v>
      </c>
    </row>
    <row r="20" spans="1:34">
      <c r="A20">
        <v>18</v>
      </c>
      <c r="B20" t="s">
        <v>60</v>
      </c>
      <c r="C20">
        <v>0.925</v>
      </c>
      <c r="D20">
        <v>81</v>
      </c>
      <c r="E20">
        <v>0.167</v>
      </c>
      <c r="F20">
        <v>2.692</v>
      </c>
      <c r="G20">
        <f t="shared" si="0"/>
        <v>67.5</v>
      </c>
      <c r="H20">
        <f t="shared" si="1"/>
        <v>33</v>
      </c>
      <c r="I20">
        <f t="shared" si="2"/>
        <v>123.03</v>
      </c>
      <c r="J20">
        <f t="shared" si="3"/>
        <v>0.48</v>
      </c>
      <c r="K20">
        <f t="shared" si="4"/>
        <v>0.844071802374656</v>
      </c>
      <c r="L20">
        <v>2</v>
      </c>
      <c r="M20">
        <v>2</v>
      </c>
      <c r="N20">
        <v>4.62</v>
      </c>
      <c r="O20">
        <v>32.4</v>
      </c>
      <c r="P20">
        <v>4.85</v>
      </c>
      <c r="Q20">
        <f t="shared" si="5"/>
        <v>327.375</v>
      </c>
      <c r="R20">
        <v>9</v>
      </c>
      <c r="S20">
        <v>7.5</v>
      </c>
      <c r="T20">
        <v>0</v>
      </c>
      <c r="U20">
        <v>1</v>
      </c>
      <c r="V20">
        <v>0</v>
      </c>
      <c r="W20">
        <v>0</v>
      </c>
      <c r="X20">
        <v>2.83</v>
      </c>
      <c r="Y20">
        <f t="shared" si="6"/>
        <v>1.0188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54</v>
      </c>
    </row>
    <row r="21" spans="1:34">
      <c r="A21">
        <v>19</v>
      </c>
      <c r="B21" t="s">
        <v>61</v>
      </c>
      <c r="C21">
        <v>0.839</v>
      </c>
      <c r="D21">
        <v>81</v>
      </c>
      <c r="E21">
        <v>0.143</v>
      </c>
      <c r="F21">
        <v>2.896</v>
      </c>
      <c r="G21">
        <f t="shared" si="0"/>
        <v>20</v>
      </c>
      <c r="H21">
        <f t="shared" si="1"/>
        <v>18</v>
      </c>
      <c r="I21">
        <f t="shared" si="2"/>
        <v>84.99</v>
      </c>
      <c r="J21">
        <f t="shared" si="3"/>
        <v>0</v>
      </c>
      <c r="K21">
        <f t="shared" si="4"/>
        <v>0</v>
      </c>
      <c r="L21">
        <v>1</v>
      </c>
      <c r="M21">
        <v>0</v>
      </c>
      <c r="N21">
        <v>2.31</v>
      </c>
      <c r="O21">
        <v>0</v>
      </c>
      <c r="P21">
        <v>4.85</v>
      </c>
      <c r="Q21">
        <f t="shared" si="5"/>
        <v>97</v>
      </c>
      <c r="R21">
        <v>5</v>
      </c>
      <c r="S21">
        <v>4</v>
      </c>
      <c r="T21">
        <v>0</v>
      </c>
      <c r="U21">
        <v>1</v>
      </c>
      <c r="V21">
        <v>0</v>
      </c>
      <c r="W21">
        <v>0</v>
      </c>
      <c r="X21">
        <v>0.33</v>
      </c>
      <c r="Y21">
        <f t="shared" si="6"/>
        <v>0.1188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52</v>
      </c>
    </row>
    <row r="22" spans="1:34">
      <c r="A22">
        <v>20</v>
      </c>
      <c r="B22" t="s">
        <v>62</v>
      </c>
      <c r="C22">
        <v>0.925</v>
      </c>
      <c r="D22">
        <v>81</v>
      </c>
      <c r="E22">
        <v>0.167</v>
      </c>
      <c r="F22">
        <v>2.692</v>
      </c>
      <c r="G22">
        <f t="shared" si="0"/>
        <v>6</v>
      </c>
      <c r="H22">
        <f t="shared" si="1"/>
        <v>10</v>
      </c>
      <c r="I22">
        <f t="shared" si="2"/>
        <v>46.19</v>
      </c>
      <c r="J22">
        <f t="shared" si="3"/>
        <v>0</v>
      </c>
      <c r="K22">
        <f t="shared" si="4"/>
        <v>0</v>
      </c>
      <c r="L22">
        <v>1</v>
      </c>
      <c r="M22">
        <v>0</v>
      </c>
      <c r="N22">
        <v>2.31</v>
      </c>
      <c r="O22">
        <v>0</v>
      </c>
      <c r="P22">
        <v>4.85</v>
      </c>
      <c r="Q22">
        <f t="shared" si="5"/>
        <v>29.1</v>
      </c>
      <c r="R22">
        <v>3</v>
      </c>
      <c r="S22">
        <v>2</v>
      </c>
      <c r="T22">
        <v>1</v>
      </c>
      <c r="U22">
        <v>0</v>
      </c>
      <c r="V22">
        <v>0</v>
      </c>
      <c r="W22">
        <v>0</v>
      </c>
      <c r="X22">
        <v>0</v>
      </c>
      <c r="Y22">
        <f t="shared" si="6"/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52</v>
      </c>
    </row>
    <row r="23" spans="1:34">
      <c r="A23">
        <v>21</v>
      </c>
      <c r="B23" t="s">
        <v>63</v>
      </c>
      <c r="C23">
        <v>0.925</v>
      </c>
      <c r="D23">
        <v>81</v>
      </c>
      <c r="E23">
        <v>0.167</v>
      </c>
      <c r="F23">
        <v>2.692</v>
      </c>
      <c r="G23">
        <f t="shared" si="0"/>
        <v>6</v>
      </c>
      <c r="H23">
        <f t="shared" si="1"/>
        <v>10</v>
      </c>
      <c r="I23">
        <f t="shared" si="2"/>
        <v>46.19</v>
      </c>
      <c r="J23">
        <f t="shared" si="3"/>
        <v>0</v>
      </c>
      <c r="K23">
        <f t="shared" si="4"/>
        <v>0</v>
      </c>
      <c r="L23">
        <v>1</v>
      </c>
      <c r="M23">
        <v>0</v>
      </c>
      <c r="N23">
        <v>2.31</v>
      </c>
      <c r="O23">
        <v>0</v>
      </c>
      <c r="P23">
        <v>4.85</v>
      </c>
      <c r="Q23">
        <f t="shared" si="5"/>
        <v>29.1</v>
      </c>
      <c r="R23">
        <v>3</v>
      </c>
      <c r="S23">
        <v>2</v>
      </c>
      <c r="T23">
        <v>1</v>
      </c>
      <c r="U23">
        <v>0</v>
      </c>
      <c r="V23">
        <v>0</v>
      </c>
      <c r="W23">
        <v>0</v>
      </c>
      <c r="X23">
        <v>0.33</v>
      </c>
      <c r="Y23">
        <f t="shared" si="6"/>
        <v>0.1188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52</v>
      </c>
    </row>
    <row r="24" spans="1:34">
      <c r="A24">
        <v>22</v>
      </c>
      <c r="B24" t="s">
        <v>64</v>
      </c>
      <c r="C24">
        <v>0.925</v>
      </c>
      <c r="D24">
        <v>81</v>
      </c>
      <c r="E24">
        <v>0.167</v>
      </c>
      <c r="F24">
        <v>2.692</v>
      </c>
      <c r="G24">
        <f t="shared" si="0"/>
        <v>15</v>
      </c>
      <c r="H24">
        <f t="shared" si="1"/>
        <v>16</v>
      </c>
      <c r="I24">
        <f t="shared" si="2"/>
        <v>68.09</v>
      </c>
      <c r="J24">
        <f t="shared" si="3"/>
        <v>0.48</v>
      </c>
      <c r="K24">
        <f t="shared" si="4"/>
        <v>0.338917947964798</v>
      </c>
      <c r="L24">
        <v>1</v>
      </c>
      <c r="M24">
        <v>1</v>
      </c>
      <c r="N24">
        <v>2.31</v>
      </c>
      <c r="O24">
        <v>7.2</v>
      </c>
      <c r="P24">
        <v>4.85</v>
      </c>
      <c r="Q24">
        <f t="shared" si="5"/>
        <v>72.75</v>
      </c>
      <c r="R24">
        <v>5</v>
      </c>
      <c r="S24">
        <v>3</v>
      </c>
      <c r="T24">
        <v>0</v>
      </c>
      <c r="U24">
        <v>1</v>
      </c>
      <c r="V24">
        <v>0</v>
      </c>
      <c r="W24">
        <v>0</v>
      </c>
      <c r="X24">
        <v>0.83</v>
      </c>
      <c r="Y24">
        <f t="shared" si="6"/>
        <v>0.2988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52</v>
      </c>
    </row>
    <row r="25" spans="1:34">
      <c r="A25">
        <v>23</v>
      </c>
      <c r="B25" t="s">
        <v>65</v>
      </c>
      <c r="C25">
        <v>0.73</v>
      </c>
      <c r="D25">
        <v>81</v>
      </c>
      <c r="E25">
        <v>0.5</v>
      </c>
      <c r="F25">
        <v>2.65</v>
      </c>
      <c r="G25">
        <f t="shared" si="0"/>
        <v>15</v>
      </c>
      <c r="H25">
        <f t="shared" si="1"/>
        <v>16</v>
      </c>
      <c r="I25">
        <f t="shared" si="2"/>
        <v>68.09</v>
      </c>
      <c r="J25">
        <f t="shared" si="3"/>
        <v>0.48</v>
      </c>
      <c r="K25">
        <f t="shared" si="4"/>
        <v>0.338917947964798</v>
      </c>
      <c r="L25">
        <v>1</v>
      </c>
      <c r="M25">
        <v>1</v>
      </c>
      <c r="N25">
        <v>2.31</v>
      </c>
      <c r="O25">
        <v>7.2</v>
      </c>
      <c r="P25">
        <v>4.85</v>
      </c>
      <c r="Q25">
        <f t="shared" ref="Q25:Q27" si="9">G25*P25</f>
        <v>72.75</v>
      </c>
      <c r="R25">
        <v>5</v>
      </c>
      <c r="S25">
        <v>3</v>
      </c>
      <c r="T25">
        <v>0</v>
      </c>
      <c r="U25">
        <v>1</v>
      </c>
      <c r="V25">
        <v>0</v>
      </c>
      <c r="W25">
        <v>0</v>
      </c>
      <c r="X25">
        <v>0</v>
      </c>
      <c r="Y25">
        <f t="shared" ref="Y25:Y27" si="10">X25*0.36</f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66</v>
      </c>
    </row>
    <row r="26" spans="1:34">
      <c r="A26">
        <v>24</v>
      </c>
      <c r="B26" t="s">
        <v>67</v>
      </c>
      <c r="C26">
        <v>0.963</v>
      </c>
      <c r="D26">
        <v>159</v>
      </c>
      <c r="E26">
        <v>1.167</v>
      </c>
      <c r="F26">
        <v>2.601</v>
      </c>
      <c r="G26">
        <f t="shared" si="0"/>
        <v>15</v>
      </c>
      <c r="H26">
        <f t="shared" si="1"/>
        <v>16</v>
      </c>
      <c r="I26">
        <f t="shared" si="2"/>
        <v>68.09</v>
      </c>
      <c r="J26">
        <f t="shared" si="3"/>
        <v>0.48</v>
      </c>
      <c r="K26">
        <f t="shared" si="4"/>
        <v>0.338917947964798</v>
      </c>
      <c r="L26">
        <v>1</v>
      </c>
      <c r="M26">
        <v>1</v>
      </c>
      <c r="N26">
        <v>2.31</v>
      </c>
      <c r="O26">
        <v>7.2</v>
      </c>
      <c r="P26">
        <v>4.85</v>
      </c>
      <c r="Q26">
        <f t="shared" si="9"/>
        <v>72.75</v>
      </c>
      <c r="R26">
        <v>5</v>
      </c>
      <c r="S26">
        <v>3</v>
      </c>
      <c r="T26">
        <v>0</v>
      </c>
      <c r="U26">
        <v>1</v>
      </c>
      <c r="V26">
        <v>0</v>
      </c>
      <c r="W26">
        <v>0</v>
      </c>
      <c r="X26">
        <v>0.83</v>
      </c>
      <c r="Y26">
        <f t="shared" si="10"/>
        <v>0.2988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68</v>
      </c>
    </row>
    <row r="27" spans="1:34">
      <c r="A27">
        <v>25</v>
      </c>
      <c r="B27" t="s">
        <v>69</v>
      </c>
      <c r="C27">
        <v>0.883</v>
      </c>
      <c r="D27">
        <v>81</v>
      </c>
      <c r="E27">
        <v>0.25</v>
      </c>
      <c r="F27">
        <v>2.525</v>
      </c>
      <c r="G27">
        <f t="shared" si="0"/>
        <v>67.5</v>
      </c>
      <c r="H27">
        <f t="shared" si="1"/>
        <v>33</v>
      </c>
      <c r="I27">
        <f t="shared" si="2"/>
        <v>133.83</v>
      </c>
      <c r="J27">
        <f t="shared" si="3"/>
        <v>0.32</v>
      </c>
      <c r="K27">
        <f t="shared" si="4"/>
        <v>0.517303812529098</v>
      </c>
      <c r="L27">
        <v>2</v>
      </c>
      <c r="M27">
        <v>1</v>
      </c>
      <c r="N27">
        <v>4.62</v>
      </c>
      <c r="O27">
        <v>21.6</v>
      </c>
      <c r="P27">
        <v>4.85</v>
      </c>
      <c r="Q27">
        <f t="shared" si="9"/>
        <v>327.375</v>
      </c>
      <c r="R27">
        <v>9</v>
      </c>
      <c r="S27">
        <v>7.5</v>
      </c>
      <c r="T27">
        <v>0</v>
      </c>
      <c r="U27">
        <v>1</v>
      </c>
      <c r="V27">
        <v>0</v>
      </c>
      <c r="W27">
        <v>0</v>
      </c>
      <c r="X27">
        <v>2.83</v>
      </c>
      <c r="Y27">
        <f t="shared" si="10"/>
        <v>1.0188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70</v>
      </c>
    </row>
    <row r="28" spans="1:34">
      <c r="A28">
        <v>26</v>
      </c>
      <c r="B28" t="s">
        <v>71</v>
      </c>
      <c r="C28">
        <v>0.687</v>
      </c>
      <c r="D28">
        <v>81</v>
      </c>
      <c r="E28">
        <v>0.25</v>
      </c>
      <c r="F28">
        <v>3.004</v>
      </c>
      <c r="G28">
        <f t="shared" si="0"/>
        <v>54</v>
      </c>
      <c r="H28">
        <f t="shared" si="1"/>
        <v>30</v>
      </c>
      <c r="I28">
        <f t="shared" si="2"/>
        <v>120.12</v>
      </c>
      <c r="J28">
        <f t="shared" si="3"/>
        <v>0.4</v>
      </c>
      <c r="K28">
        <f t="shared" si="4"/>
        <v>0.576346730192884</v>
      </c>
      <c r="L28">
        <v>2</v>
      </c>
      <c r="M28">
        <v>1</v>
      </c>
      <c r="N28">
        <v>3.78</v>
      </c>
      <c r="O28">
        <v>21.6</v>
      </c>
      <c r="P28">
        <v>4.85</v>
      </c>
      <c r="Q28">
        <f t="shared" si="5"/>
        <v>261.9</v>
      </c>
      <c r="R28">
        <v>9</v>
      </c>
      <c r="S28">
        <v>6</v>
      </c>
      <c r="T28">
        <v>0</v>
      </c>
      <c r="U28">
        <v>1</v>
      </c>
      <c r="V28">
        <v>0</v>
      </c>
      <c r="W28">
        <v>0</v>
      </c>
      <c r="X28">
        <v>0.67</v>
      </c>
      <c r="Y28">
        <f t="shared" si="6"/>
        <v>0.2412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54</v>
      </c>
    </row>
    <row r="29" spans="1:34">
      <c r="A29">
        <v>27</v>
      </c>
      <c r="B29" t="s">
        <v>72</v>
      </c>
      <c r="C29">
        <v>0.712</v>
      </c>
      <c r="D29">
        <v>81</v>
      </c>
      <c r="E29">
        <v>0.45</v>
      </c>
      <c r="F29">
        <v>3.066</v>
      </c>
      <c r="G29">
        <f t="shared" si="0"/>
        <v>54</v>
      </c>
      <c r="H29">
        <f t="shared" si="1"/>
        <v>30</v>
      </c>
      <c r="I29">
        <f t="shared" si="2"/>
        <v>120.12</v>
      </c>
      <c r="J29">
        <f t="shared" si="3"/>
        <v>0.4</v>
      </c>
      <c r="K29">
        <f t="shared" si="4"/>
        <v>0.576346730192884</v>
      </c>
      <c r="L29">
        <v>2</v>
      </c>
      <c r="M29">
        <v>1</v>
      </c>
      <c r="N29">
        <v>3.78</v>
      </c>
      <c r="O29">
        <v>21.6</v>
      </c>
      <c r="P29">
        <v>4.85</v>
      </c>
      <c r="Q29">
        <f t="shared" si="5"/>
        <v>261.9</v>
      </c>
      <c r="R29">
        <v>9</v>
      </c>
      <c r="S29">
        <v>6</v>
      </c>
      <c r="T29">
        <v>0</v>
      </c>
      <c r="U29">
        <v>1</v>
      </c>
      <c r="V29">
        <v>0</v>
      </c>
      <c r="W29">
        <v>0</v>
      </c>
      <c r="X29">
        <v>0.67</v>
      </c>
      <c r="Y29">
        <f t="shared" si="6"/>
        <v>0.2412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54</v>
      </c>
    </row>
    <row r="30" spans="1:34">
      <c r="A30">
        <v>28</v>
      </c>
      <c r="B30" t="s">
        <v>73</v>
      </c>
      <c r="C30">
        <v>0.59</v>
      </c>
      <c r="D30">
        <v>81</v>
      </c>
      <c r="E30">
        <v>0.2</v>
      </c>
      <c r="F30">
        <v>3.175</v>
      </c>
      <c r="G30">
        <f t="shared" si="0"/>
        <v>54</v>
      </c>
      <c r="H30">
        <f t="shared" si="1"/>
        <v>30</v>
      </c>
      <c r="I30">
        <f t="shared" si="2"/>
        <v>120.12</v>
      </c>
      <c r="J30">
        <f t="shared" si="3"/>
        <v>0.4</v>
      </c>
      <c r="K30">
        <f t="shared" si="4"/>
        <v>0.576346730192884</v>
      </c>
      <c r="L30">
        <v>2</v>
      </c>
      <c r="M30">
        <v>1</v>
      </c>
      <c r="N30">
        <v>3.78</v>
      </c>
      <c r="O30">
        <v>21.6</v>
      </c>
      <c r="P30">
        <v>4.85</v>
      </c>
      <c r="Q30">
        <f t="shared" si="5"/>
        <v>261.9</v>
      </c>
      <c r="R30">
        <v>9</v>
      </c>
      <c r="S30">
        <v>6</v>
      </c>
      <c r="T30">
        <v>0</v>
      </c>
      <c r="U30">
        <v>1</v>
      </c>
      <c r="V30">
        <v>0</v>
      </c>
      <c r="W30">
        <v>0</v>
      </c>
      <c r="X30">
        <v>0.67</v>
      </c>
      <c r="Y30">
        <f t="shared" si="6"/>
        <v>0.2412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54</v>
      </c>
    </row>
    <row r="31" spans="1:34">
      <c r="A31">
        <v>29</v>
      </c>
      <c r="B31" t="s">
        <v>74</v>
      </c>
      <c r="C31">
        <v>0.59</v>
      </c>
      <c r="D31">
        <v>81</v>
      </c>
      <c r="E31">
        <v>0.2</v>
      </c>
      <c r="F31">
        <v>3.175</v>
      </c>
      <c r="G31">
        <f t="shared" si="0"/>
        <v>243</v>
      </c>
      <c r="H31">
        <f t="shared" si="1"/>
        <v>63</v>
      </c>
      <c r="I31">
        <f t="shared" si="2"/>
        <v>254.79</v>
      </c>
      <c r="J31">
        <f t="shared" si="3"/>
        <v>0.177777777777778</v>
      </c>
      <c r="K31">
        <f t="shared" si="4"/>
        <v>0.54343395918811</v>
      </c>
      <c r="L31">
        <v>2</v>
      </c>
      <c r="M31">
        <v>2</v>
      </c>
      <c r="N31">
        <v>7.56</v>
      </c>
      <c r="O31">
        <v>43.2</v>
      </c>
      <c r="P31">
        <v>4.85</v>
      </c>
      <c r="Q31">
        <f t="shared" si="5"/>
        <v>1178.55</v>
      </c>
      <c r="R31">
        <v>18</v>
      </c>
      <c r="S31">
        <v>13.5</v>
      </c>
      <c r="T31">
        <v>1</v>
      </c>
      <c r="U31">
        <v>0</v>
      </c>
      <c r="V31">
        <v>0</v>
      </c>
      <c r="W31">
        <v>0</v>
      </c>
      <c r="X31">
        <v>6.33</v>
      </c>
      <c r="Y31">
        <f t="shared" si="6"/>
        <v>2.2788</v>
      </c>
      <c r="Z31">
        <v>0</v>
      </c>
      <c r="AA31">
        <v>0</v>
      </c>
      <c r="AB31">
        <v>0</v>
      </c>
      <c r="AC31" s="2">
        <v>1</v>
      </c>
      <c r="AD31">
        <v>10</v>
      </c>
      <c r="AE31">
        <v>9</v>
      </c>
      <c r="AF31">
        <v>1</v>
      </c>
      <c r="AG31">
        <v>0.1</v>
      </c>
      <c r="AH31" s="3" t="s">
        <v>75</v>
      </c>
    </row>
    <row r="32" spans="1:34">
      <c r="A32">
        <v>30</v>
      </c>
      <c r="B32" t="s">
        <v>76</v>
      </c>
      <c r="C32">
        <v>0.739</v>
      </c>
      <c r="D32">
        <v>309</v>
      </c>
      <c r="E32">
        <v>3.2</v>
      </c>
      <c r="F32">
        <v>3.221</v>
      </c>
      <c r="G32">
        <f t="shared" si="0"/>
        <v>40.5</v>
      </c>
      <c r="H32">
        <f t="shared" si="1"/>
        <v>33</v>
      </c>
      <c r="I32">
        <f t="shared" si="2"/>
        <v>129.03</v>
      </c>
      <c r="J32">
        <f t="shared" si="3"/>
        <v>0.237037037037037</v>
      </c>
      <c r="K32">
        <f t="shared" si="4"/>
        <v>0.238465711611492</v>
      </c>
      <c r="L32">
        <v>8</v>
      </c>
      <c r="M32">
        <v>2</v>
      </c>
      <c r="N32">
        <v>21.42</v>
      </c>
      <c r="O32">
        <v>9.6</v>
      </c>
      <c r="P32">
        <v>4.85</v>
      </c>
      <c r="Q32">
        <f t="shared" si="5"/>
        <v>196.425</v>
      </c>
      <c r="R32">
        <v>13.5</v>
      </c>
      <c r="S32">
        <v>3</v>
      </c>
      <c r="T32">
        <v>1</v>
      </c>
      <c r="U32">
        <v>1</v>
      </c>
      <c r="V32">
        <v>0</v>
      </c>
      <c r="W32">
        <v>0</v>
      </c>
      <c r="X32">
        <v>2</v>
      </c>
      <c r="Y32">
        <f t="shared" si="6"/>
        <v>0.72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77</v>
      </c>
    </row>
    <row r="33" spans="1:34">
      <c r="A33">
        <v>31</v>
      </c>
      <c r="B33" t="s">
        <v>78</v>
      </c>
      <c r="C33">
        <v>0.932</v>
      </c>
      <c r="D33">
        <v>573</v>
      </c>
      <c r="E33">
        <v>3.393</v>
      </c>
      <c r="F33">
        <v>3.011</v>
      </c>
      <c r="G33">
        <v>47.25</v>
      </c>
      <c r="H33">
        <f t="shared" si="1"/>
        <v>24</v>
      </c>
      <c r="I33">
        <f t="shared" si="2"/>
        <v>93.9</v>
      </c>
      <c r="J33">
        <f t="shared" si="3"/>
        <v>0.236190476190476</v>
      </c>
      <c r="K33">
        <f t="shared" si="4"/>
        <v>0.380928975178176</v>
      </c>
      <c r="L33">
        <v>3</v>
      </c>
      <c r="M33">
        <v>1</v>
      </c>
      <c r="N33">
        <v>11.34</v>
      </c>
      <c r="O33">
        <v>11.16</v>
      </c>
      <c r="P33">
        <v>4.85</v>
      </c>
      <c r="Q33">
        <f t="shared" si="5"/>
        <v>229.1625</v>
      </c>
      <c r="R33">
        <v>9</v>
      </c>
      <c r="S33">
        <v>3</v>
      </c>
      <c r="T33">
        <v>1</v>
      </c>
      <c r="U33">
        <v>1</v>
      </c>
      <c r="V33">
        <v>0</v>
      </c>
      <c r="W33">
        <v>0</v>
      </c>
      <c r="X33">
        <v>1</v>
      </c>
      <c r="Y33">
        <f t="shared" si="6"/>
        <v>0.36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77</v>
      </c>
    </row>
    <row r="34" spans="1:34">
      <c r="A34">
        <v>32</v>
      </c>
      <c r="B34" t="s">
        <v>79</v>
      </c>
      <c r="C34">
        <v>1.163</v>
      </c>
      <c r="D34">
        <v>883</v>
      </c>
      <c r="E34">
        <v>5.367</v>
      </c>
      <c r="F34">
        <v>2.795</v>
      </c>
      <c r="G34">
        <f t="shared" si="0"/>
        <v>94.8</v>
      </c>
      <c r="H34">
        <f t="shared" si="1"/>
        <v>69.2</v>
      </c>
      <c r="I34">
        <f t="shared" si="2"/>
        <v>301.75</v>
      </c>
      <c r="J34">
        <f t="shared" si="3"/>
        <v>0.0759493670886076</v>
      </c>
      <c r="K34">
        <f t="shared" si="4"/>
        <v>0.0764769613154037</v>
      </c>
      <c r="L34">
        <v>9</v>
      </c>
      <c r="M34">
        <v>1</v>
      </c>
      <c r="N34">
        <v>26.67</v>
      </c>
      <c r="O34">
        <v>7.2</v>
      </c>
      <c r="P34">
        <v>4.85</v>
      </c>
      <c r="Q34">
        <f t="shared" si="5"/>
        <v>459.78</v>
      </c>
      <c r="R34">
        <v>31.6</v>
      </c>
      <c r="S34">
        <v>3</v>
      </c>
      <c r="T34">
        <v>1</v>
      </c>
      <c r="U34">
        <v>0</v>
      </c>
      <c r="V34">
        <v>0</v>
      </c>
      <c r="W34">
        <v>0</v>
      </c>
      <c r="X34">
        <v>3</v>
      </c>
      <c r="Y34">
        <f t="shared" si="6"/>
        <v>1.08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77</v>
      </c>
    </row>
    <row r="35" spans="1:34">
      <c r="A35">
        <v>33</v>
      </c>
      <c r="B35" t="s">
        <v>80</v>
      </c>
      <c r="C35">
        <v>1.335</v>
      </c>
      <c r="D35">
        <v>997</v>
      </c>
      <c r="E35">
        <v>4.31</v>
      </c>
      <c r="F35">
        <v>2.597</v>
      </c>
      <c r="G35">
        <f t="shared" si="0"/>
        <v>66</v>
      </c>
      <c r="H35">
        <f t="shared" si="1"/>
        <v>41</v>
      </c>
      <c r="I35">
        <f t="shared" si="2"/>
        <v>163.39</v>
      </c>
      <c r="J35">
        <f t="shared" si="3"/>
        <v>0.327272727272727</v>
      </c>
      <c r="K35">
        <f t="shared" si="4"/>
        <v>0.423714849322292</v>
      </c>
      <c r="L35">
        <v>6</v>
      </c>
      <c r="M35">
        <v>1</v>
      </c>
      <c r="N35">
        <v>13.86</v>
      </c>
      <c r="O35">
        <v>21.6</v>
      </c>
      <c r="P35">
        <v>4.85</v>
      </c>
      <c r="Q35">
        <f t="shared" si="5"/>
        <v>320.1</v>
      </c>
      <c r="R35">
        <v>4</v>
      </c>
      <c r="S35">
        <v>16.5</v>
      </c>
      <c r="T35">
        <v>1</v>
      </c>
      <c r="U35">
        <v>1</v>
      </c>
      <c r="V35">
        <v>0</v>
      </c>
      <c r="W35">
        <v>0</v>
      </c>
      <c r="X35">
        <v>2.17</v>
      </c>
      <c r="Y35">
        <f t="shared" si="6"/>
        <v>0.7812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77</v>
      </c>
    </row>
    <row r="36" spans="1:34">
      <c r="A36">
        <v>34</v>
      </c>
      <c r="B36" t="s">
        <v>81</v>
      </c>
      <c r="C36">
        <v>1.382</v>
      </c>
      <c r="D36">
        <v>1057</v>
      </c>
      <c r="E36">
        <v>3.917</v>
      </c>
      <c r="F36">
        <v>2.444</v>
      </c>
      <c r="G36">
        <f t="shared" si="0"/>
        <v>78</v>
      </c>
      <c r="H36">
        <f t="shared" si="1"/>
        <v>38</v>
      </c>
      <c r="I36">
        <f t="shared" si="2"/>
        <v>180.1</v>
      </c>
      <c r="J36">
        <f t="shared" si="3"/>
        <v>0</v>
      </c>
      <c r="K36">
        <f t="shared" si="4"/>
        <v>0</v>
      </c>
      <c r="L36">
        <v>1</v>
      </c>
      <c r="M36">
        <v>0</v>
      </c>
      <c r="N36">
        <v>4.2</v>
      </c>
      <c r="O36">
        <v>0</v>
      </c>
      <c r="P36">
        <v>4.85</v>
      </c>
      <c r="Q36">
        <f t="shared" si="5"/>
        <v>378.3</v>
      </c>
      <c r="R36">
        <v>6</v>
      </c>
      <c r="S36">
        <v>13</v>
      </c>
      <c r="T36">
        <v>0</v>
      </c>
      <c r="U36">
        <v>0</v>
      </c>
      <c r="V36">
        <v>0</v>
      </c>
      <c r="W36">
        <v>0</v>
      </c>
      <c r="X36">
        <v>2</v>
      </c>
      <c r="Y36">
        <f t="shared" si="6"/>
        <v>0.72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77</v>
      </c>
    </row>
    <row r="37" spans="1:34">
      <c r="A37">
        <v>35</v>
      </c>
      <c r="B37" t="s">
        <v>82</v>
      </c>
      <c r="C37">
        <v>1.25</v>
      </c>
      <c r="D37">
        <v>885</v>
      </c>
      <c r="E37">
        <v>2.417</v>
      </c>
      <c r="F37">
        <v>2.446</v>
      </c>
      <c r="G37">
        <f t="shared" si="0"/>
        <v>36</v>
      </c>
      <c r="H37">
        <f t="shared" si="1"/>
        <v>26</v>
      </c>
      <c r="I37">
        <f t="shared" si="2"/>
        <v>109.21</v>
      </c>
      <c r="J37">
        <f t="shared" si="3"/>
        <v>0.3</v>
      </c>
      <c r="K37">
        <f t="shared" si="4"/>
        <v>0.316961675811598</v>
      </c>
      <c r="L37">
        <v>2</v>
      </c>
      <c r="M37">
        <v>1</v>
      </c>
      <c r="N37">
        <v>6.09</v>
      </c>
      <c r="O37">
        <v>10.8</v>
      </c>
      <c r="P37">
        <v>4.85</v>
      </c>
      <c r="Q37">
        <f t="shared" si="5"/>
        <v>174.6</v>
      </c>
      <c r="R37">
        <v>4</v>
      </c>
      <c r="S37">
        <v>9</v>
      </c>
      <c r="T37">
        <v>1</v>
      </c>
      <c r="U37">
        <v>1</v>
      </c>
      <c r="V37">
        <v>0</v>
      </c>
      <c r="W37">
        <v>0</v>
      </c>
      <c r="X37">
        <v>1.83</v>
      </c>
      <c r="Y37">
        <f t="shared" si="6"/>
        <v>0.6588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77</v>
      </c>
    </row>
    <row r="38" spans="1:34">
      <c r="A38">
        <v>36</v>
      </c>
      <c r="B38" t="s">
        <v>83</v>
      </c>
      <c r="C38">
        <v>1.078</v>
      </c>
      <c r="D38">
        <v>811</v>
      </c>
      <c r="E38">
        <v>2</v>
      </c>
      <c r="F38">
        <v>2.692</v>
      </c>
      <c r="G38">
        <f t="shared" si="0"/>
        <v>81</v>
      </c>
      <c r="H38">
        <f t="shared" si="1"/>
        <v>36</v>
      </c>
      <c r="I38">
        <f t="shared" si="2"/>
        <v>146.91</v>
      </c>
      <c r="J38">
        <f t="shared" si="3"/>
        <v>0.266666666666667</v>
      </c>
      <c r="K38">
        <f t="shared" si="4"/>
        <v>0.471246131854668</v>
      </c>
      <c r="L38">
        <v>2</v>
      </c>
      <c r="M38">
        <v>1</v>
      </c>
      <c r="N38">
        <v>6.09</v>
      </c>
      <c r="O38">
        <v>21.6</v>
      </c>
      <c r="P38">
        <v>4.85</v>
      </c>
      <c r="Q38">
        <f t="shared" si="5"/>
        <v>392.85</v>
      </c>
      <c r="R38">
        <v>9</v>
      </c>
      <c r="S38">
        <v>9</v>
      </c>
      <c r="T38">
        <v>1</v>
      </c>
      <c r="U38">
        <v>0</v>
      </c>
      <c r="V38">
        <v>0</v>
      </c>
      <c r="W38">
        <v>0</v>
      </c>
      <c r="X38">
        <v>1.33</v>
      </c>
      <c r="Y38">
        <f t="shared" si="6"/>
        <v>0.4788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77</v>
      </c>
    </row>
    <row r="39" spans="1:34">
      <c r="A39">
        <v>37</v>
      </c>
      <c r="B39" t="s">
        <v>84</v>
      </c>
      <c r="C39">
        <v>0.805</v>
      </c>
      <c r="D39">
        <v>159</v>
      </c>
      <c r="E39">
        <v>1.25</v>
      </c>
      <c r="F39">
        <v>2.824</v>
      </c>
      <c r="G39">
        <f t="shared" si="0"/>
        <v>27</v>
      </c>
      <c r="H39">
        <f t="shared" si="1"/>
        <v>24</v>
      </c>
      <c r="I39">
        <f t="shared" si="2"/>
        <v>90.36</v>
      </c>
      <c r="J39">
        <f t="shared" si="3"/>
        <v>0.622222222222222</v>
      </c>
      <c r="K39">
        <f t="shared" si="4"/>
        <v>0.595906970408962</v>
      </c>
      <c r="L39">
        <v>4</v>
      </c>
      <c r="M39">
        <v>3</v>
      </c>
      <c r="N39">
        <v>9.24</v>
      </c>
      <c r="O39">
        <v>16.8</v>
      </c>
      <c r="P39">
        <v>4.85</v>
      </c>
      <c r="Q39">
        <f t="shared" si="5"/>
        <v>130.95</v>
      </c>
      <c r="R39">
        <v>9</v>
      </c>
      <c r="S39">
        <v>3</v>
      </c>
      <c r="T39">
        <v>1</v>
      </c>
      <c r="U39">
        <v>0</v>
      </c>
      <c r="V39">
        <v>0</v>
      </c>
      <c r="W39">
        <v>0</v>
      </c>
      <c r="X39">
        <v>1.67</v>
      </c>
      <c r="Y39">
        <f t="shared" si="6"/>
        <v>0.6012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77</v>
      </c>
    </row>
    <row r="40" spans="1:34">
      <c r="A40">
        <v>38</v>
      </c>
      <c r="B40" t="s">
        <v>85</v>
      </c>
      <c r="C40">
        <v>0.89</v>
      </c>
      <c r="D40">
        <v>607</v>
      </c>
      <c r="E40">
        <v>1.95</v>
      </c>
      <c r="F40">
        <v>2.924</v>
      </c>
      <c r="G40">
        <f t="shared" si="0"/>
        <v>54</v>
      </c>
      <c r="H40">
        <f t="shared" si="1"/>
        <v>42</v>
      </c>
      <c r="I40">
        <f t="shared" si="2"/>
        <v>151.26</v>
      </c>
      <c r="J40">
        <f t="shared" si="3"/>
        <v>0.8</v>
      </c>
      <c r="K40">
        <f t="shared" si="4"/>
        <v>0.915387666676838</v>
      </c>
      <c r="L40">
        <v>4</v>
      </c>
      <c r="M40">
        <v>1</v>
      </c>
      <c r="N40">
        <v>9.24</v>
      </c>
      <c r="O40">
        <v>43.2</v>
      </c>
      <c r="P40">
        <v>4.85</v>
      </c>
      <c r="Q40">
        <f t="shared" si="5"/>
        <v>261.9</v>
      </c>
      <c r="R40">
        <v>18</v>
      </c>
      <c r="S40">
        <v>3</v>
      </c>
      <c r="T40">
        <v>1</v>
      </c>
      <c r="U40">
        <v>0</v>
      </c>
      <c r="V40">
        <v>0</v>
      </c>
      <c r="W40">
        <v>0</v>
      </c>
      <c r="X40">
        <v>1</v>
      </c>
      <c r="Y40">
        <f t="shared" si="6"/>
        <v>0.36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77</v>
      </c>
    </row>
    <row r="41" spans="1:34">
      <c r="A41">
        <v>39</v>
      </c>
      <c r="B41" t="s">
        <v>86</v>
      </c>
      <c r="C41">
        <v>0.734</v>
      </c>
      <c r="D41">
        <v>445</v>
      </c>
      <c r="E41">
        <v>3.083</v>
      </c>
      <c r="F41">
        <v>3.087</v>
      </c>
      <c r="G41">
        <f t="shared" si="0"/>
        <v>81</v>
      </c>
      <c r="H41">
        <f t="shared" si="1"/>
        <v>60</v>
      </c>
      <c r="I41">
        <f t="shared" si="2"/>
        <v>203.04</v>
      </c>
      <c r="J41">
        <f t="shared" si="3"/>
        <v>0.888888888888889</v>
      </c>
      <c r="K41">
        <f t="shared" si="4"/>
        <v>1.13657028550646</v>
      </c>
      <c r="L41">
        <v>5</v>
      </c>
      <c r="M41">
        <v>2</v>
      </c>
      <c r="N41">
        <v>15.96</v>
      </c>
      <c r="O41">
        <v>72</v>
      </c>
      <c r="P41">
        <v>4.85</v>
      </c>
      <c r="Q41">
        <f t="shared" si="5"/>
        <v>392.85</v>
      </c>
      <c r="R41">
        <v>27</v>
      </c>
      <c r="S41">
        <v>3</v>
      </c>
      <c r="T41">
        <v>1</v>
      </c>
      <c r="U41">
        <v>1</v>
      </c>
      <c r="V41">
        <v>0</v>
      </c>
      <c r="W41">
        <v>0</v>
      </c>
      <c r="X41">
        <v>1.67</v>
      </c>
      <c r="Y41">
        <f t="shared" si="6"/>
        <v>0.6012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77</v>
      </c>
    </row>
    <row r="42" spans="1:34">
      <c r="A42">
        <v>40</v>
      </c>
      <c r="B42" t="s">
        <v>87</v>
      </c>
      <c r="C42">
        <v>0.603</v>
      </c>
      <c r="D42">
        <v>235</v>
      </c>
      <c r="E42">
        <v>2.2</v>
      </c>
      <c r="F42">
        <v>3.205</v>
      </c>
      <c r="G42">
        <f t="shared" si="0"/>
        <v>27</v>
      </c>
      <c r="H42">
        <f t="shared" si="1"/>
        <v>24</v>
      </c>
      <c r="I42">
        <f t="shared" si="2"/>
        <v>112.62</v>
      </c>
      <c r="J42">
        <f t="shared" si="3"/>
        <v>0</v>
      </c>
      <c r="K42">
        <f t="shared" si="4"/>
        <v>0</v>
      </c>
      <c r="L42">
        <v>1</v>
      </c>
      <c r="M42">
        <v>0</v>
      </c>
      <c r="N42">
        <v>3.78</v>
      </c>
      <c r="O42">
        <v>0</v>
      </c>
      <c r="P42">
        <v>4.85</v>
      </c>
      <c r="Q42">
        <f t="shared" si="5"/>
        <v>130.95</v>
      </c>
      <c r="R42">
        <v>3</v>
      </c>
      <c r="S42">
        <v>9</v>
      </c>
      <c r="T42">
        <v>0</v>
      </c>
      <c r="U42">
        <v>1</v>
      </c>
      <c r="V42">
        <v>0</v>
      </c>
      <c r="W42">
        <v>0</v>
      </c>
      <c r="X42">
        <v>1.5</v>
      </c>
      <c r="Y42">
        <f t="shared" si="6"/>
        <v>0.54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77</v>
      </c>
    </row>
    <row r="43" spans="29:29">
      <c r="AC43" s="2"/>
    </row>
    <row r="44" spans="29:29">
      <c r="AC44" s="2"/>
    </row>
    <row r="45" spans="29:29">
      <c r="AC45" s="2"/>
    </row>
    <row r="46" spans="29:29">
      <c r="AC46" s="2"/>
    </row>
    <row r="47" spans="29:29">
      <c r="AC47" s="2"/>
    </row>
    <row r="48" spans="29:29">
      <c r="AC48" s="2"/>
    </row>
    <row r="49" spans="29:29">
      <c r="AC49" s="2"/>
    </row>
    <row r="50" spans="29:29">
      <c r="AC50" s="2"/>
    </row>
    <row r="51" spans="29:29">
      <c r="AC51" s="2"/>
    </row>
    <row r="52" spans="29:29">
      <c r="AC52" s="2"/>
    </row>
    <row r="53" spans="29:29">
      <c r="AC53" s="2"/>
    </row>
    <row r="54" spans="29:29">
      <c r="AC54" s="2"/>
    </row>
    <row r="55" spans="29:29">
      <c r="AC55" s="2"/>
    </row>
    <row r="56" spans="29:29">
      <c r="AC56" s="2"/>
    </row>
    <row r="57" spans="29:29">
      <c r="AC57" s="2"/>
    </row>
    <row r="58" spans="29:29">
      <c r="AC58" s="2"/>
    </row>
    <row r="59" spans="29:29">
      <c r="AC59" s="2"/>
    </row>
    <row r="60" spans="29:29">
      <c r="AC60" s="2"/>
    </row>
    <row r="61" spans="29:29">
      <c r="AC61" s="2"/>
    </row>
    <row r="62" spans="29:29">
      <c r="AC62" s="2"/>
    </row>
    <row r="63" spans="29:29">
      <c r="AC63" s="2"/>
    </row>
    <row r="64" spans="29:29">
      <c r="AC64" s="2"/>
    </row>
    <row r="65" spans="29:29">
      <c r="AC65" s="2"/>
    </row>
    <row r="66" spans="29:29">
      <c r="AC66" s="2"/>
    </row>
    <row r="67" spans="29:29">
      <c r="AC67" s="2"/>
    </row>
    <row r="68" spans="29:29">
      <c r="AC68" s="2"/>
    </row>
    <row r="69" spans="29:29">
      <c r="AC69" s="2"/>
    </row>
    <row r="70" spans="29:29">
      <c r="AC70" s="2"/>
    </row>
    <row r="71" spans="29:29">
      <c r="AC71" s="2"/>
    </row>
    <row r="72" spans="29:29">
      <c r="AC72" s="2"/>
    </row>
    <row r="73" spans="29:29">
      <c r="AC73" s="2"/>
    </row>
    <row r="74" spans="29:29">
      <c r="AC74" s="2"/>
    </row>
    <row r="75" spans="29:29">
      <c r="AC75" s="2"/>
    </row>
    <row r="76" spans="29:29">
      <c r="AC76" s="2"/>
    </row>
    <row r="77" spans="29:29">
      <c r="AC77" s="2"/>
    </row>
    <row r="78" spans="29:29">
      <c r="AC78" s="2"/>
    </row>
    <row r="79" spans="29:29">
      <c r="AC79" s="2"/>
    </row>
    <row r="80" spans="29:29">
      <c r="AC80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80"/>
  <sheetViews>
    <sheetView zoomScale="70" zoomScaleNormal="70" workbookViewId="0">
      <selection activeCell="AG1" sqref="AG1"/>
    </sheetView>
  </sheetViews>
  <sheetFormatPr defaultColWidth="9" defaultRowHeight="14"/>
  <cols>
    <col min="1" max="1" width="3.775" customWidth="1"/>
    <col min="2" max="2" width="6.55833333333333" customWidth="1"/>
    <col min="3" max="3" width="5.775" customWidth="1"/>
    <col min="4" max="4" width="3.88333333333333" customWidth="1"/>
    <col min="5" max="5" width="4.44166666666667" customWidth="1"/>
    <col min="6" max="7" width="4.775" customWidth="1"/>
    <col min="8" max="8" width="3.10833333333333" customWidth="1"/>
    <col min="9" max="9" width="7" customWidth="1"/>
    <col min="10" max="10" width="5" customWidth="1"/>
    <col min="11" max="11" width="3.66666666666667" customWidth="1"/>
    <col min="12" max="12" width="3.55833333333333" customWidth="1"/>
    <col min="13" max="13" width="3" customWidth="1"/>
    <col min="14" max="14" width="5.10833333333333" customWidth="1"/>
    <col min="15" max="15" width="4.775" customWidth="1"/>
    <col min="16" max="16" width="5.775" customWidth="1"/>
    <col min="17" max="17" width="5.88333333333333" customWidth="1"/>
    <col min="18" max="18" width="4.10833333333333" customWidth="1"/>
    <col min="19" max="19" width="3.66666666666667" customWidth="1"/>
    <col min="20" max="20" width="4" customWidth="1"/>
    <col min="21" max="21" width="2.775" customWidth="1"/>
    <col min="22" max="22" width="4.10833333333333" customWidth="1"/>
    <col min="23" max="23" width="4.44166666666667" customWidth="1"/>
    <col min="35" max="35" width="6.55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88</v>
      </c>
      <c r="C2">
        <v>1.059</v>
      </c>
      <c r="D2">
        <v>169</v>
      </c>
      <c r="E2">
        <v>0.234</v>
      </c>
      <c r="F2">
        <v>2.657</v>
      </c>
      <c r="G2">
        <f t="shared" ref="G2:G51" si="0">R2*S2</f>
        <v>37.5</v>
      </c>
      <c r="H2">
        <f t="shared" ref="H2:H51" si="1">R2*2+S2*2</f>
        <v>35</v>
      </c>
      <c r="I2">
        <f t="shared" ref="I2:I51" si="2">H2*P2-N2-O2</f>
        <v>108.17</v>
      </c>
      <c r="J2">
        <f t="shared" ref="J2:J51" si="3">O2/G2</f>
        <v>0.608</v>
      </c>
      <c r="K2">
        <f t="shared" ref="K2:K51" si="4">O2/(I2*0.312)</f>
        <v>0.675574771904623</v>
      </c>
      <c r="L2">
        <v>1</v>
      </c>
      <c r="M2">
        <v>2</v>
      </c>
      <c r="N2">
        <v>3.78</v>
      </c>
      <c r="O2" s="2">
        <v>22.8</v>
      </c>
      <c r="P2">
        <v>3.85</v>
      </c>
      <c r="Q2">
        <f t="shared" ref="Q2:Q51" si="5">G2*P2</f>
        <v>144.375</v>
      </c>
      <c r="R2" s="2">
        <v>2.5</v>
      </c>
      <c r="S2" s="2">
        <v>15</v>
      </c>
      <c r="T2">
        <v>0</v>
      </c>
      <c r="U2">
        <v>1</v>
      </c>
      <c r="V2">
        <v>0</v>
      </c>
      <c r="W2">
        <v>0</v>
      </c>
      <c r="X2" s="2">
        <v>1.17</v>
      </c>
      <c r="Y2">
        <f t="shared" ref="Y2:Y51" si="6">X2*0.36</f>
        <v>0.4212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89</v>
      </c>
    </row>
    <row r="3" spans="1:34">
      <c r="A3">
        <v>1</v>
      </c>
      <c r="B3" t="s">
        <v>34</v>
      </c>
      <c r="C3">
        <v>0.911</v>
      </c>
      <c r="D3">
        <v>107</v>
      </c>
      <c r="E3">
        <v>0.2</v>
      </c>
      <c r="F3">
        <v>2.712</v>
      </c>
      <c r="G3">
        <f t="shared" si="0"/>
        <v>39.15</v>
      </c>
      <c r="H3">
        <f t="shared" si="1"/>
        <v>26.7</v>
      </c>
      <c r="I3">
        <f t="shared" si="2"/>
        <v>84.615</v>
      </c>
      <c r="J3">
        <f t="shared" si="3"/>
        <v>0.367816091954023</v>
      </c>
      <c r="K3">
        <f t="shared" si="4"/>
        <v>0.545457024804658</v>
      </c>
      <c r="L3">
        <v>1</v>
      </c>
      <c r="M3">
        <v>1</v>
      </c>
      <c r="N3">
        <v>3.78</v>
      </c>
      <c r="O3" s="2">
        <v>14.4</v>
      </c>
      <c r="P3">
        <v>3.85</v>
      </c>
      <c r="Q3">
        <f t="shared" si="5"/>
        <v>150.7275</v>
      </c>
      <c r="R3" s="2">
        <v>4.35</v>
      </c>
      <c r="S3" s="2">
        <v>9</v>
      </c>
      <c r="T3">
        <v>0</v>
      </c>
      <c r="U3">
        <v>1</v>
      </c>
      <c r="V3">
        <v>0</v>
      </c>
      <c r="W3">
        <v>0</v>
      </c>
      <c r="X3" s="2">
        <v>1</v>
      </c>
      <c r="Y3">
        <f t="shared" si="6"/>
        <v>0.36</v>
      </c>
      <c r="Z3">
        <v>0</v>
      </c>
      <c r="AA3">
        <v>0</v>
      </c>
      <c r="AB3">
        <v>0</v>
      </c>
      <c r="AC3" s="2">
        <v>1</v>
      </c>
      <c r="AD3">
        <v>23</v>
      </c>
      <c r="AE3">
        <v>1.8</v>
      </c>
      <c r="AF3">
        <v>0.28</v>
      </c>
      <c r="AG3">
        <v>0.18</v>
      </c>
      <c r="AH3" s="3" t="s">
        <v>35</v>
      </c>
    </row>
    <row r="4" spans="1:34">
      <c r="A4">
        <v>2</v>
      </c>
      <c r="B4" t="s">
        <v>36</v>
      </c>
      <c r="C4">
        <v>1.031</v>
      </c>
      <c r="D4">
        <v>111</v>
      </c>
      <c r="E4">
        <v>0.125</v>
      </c>
      <c r="F4">
        <v>2.465</v>
      </c>
      <c r="G4">
        <f t="shared" si="0"/>
        <v>45</v>
      </c>
      <c r="H4">
        <f t="shared" si="1"/>
        <v>28</v>
      </c>
      <c r="I4">
        <f t="shared" si="2"/>
        <v>93.22</v>
      </c>
      <c r="J4">
        <f t="shared" si="3"/>
        <v>0.24</v>
      </c>
      <c r="K4">
        <f t="shared" si="4"/>
        <v>0.371330021619659</v>
      </c>
      <c r="L4">
        <v>1</v>
      </c>
      <c r="M4">
        <v>1</v>
      </c>
      <c r="N4">
        <v>3.78</v>
      </c>
      <c r="O4" s="2">
        <v>10.8</v>
      </c>
      <c r="P4">
        <v>3.85</v>
      </c>
      <c r="Q4">
        <f t="shared" si="5"/>
        <v>173.25</v>
      </c>
      <c r="R4" s="2">
        <v>5</v>
      </c>
      <c r="S4" s="2">
        <v>9</v>
      </c>
      <c r="T4">
        <v>0</v>
      </c>
      <c r="U4">
        <v>1</v>
      </c>
      <c r="V4">
        <v>0</v>
      </c>
      <c r="W4">
        <v>0</v>
      </c>
      <c r="X4" s="2">
        <v>2.33</v>
      </c>
      <c r="Y4">
        <f t="shared" si="6"/>
        <v>0.8388</v>
      </c>
      <c r="Z4">
        <v>0</v>
      </c>
      <c r="AA4">
        <v>0</v>
      </c>
      <c r="AB4">
        <v>0</v>
      </c>
      <c r="AC4" s="2">
        <v>1</v>
      </c>
      <c r="AD4">
        <v>23</v>
      </c>
      <c r="AE4">
        <v>1.8</v>
      </c>
      <c r="AF4">
        <v>0.28</v>
      </c>
      <c r="AG4">
        <v>0.18</v>
      </c>
      <c r="AH4" s="3" t="s">
        <v>90</v>
      </c>
    </row>
    <row r="5" spans="1:34">
      <c r="A5">
        <v>3</v>
      </c>
      <c r="B5" t="s">
        <v>37</v>
      </c>
      <c r="C5">
        <v>0.697</v>
      </c>
      <c r="D5">
        <v>107</v>
      </c>
      <c r="E5">
        <v>0.333</v>
      </c>
      <c r="F5">
        <v>2.54</v>
      </c>
      <c r="G5">
        <f t="shared" si="0"/>
        <v>40.5</v>
      </c>
      <c r="H5">
        <f t="shared" si="1"/>
        <v>27</v>
      </c>
      <c r="I5">
        <f t="shared" si="2"/>
        <v>67.95</v>
      </c>
      <c r="J5">
        <f t="shared" si="3"/>
        <v>0.888888888888889</v>
      </c>
      <c r="K5">
        <f t="shared" si="4"/>
        <v>1.69808116827984</v>
      </c>
      <c r="L5">
        <v>0</v>
      </c>
      <c r="M5">
        <v>2</v>
      </c>
      <c r="N5">
        <v>0</v>
      </c>
      <c r="O5">
        <v>36</v>
      </c>
      <c r="P5">
        <v>3.85</v>
      </c>
      <c r="Q5">
        <f t="shared" si="5"/>
        <v>155.925</v>
      </c>
      <c r="R5">
        <v>9</v>
      </c>
      <c r="S5">
        <v>4.5</v>
      </c>
      <c r="T5">
        <v>0</v>
      </c>
      <c r="U5">
        <v>0</v>
      </c>
      <c r="V5">
        <v>0</v>
      </c>
      <c r="W5">
        <v>0</v>
      </c>
      <c r="X5">
        <v>3</v>
      </c>
      <c r="Y5">
        <f t="shared" si="6"/>
        <v>1.08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1.8</v>
      </c>
      <c r="AF5">
        <v>0.28</v>
      </c>
      <c r="AG5">
        <v>0.18</v>
      </c>
      <c r="AH5" s="3" t="s">
        <v>90</v>
      </c>
    </row>
    <row r="6" spans="1:34">
      <c r="A6">
        <v>4</v>
      </c>
      <c r="B6" t="s">
        <v>38</v>
      </c>
      <c r="C6">
        <v>1.031</v>
      </c>
      <c r="D6">
        <v>111</v>
      </c>
      <c r="E6">
        <v>0.125</v>
      </c>
      <c r="F6">
        <v>2.465</v>
      </c>
      <c r="G6">
        <f t="shared" si="0"/>
        <v>12</v>
      </c>
      <c r="H6">
        <f t="shared" si="1"/>
        <v>14</v>
      </c>
      <c r="I6">
        <f t="shared" si="2"/>
        <v>49.7</v>
      </c>
      <c r="J6">
        <f t="shared" si="3"/>
        <v>0</v>
      </c>
      <c r="K6">
        <f t="shared" si="4"/>
        <v>0</v>
      </c>
      <c r="L6">
        <v>1</v>
      </c>
      <c r="M6">
        <v>0</v>
      </c>
      <c r="N6">
        <v>4.2</v>
      </c>
      <c r="O6">
        <v>0</v>
      </c>
      <c r="P6">
        <v>3.85</v>
      </c>
      <c r="Q6">
        <f t="shared" si="5"/>
        <v>46.2</v>
      </c>
      <c r="R6">
        <v>3</v>
      </c>
      <c r="S6">
        <v>4</v>
      </c>
      <c r="T6">
        <v>0</v>
      </c>
      <c r="U6">
        <v>1</v>
      </c>
      <c r="V6">
        <v>0</v>
      </c>
      <c r="W6">
        <v>0</v>
      </c>
      <c r="X6">
        <v>1.33</v>
      </c>
      <c r="Y6">
        <f t="shared" si="6"/>
        <v>0.4788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39</v>
      </c>
    </row>
    <row r="7" spans="1:34">
      <c r="A7">
        <v>5</v>
      </c>
      <c r="B7" t="s">
        <v>40</v>
      </c>
      <c r="C7">
        <v>0.817</v>
      </c>
      <c r="D7">
        <v>109</v>
      </c>
      <c r="E7">
        <v>0.25</v>
      </c>
      <c r="F7">
        <v>2.756</v>
      </c>
      <c r="G7">
        <f t="shared" si="0"/>
        <v>67.5</v>
      </c>
      <c r="H7">
        <f t="shared" si="1"/>
        <v>33</v>
      </c>
      <c r="I7">
        <f t="shared" si="2"/>
        <v>128.89</v>
      </c>
      <c r="J7">
        <f t="shared" si="3"/>
        <v>0.325333333333333</v>
      </c>
      <c r="K7">
        <f t="shared" si="4"/>
        <v>0.546082825545934</v>
      </c>
      <c r="L7">
        <v>4</v>
      </c>
      <c r="M7">
        <v>3</v>
      </c>
      <c r="N7">
        <v>9.2</v>
      </c>
      <c r="O7">
        <v>21.96</v>
      </c>
      <c r="P7">
        <v>4.85</v>
      </c>
      <c r="Q7">
        <f t="shared" si="5"/>
        <v>327.375</v>
      </c>
      <c r="R7">
        <v>9</v>
      </c>
      <c r="S7">
        <v>7.5</v>
      </c>
      <c r="T7">
        <v>0</v>
      </c>
      <c r="U7">
        <v>1</v>
      </c>
      <c r="V7">
        <v>0</v>
      </c>
      <c r="W7">
        <v>0</v>
      </c>
      <c r="X7">
        <v>1.83</v>
      </c>
      <c r="Y7">
        <f t="shared" si="6"/>
        <v>0.6588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s="3" t="s">
        <v>41</v>
      </c>
    </row>
    <row r="8" spans="1:34">
      <c r="A8">
        <v>6</v>
      </c>
      <c r="B8" t="s">
        <v>42</v>
      </c>
      <c r="C8">
        <v>0.792</v>
      </c>
      <c r="D8">
        <v>111</v>
      </c>
      <c r="E8">
        <v>0.5</v>
      </c>
      <c r="F8">
        <v>2.547</v>
      </c>
      <c r="G8">
        <f t="shared" si="0"/>
        <v>67.5</v>
      </c>
      <c r="H8">
        <f t="shared" si="1"/>
        <v>33</v>
      </c>
      <c r="I8">
        <f t="shared" si="2"/>
        <v>128.89</v>
      </c>
      <c r="J8">
        <f t="shared" si="3"/>
        <v>0.325333333333333</v>
      </c>
      <c r="K8">
        <f t="shared" si="4"/>
        <v>0.546082825545934</v>
      </c>
      <c r="L8">
        <v>4</v>
      </c>
      <c r="M8">
        <v>3</v>
      </c>
      <c r="N8">
        <v>9.2</v>
      </c>
      <c r="O8">
        <v>21.96</v>
      </c>
      <c r="P8">
        <v>4.85</v>
      </c>
      <c r="Q8">
        <f t="shared" si="5"/>
        <v>327.375</v>
      </c>
      <c r="R8">
        <v>9</v>
      </c>
      <c r="S8">
        <v>7.5</v>
      </c>
      <c r="T8">
        <v>0</v>
      </c>
      <c r="U8">
        <v>1</v>
      </c>
      <c r="V8">
        <v>0</v>
      </c>
      <c r="W8">
        <v>0</v>
      </c>
      <c r="X8">
        <v>2.33</v>
      </c>
      <c r="Y8">
        <f t="shared" si="6"/>
        <v>0.8388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41</v>
      </c>
    </row>
    <row r="9" spans="1:34">
      <c r="A9">
        <v>7</v>
      </c>
      <c r="B9" t="s">
        <v>91</v>
      </c>
      <c r="C9">
        <v>0.761</v>
      </c>
      <c r="D9">
        <v>103</v>
      </c>
      <c r="E9">
        <v>0.25</v>
      </c>
      <c r="F9">
        <v>2.64</v>
      </c>
      <c r="G9">
        <f t="shared" si="0"/>
        <v>33.75</v>
      </c>
      <c r="H9">
        <f t="shared" si="1"/>
        <v>24</v>
      </c>
      <c r="I9">
        <f t="shared" si="2"/>
        <v>90.09</v>
      </c>
      <c r="J9">
        <f t="shared" si="3"/>
        <v>0</v>
      </c>
      <c r="K9">
        <f t="shared" si="4"/>
        <v>0</v>
      </c>
      <c r="L9">
        <v>1</v>
      </c>
      <c r="M9">
        <v>0</v>
      </c>
      <c r="N9">
        <v>2.31</v>
      </c>
      <c r="O9">
        <v>0</v>
      </c>
      <c r="P9">
        <v>3.85</v>
      </c>
      <c r="Q9">
        <f t="shared" si="5"/>
        <v>129.9375</v>
      </c>
      <c r="R9">
        <v>4.5</v>
      </c>
      <c r="S9">
        <v>7.5</v>
      </c>
      <c r="T9">
        <v>0</v>
      </c>
      <c r="U9">
        <v>1</v>
      </c>
      <c r="V9">
        <v>0</v>
      </c>
      <c r="W9">
        <v>0</v>
      </c>
      <c r="X9">
        <v>1.83</v>
      </c>
      <c r="Y9">
        <f t="shared" si="6"/>
        <v>0.6588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s="3" t="s">
        <v>50</v>
      </c>
    </row>
    <row r="10" spans="1:34">
      <c r="A10">
        <v>8</v>
      </c>
      <c r="B10" t="s">
        <v>92</v>
      </c>
      <c r="C10">
        <v>0.817</v>
      </c>
      <c r="D10">
        <v>109</v>
      </c>
      <c r="E10">
        <v>0.25</v>
      </c>
      <c r="F10">
        <v>2.756</v>
      </c>
      <c r="G10">
        <f t="shared" si="0"/>
        <v>67.5</v>
      </c>
      <c r="H10">
        <f t="shared" si="1"/>
        <v>33</v>
      </c>
      <c r="I10">
        <f t="shared" si="2"/>
        <v>106.59</v>
      </c>
      <c r="J10">
        <f t="shared" si="3"/>
        <v>0.234666666666667</v>
      </c>
      <c r="K10">
        <f t="shared" si="4"/>
        <v>0.476303881876637</v>
      </c>
      <c r="L10">
        <v>2</v>
      </c>
      <c r="M10">
        <v>6</v>
      </c>
      <c r="N10">
        <v>4.62</v>
      </c>
      <c r="O10">
        <v>15.84</v>
      </c>
      <c r="P10">
        <v>3.85</v>
      </c>
      <c r="Q10">
        <f t="shared" si="5"/>
        <v>259.875</v>
      </c>
      <c r="R10">
        <v>9</v>
      </c>
      <c r="S10">
        <v>7.5</v>
      </c>
      <c r="T10">
        <v>0</v>
      </c>
      <c r="U10">
        <v>1</v>
      </c>
      <c r="V10">
        <v>0</v>
      </c>
      <c r="W10">
        <v>0</v>
      </c>
      <c r="X10">
        <v>1.67</v>
      </c>
      <c r="Y10">
        <f t="shared" si="6"/>
        <v>0.6012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s="3" t="s">
        <v>54</v>
      </c>
    </row>
    <row r="11" spans="1:34">
      <c r="A11">
        <v>9</v>
      </c>
      <c r="B11" t="s">
        <v>93</v>
      </c>
      <c r="C11">
        <v>0.956</v>
      </c>
      <c r="D11">
        <v>133</v>
      </c>
      <c r="E11">
        <v>0.343</v>
      </c>
      <c r="F11">
        <v>2.84</v>
      </c>
      <c r="G11">
        <f t="shared" si="0"/>
        <v>45</v>
      </c>
      <c r="H11">
        <f t="shared" si="1"/>
        <v>28</v>
      </c>
      <c r="I11">
        <f t="shared" si="2"/>
        <v>76.96</v>
      </c>
      <c r="J11">
        <f t="shared" si="3"/>
        <v>0.48</v>
      </c>
      <c r="K11">
        <f t="shared" si="4"/>
        <v>0.899568207260515</v>
      </c>
      <c r="L11">
        <v>4</v>
      </c>
      <c r="M11">
        <v>1</v>
      </c>
      <c r="N11">
        <v>9.24</v>
      </c>
      <c r="O11">
        <v>21.6</v>
      </c>
      <c r="P11">
        <v>3.85</v>
      </c>
      <c r="Q11">
        <f t="shared" si="5"/>
        <v>173.25</v>
      </c>
      <c r="R11">
        <v>9</v>
      </c>
      <c r="S11">
        <v>5</v>
      </c>
      <c r="T11">
        <v>1</v>
      </c>
      <c r="U11">
        <v>1</v>
      </c>
      <c r="V11">
        <v>0</v>
      </c>
      <c r="W11">
        <v>0</v>
      </c>
      <c r="X11">
        <v>0.67</v>
      </c>
      <c r="Y11">
        <f t="shared" si="6"/>
        <v>0.2412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54</v>
      </c>
    </row>
    <row r="12" spans="1:34">
      <c r="A12">
        <v>10</v>
      </c>
      <c r="B12" t="s">
        <v>94</v>
      </c>
      <c r="C12">
        <v>1.059</v>
      </c>
      <c r="D12">
        <v>169</v>
      </c>
      <c r="E12">
        <v>0.234</v>
      </c>
      <c r="F12">
        <v>2.657</v>
      </c>
      <c r="G12">
        <f t="shared" si="0"/>
        <v>45</v>
      </c>
      <c r="H12">
        <f t="shared" si="1"/>
        <v>28</v>
      </c>
      <c r="I12">
        <f t="shared" si="2"/>
        <v>76.96</v>
      </c>
      <c r="J12">
        <f t="shared" si="3"/>
        <v>0.48</v>
      </c>
      <c r="K12">
        <f t="shared" si="4"/>
        <v>0.899568207260515</v>
      </c>
      <c r="L12">
        <v>4</v>
      </c>
      <c r="M12">
        <v>1</v>
      </c>
      <c r="N12">
        <v>9.24</v>
      </c>
      <c r="O12">
        <v>21.6</v>
      </c>
      <c r="P12">
        <v>3.85</v>
      </c>
      <c r="Q12">
        <f t="shared" si="5"/>
        <v>173.25</v>
      </c>
      <c r="R12">
        <v>9</v>
      </c>
      <c r="S12">
        <v>5</v>
      </c>
      <c r="T12">
        <v>1</v>
      </c>
      <c r="U12">
        <v>1</v>
      </c>
      <c r="V12">
        <v>0</v>
      </c>
      <c r="W12">
        <v>0</v>
      </c>
      <c r="X12">
        <v>0.67</v>
      </c>
      <c r="Y12">
        <f t="shared" si="6"/>
        <v>0.2412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54</v>
      </c>
    </row>
    <row r="13" spans="1:34">
      <c r="A13">
        <v>11</v>
      </c>
      <c r="B13" t="s">
        <v>95</v>
      </c>
      <c r="C13">
        <v>1.038</v>
      </c>
      <c r="D13">
        <v>111</v>
      </c>
      <c r="E13">
        <v>0.091</v>
      </c>
      <c r="F13">
        <v>2.609</v>
      </c>
      <c r="G13">
        <f t="shared" si="0"/>
        <v>67.5</v>
      </c>
      <c r="H13">
        <f t="shared" si="1"/>
        <v>33</v>
      </c>
      <c r="I13">
        <f t="shared" si="2"/>
        <v>106.63</v>
      </c>
      <c r="J13">
        <f t="shared" si="3"/>
        <v>0.234074074074074</v>
      </c>
      <c r="K13">
        <f t="shared" si="4"/>
        <v>0.47492287012122</v>
      </c>
      <c r="L13">
        <v>2</v>
      </c>
      <c r="M13">
        <v>6</v>
      </c>
      <c r="N13">
        <v>4.62</v>
      </c>
      <c r="O13">
        <v>15.8</v>
      </c>
      <c r="P13">
        <v>3.85</v>
      </c>
      <c r="Q13">
        <f t="shared" si="5"/>
        <v>259.875</v>
      </c>
      <c r="R13">
        <v>9</v>
      </c>
      <c r="S13">
        <v>7.5</v>
      </c>
      <c r="T13">
        <v>0</v>
      </c>
      <c r="U13">
        <v>1</v>
      </c>
      <c r="V13">
        <v>0</v>
      </c>
      <c r="W13">
        <v>0</v>
      </c>
      <c r="X13">
        <v>1.67</v>
      </c>
      <c r="Y13">
        <f t="shared" si="6"/>
        <v>0.6012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54</v>
      </c>
    </row>
    <row r="14" spans="1:34">
      <c r="A14">
        <v>12</v>
      </c>
      <c r="B14" t="s">
        <v>96</v>
      </c>
      <c r="C14">
        <v>1.038</v>
      </c>
      <c r="D14">
        <v>111</v>
      </c>
      <c r="E14">
        <v>0.091</v>
      </c>
      <c r="F14">
        <v>2.609</v>
      </c>
      <c r="G14">
        <f t="shared" si="0"/>
        <v>67.5</v>
      </c>
      <c r="H14">
        <f t="shared" si="1"/>
        <v>33</v>
      </c>
      <c r="I14">
        <f t="shared" si="2"/>
        <v>106.63</v>
      </c>
      <c r="J14">
        <f t="shared" si="3"/>
        <v>0.234074074074074</v>
      </c>
      <c r="K14">
        <f t="shared" si="4"/>
        <v>0.47492287012122</v>
      </c>
      <c r="L14">
        <v>2</v>
      </c>
      <c r="M14">
        <v>6</v>
      </c>
      <c r="N14">
        <v>4.62</v>
      </c>
      <c r="O14">
        <v>15.8</v>
      </c>
      <c r="P14">
        <v>3.85</v>
      </c>
      <c r="Q14">
        <f t="shared" si="5"/>
        <v>259.875</v>
      </c>
      <c r="R14">
        <v>9</v>
      </c>
      <c r="S14">
        <v>7.5</v>
      </c>
      <c r="T14">
        <v>0</v>
      </c>
      <c r="U14">
        <v>1</v>
      </c>
      <c r="V14">
        <v>0</v>
      </c>
      <c r="W14">
        <v>0</v>
      </c>
      <c r="X14">
        <v>1.67</v>
      </c>
      <c r="Y14">
        <f t="shared" si="6"/>
        <v>0.6012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54</v>
      </c>
    </row>
    <row r="15" spans="1:34">
      <c r="A15">
        <v>13</v>
      </c>
      <c r="B15" t="s">
        <v>97</v>
      </c>
      <c r="C15">
        <v>1.059</v>
      </c>
      <c r="D15">
        <v>169</v>
      </c>
      <c r="E15">
        <v>0.234</v>
      </c>
      <c r="F15">
        <v>2.657</v>
      </c>
      <c r="G15">
        <f t="shared" si="0"/>
        <v>22.5</v>
      </c>
      <c r="H15">
        <f t="shared" si="1"/>
        <v>19</v>
      </c>
      <c r="I15">
        <f t="shared" si="2"/>
        <v>57.73</v>
      </c>
      <c r="J15">
        <f t="shared" si="3"/>
        <v>0.48</v>
      </c>
      <c r="K15">
        <f t="shared" si="4"/>
        <v>0.599608255939453</v>
      </c>
      <c r="L15">
        <v>2</v>
      </c>
      <c r="M15">
        <v>1</v>
      </c>
      <c r="N15">
        <v>4.62</v>
      </c>
      <c r="O15">
        <v>10.8</v>
      </c>
      <c r="P15">
        <v>3.85</v>
      </c>
      <c r="Q15">
        <f t="shared" si="5"/>
        <v>86.625</v>
      </c>
      <c r="R15">
        <v>4.5</v>
      </c>
      <c r="S15">
        <v>5</v>
      </c>
      <c r="T15">
        <v>1</v>
      </c>
      <c r="U15">
        <v>1</v>
      </c>
      <c r="V15">
        <v>0</v>
      </c>
      <c r="W15">
        <v>0</v>
      </c>
      <c r="X15">
        <v>0.33</v>
      </c>
      <c r="Y15">
        <f t="shared" si="6"/>
        <v>0.1188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98</v>
      </c>
    </row>
    <row r="16" spans="1:34">
      <c r="A16">
        <v>14</v>
      </c>
      <c r="B16" t="s">
        <v>99</v>
      </c>
      <c r="C16">
        <v>1.059</v>
      </c>
      <c r="D16">
        <v>169</v>
      </c>
      <c r="E16">
        <v>0.234</v>
      </c>
      <c r="F16">
        <v>2.657</v>
      </c>
      <c r="G16">
        <f t="shared" si="0"/>
        <v>22.5</v>
      </c>
      <c r="H16">
        <f t="shared" si="1"/>
        <v>19</v>
      </c>
      <c r="I16">
        <f t="shared" si="2"/>
        <v>57.73</v>
      </c>
      <c r="J16">
        <f t="shared" si="3"/>
        <v>0.48</v>
      </c>
      <c r="K16">
        <f t="shared" si="4"/>
        <v>0.599608255939453</v>
      </c>
      <c r="L16">
        <v>2</v>
      </c>
      <c r="M16">
        <v>1</v>
      </c>
      <c r="N16">
        <v>4.62</v>
      </c>
      <c r="O16">
        <v>10.8</v>
      </c>
      <c r="P16">
        <v>3.85</v>
      </c>
      <c r="Q16">
        <f t="shared" si="5"/>
        <v>86.625</v>
      </c>
      <c r="R16">
        <v>4.5</v>
      </c>
      <c r="S16">
        <v>5</v>
      </c>
      <c r="T16">
        <v>1</v>
      </c>
      <c r="U16">
        <v>1</v>
      </c>
      <c r="V16">
        <v>0</v>
      </c>
      <c r="W16">
        <v>0</v>
      </c>
      <c r="X16">
        <v>0.33</v>
      </c>
      <c r="Y16">
        <f t="shared" si="6"/>
        <v>0.1188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98</v>
      </c>
    </row>
    <row r="17" spans="1:34">
      <c r="A17">
        <v>15</v>
      </c>
      <c r="B17" t="s">
        <v>100</v>
      </c>
      <c r="C17">
        <v>1.059</v>
      </c>
      <c r="D17">
        <v>169</v>
      </c>
      <c r="E17">
        <v>0.234</v>
      </c>
      <c r="F17">
        <v>2.657</v>
      </c>
      <c r="G17">
        <f t="shared" si="0"/>
        <v>22.5</v>
      </c>
      <c r="H17">
        <f t="shared" si="1"/>
        <v>19</v>
      </c>
      <c r="I17">
        <f t="shared" si="2"/>
        <v>57.73</v>
      </c>
      <c r="J17">
        <f t="shared" si="3"/>
        <v>0.48</v>
      </c>
      <c r="K17">
        <f t="shared" si="4"/>
        <v>0.599608255939453</v>
      </c>
      <c r="L17">
        <v>2</v>
      </c>
      <c r="M17">
        <v>1</v>
      </c>
      <c r="N17">
        <v>4.62</v>
      </c>
      <c r="O17">
        <v>10.8</v>
      </c>
      <c r="P17">
        <v>3.85</v>
      </c>
      <c r="Q17">
        <f t="shared" si="5"/>
        <v>86.625</v>
      </c>
      <c r="R17">
        <v>4.5</v>
      </c>
      <c r="S17">
        <v>5</v>
      </c>
      <c r="T17">
        <v>1</v>
      </c>
      <c r="U17">
        <v>1</v>
      </c>
      <c r="V17">
        <v>0</v>
      </c>
      <c r="W17">
        <v>0</v>
      </c>
      <c r="X17">
        <v>0.33</v>
      </c>
      <c r="Y17">
        <f t="shared" si="6"/>
        <v>0.1188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98</v>
      </c>
    </row>
    <row r="18" spans="1:34">
      <c r="A18">
        <v>16</v>
      </c>
      <c r="B18" t="s">
        <v>101</v>
      </c>
      <c r="C18">
        <v>1.059</v>
      </c>
      <c r="D18">
        <v>169</v>
      </c>
      <c r="E18">
        <v>0.234</v>
      </c>
      <c r="F18">
        <v>2.657</v>
      </c>
      <c r="G18">
        <f t="shared" si="0"/>
        <v>22.5</v>
      </c>
      <c r="H18">
        <f t="shared" si="1"/>
        <v>19</v>
      </c>
      <c r="I18">
        <f t="shared" si="2"/>
        <v>57.73</v>
      </c>
      <c r="J18">
        <f t="shared" si="3"/>
        <v>0.48</v>
      </c>
      <c r="K18">
        <f t="shared" si="4"/>
        <v>0.599608255939453</v>
      </c>
      <c r="L18">
        <v>2</v>
      </c>
      <c r="M18">
        <v>1</v>
      </c>
      <c r="N18">
        <v>4.62</v>
      </c>
      <c r="O18">
        <v>10.8</v>
      </c>
      <c r="P18">
        <v>3.85</v>
      </c>
      <c r="Q18">
        <f t="shared" si="5"/>
        <v>86.625</v>
      </c>
      <c r="R18">
        <v>4.5</v>
      </c>
      <c r="S18">
        <v>5</v>
      </c>
      <c r="T18">
        <v>1</v>
      </c>
      <c r="U18">
        <v>1</v>
      </c>
      <c r="V18">
        <v>0</v>
      </c>
      <c r="W18">
        <v>0</v>
      </c>
      <c r="X18">
        <v>0.33</v>
      </c>
      <c r="Y18">
        <f t="shared" si="6"/>
        <v>0.1188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98</v>
      </c>
    </row>
    <row r="19" spans="1:34">
      <c r="A19">
        <v>17</v>
      </c>
      <c r="B19" t="s">
        <v>102</v>
      </c>
      <c r="C19">
        <v>1.052</v>
      </c>
      <c r="D19">
        <v>113</v>
      </c>
      <c r="E19">
        <v>0.167</v>
      </c>
      <c r="F19">
        <v>2.481</v>
      </c>
      <c r="G19">
        <f t="shared" si="0"/>
        <v>67.5</v>
      </c>
      <c r="H19">
        <f t="shared" si="1"/>
        <v>33</v>
      </c>
      <c r="I19">
        <f t="shared" si="2"/>
        <v>85.03</v>
      </c>
      <c r="J19">
        <f t="shared" si="3"/>
        <v>0.554074074074074</v>
      </c>
      <c r="K19">
        <f t="shared" si="4"/>
        <v>1.40975884830995</v>
      </c>
      <c r="L19">
        <v>2</v>
      </c>
      <c r="M19">
        <v>7</v>
      </c>
      <c r="N19">
        <v>4.62</v>
      </c>
      <c r="O19">
        <v>37.4</v>
      </c>
      <c r="P19">
        <v>3.85</v>
      </c>
      <c r="Q19">
        <f t="shared" si="5"/>
        <v>259.875</v>
      </c>
      <c r="R19">
        <v>9</v>
      </c>
      <c r="S19">
        <v>7.5</v>
      </c>
      <c r="T19">
        <v>0</v>
      </c>
      <c r="U19">
        <v>1</v>
      </c>
      <c r="V19">
        <v>0</v>
      </c>
      <c r="W19">
        <v>0</v>
      </c>
      <c r="X19">
        <v>1.67</v>
      </c>
      <c r="Y19">
        <f t="shared" si="6"/>
        <v>0.6012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50</v>
      </c>
    </row>
    <row r="20" spans="1:34">
      <c r="A20">
        <v>18</v>
      </c>
      <c r="B20" t="s">
        <v>103</v>
      </c>
      <c r="C20">
        <v>1.038</v>
      </c>
      <c r="D20">
        <v>111</v>
      </c>
      <c r="E20">
        <v>0.091</v>
      </c>
      <c r="F20">
        <v>2.609</v>
      </c>
      <c r="G20">
        <f t="shared" si="0"/>
        <v>20</v>
      </c>
      <c r="H20">
        <f t="shared" si="1"/>
        <v>18</v>
      </c>
      <c r="I20">
        <f t="shared" si="2"/>
        <v>66.99</v>
      </c>
      <c r="J20">
        <f t="shared" si="3"/>
        <v>0</v>
      </c>
      <c r="K20">
        <f t="shared" si="4"/>
        <v>0</v>
      </c>
      <c r="L20">
        <v>1</v>
      </c>
      <c r="M20">
        <v>0</v>
      </c>
      <c r="N20">
        <v>2.31</v>
      </c>
      <c r="O20">
        <v>0</v>
      </c>
      <c r="P20">
        <v>3.85</v>
      </c>
      <c r="Q20">
        <f t="shared" si="5"/>
        <v>77</v>
      </c>
      <c r="R20">
        <v>5</v>
      </c>
      <c r="S20">
        <v>4</v>
      </c>
      <c r="T20">
        <v>0</v>
      </c>
      <c r="U20">
        <v>1</v>
      </c>
      <c r="V20">
        <v>0</v>
      </c>
      <c r="W20">
        <v>0</v>
      </c>
      <c r="X20">
        <v>0.33</v>
      </c>
      <c r="Y20">
        <f t="shared" si="6"/>
        <v>0.1188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52</v>
      </c>
    </row>
    <row r="21" spans="1:34">
      <c r="A21">
        <v>19</v>
      </c>
      <c r="B21" t="s">
        <v>104</v>
      </c>
      <c r="C21">
        <v>1.052</v>
      </c>
      <c r="D21">
        <v>113</v>
      </c>
      <c r="E21">
        <v>0.167</v>
      </c>
      <c r="F21">
        <v>2.481</v>
      </c>
      <c r="G21">
        <f t="shared" si="0"/>
        <v>6</v>
      </c>
      <c r="H21">
        <f t="shared" si="1"/>
        <v>10</v>
      </c>
      <c r="I21">
        <f t="shared" si="2"/>
        <v>36.19</v>
      </c>
      <c r="J21">
        <f t="shared" si="3"/>
        <v>0</v>
      </c>
      <c r="K21">
        <f t="shared" si="4"/>
        <v>0</v>
      </c>
      <c r="L21">
        <v>1</v>
      </c>
      <c r="M21">
        <v>0</v>
      </c>
      <c r="N21">
        <v>2.31</v>
      </c>
      <c r="O21">
        <v>0</v>
      </c>
      <c r="P21">
        <v>3.85</v>
      </c>
      <c r="Q21">
        <f t="shared" si="5"/>
        <v>23.1</v>
      </c>
      <c r="R21">
        <v>3</v>
      </c>
      <c r="S21">
        <v>2</v>
      </c>
      <c r="T21">
        <v>1</v>
      </c>
      <c r="U21">
        <v>0</v>
      </c>
      <c r="V21">
        <v>0</v>
      </c>
      <c r="W21">
        <v>0</v>
      </c>
      <c r="X21">
        <v>0</v>
      </c>
      <c r="Y21">
        <f t="shared" si="6"/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52</v>
      </c>
    </row>
    <row r="22" spans="1:34">
      <c r="A22">
        <v>20</v>
      </c>
      <c r="B22" t="s">
        <v>105</v>
      </c>
      <c r="C22">
        <v>1.052</v>
      </c>
      <c r="D22">
        <v>113</v>
      </c>
      <c r="E22">
        <v>0.167</v>
      </c>
      <c r="F22">
        <v>2.481</v>
      </c>
      <c r="G22">
        <f t="shared" si="0"/>
        <v>6</v>
      </c>
      <c r="H22">
        <f t="shared" si="1"/>
        <v>10</v>
      </c>
      <c r="I22">
        <f t="shared" si="2"/>
        <v>36.19</v>
      </c>
      <c r="J22">
        <f t="shared" si="3"/>
        <v>0</v>
      </c>
      <c r="K22">
        <f t="shared" si="4"/>
        <v>0</v>
      </c>
      <c r="L22">
        <v>1</v>
      </c>
      <c r="M22">
        <v>0</v>
      </c>
      <c r="N22">
        <v>2.31</v>
      </c>
      <c r="O22">
        <v>0</v>
      </c>
      <c r="P22">
        <v>3.85</v>
      </c>
      <c r="Q22">
        <f t="shared" si="5"/>
        <v>23.1</v>
      </c>
      <c r="R22">
        <v>3</v>
      </c>
      <c r="S22">
        <v>2</v>
      </c>
      <c r="T22">
        <v>1</v>
      </c>
      <c r="U22">
        <v>0</v>
      </c>
      <c r="V22">
        <v>0</v>
      </c>
      <c r="W22">
        <v>0</v>
      </c>
      <c r="X22">
        <v>0.33</v>
      </c>
      <c r="Y22">
        <f t="shared" si="6"/>
        <v>0.1188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52</v>
      </c>
    </row>
    <row r="23" spans="1:34">
      <c r="A23">
        <v>21</v>
      </c>
      <c r="B23" t="s">
        <v>106</v>
      </c>
      <c r="C23">
        <v>1.244</v>
      </c>
      <c r="D23">
        <v>109</v>
      </c>
      <c r="E23">
        <v>0.292</v>
      </c>
      <c r="F23">
        <v>2.451</v>
      </c>
      <c r="G23">
        <f t="shared" si="0"/>
        <v>45</v>
      </c>
      <c r="H23">
        <f t="shared" si="1"/>
        <v>28</v>
      </c>
      <c r="I23">
        <f t="shared" si="2"/>
        <v>81.58</v>
      </c>
      <c r="J23">
        <f t="shared" si="3"/>
        <v>0.48</v>
      </c>
      <c r="K23">
        <f t="shared" si="4"/>
        <v>0.848624285741226</v>
      </c>
      <c r="L23">
        <v>2</v>
      </c>
      <c r="M23">
        <v>1</v>
      </c>
      <c r="N23">
        <v>4.62</v>
      </c>
      <c r="O23">
        <v>21.6</v>
      </c>
      <c r="P23">
        <v>3.85</v>
      </c>
      <c r="Q23">
        <f t="shared" si="5"/>
        <v>173.25</v>
      </c>
      <c r="R23">
        <v>5</v>
      </c>
      <c r="S23">
        <v>9</v>
      </c>
      <c r="T23">
        <v>0</v>
      </c>
      <c r="U23">
        <v>1</v>
      </c>
      <c r="V23">
        <v>0</v>
      </c>
      <c r="W23">
        <v>0</v>
      </c>
      <c r="X23">
        <v>1.67</v>
      </c>
      <c r="Y23">
        <f t="shared" si="6"/>
        <v>0.6012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107</v>
      </c>
    </row>
    <row r="24" spans="1:34">
      <c r="A24">
        <v>22</v>
      </c>
      <c r="B24" t="s">
        <v>108</v>
      </c>
      <c r="C24">
        <v>1.031</v>
      </c>
      <c r="D24">
        <v>111</v>
      </c>
      <c r="E24">
        <v>0.125</v>
      </c>
      <c r="F24">
        <v>2.465</v>
      </c>
      <c r="G24">
        <f t="shared" si="0"/>
        <v>45</v>
      </c>
      <c r="H24">
        <f t="shared" si="1"/>
        <v>28</v>
      </c>
      <c r="I24">
        <f t="shared" si="2"/>
        <v>81.58</v>
      </c>
      <c r="J24">
        <f t="shared" si="3"/>
        <v>0.48</v>
      </c>
      <c r="K24">
        <f t="shared" si="4"/>
        <v>0.848624285741226</v>
      </c>
      <c r="L24">
        <v>2</v>
      </c>
      <c r="M24">
        <v>1</v>
      </c>
      <c r="N24">
        <v>4.62</v>
      </c>
      <c r="O24">
        <v>21.6</v>
      </c>
      <c r="P24">
        <v>3.85</v>
      </c>
      <c r="Q24">
        <f t="shared" si="5"/>
        <v>173.25</v>
      </c>
      <c r="R24">
        <v>5</v>
      </c>
      <c r="S24">
        <v>9</v>
      </c>
      <c r="T24">
        <v>0</v>
      </c>
      <c r="U24">
        <v>1</v>
      </c>
      <c r="V24">
        <v>0</v>
      </c>
      <c r="W24">
        <v>0</v>
      </c>
      <c r="X24">
        <v>1.67</v>
      </c>
      <c r="Y24">
        <f t="shared" si="6"/>
        <v>0.6012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107</v>
      </c>
    </row>
    <row r="25" spans="1:34">
      <c r="A25">
        <v>23</v>
      </c>
      <c r="B25" t="s">
        <v>109</v>
      </c>
      <c r="C25">
        <v>1.031</v>
      </c>
      <c r="D25">
        <v>111</v>
      </c>
      <c r="E25">
        <v>0.125</v>
      </c>
      <c r="F25">
        <v>2.465</v>
      </c>
      <c r="G25">
        <f t="shared" si="0"/>
        <v>67.5</v>
      </c>
      <c r="H25">
        <f t="shared" si="1"/>
        <v>33</v>
      </c>
      <c r="I25">
        <f t="shared" si="2"/>
        <v>100.83</v>
      </c>
      <c r="J25">
        <f t="shared" si="3"/>
        <v>0.32</v>
      </c>
      <c r="K25">
        <f t="shared" si="4"/>
        <v>0.686608838944454</v>
      </c>
      <c r="L25">
        <v>2</v>
      </c>
      <c r="M25">
        <v>1</v>
      </c>
      <c r="N25">
        <v>4.62</v>
      </c>
      <c r="O25">
        <v>21.6</v>
      </c>
      <c r="P25">
        <v>3.85</v>
      </c>
      <c r="Q25">
        <f t="shared" si="5"/>
        <v>259.875</v>
      </c>
      <c r="R25">
        <v>9</v>
      </c>
      <c r="S25">
        <v>7.5</v>
      </c>
      <c r="T25">
        <v>0</v>
      </c>
      <c r="U25">
        <v>1</v>
      </c>
      <c r="V25">
        <v>0</v>
      </c>
      <c r="W25">
        <v>0</v>
      </c>
      <c r="X25">
        <v>2.33</v>
      </c>
      <c r="Y25">
        <f t="shared" si="6"/>
        <v>0.8388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56</v>
      </c>
    </row>
    <row r="26" spans="1:34">
      <c r="A26">
        <v>24</v>
      </c>
      <c r="B26" t="s">
        <v>110</v>
      </c>
      <c r="C26">
        <v>0.861</v>
      </c>
      <c r="D26">
        <v>115</v>
      </c>
      <c r="E26">
        <v>0.125</v>
      </c>
      <c r="F26">
        <v>2.761</v>
      </c>
      <c r="G26">
        <f t="shared" si="0"/>
        <v>67.5</v>
      </c>
      <c r="H26">
        <f t="shared" si="1"/>
        <v>33</v>
      </c>
      <c r="I26">
        <f t="shared" si="2"/>
        <v>106.63</v>
      </c>
      <c r="J26">
        <f t="shared" si="3"/>
        <v>0.234074074074074</v>
      </c>
      <c r="K26">
        <f t="shared" si="4"/>
        <v>0.47492287012122</v>
      </c>
      <c r="L26">
        <v>2</v>
      </c>
      <c r="M26">
        <v>6</v>
      </c>
      <c r="N26">
        <v>4.62</v>
      </c>
      <c r="O26">
        <v>15.8</v>
      </c>
      <c r="P26">
        <v>3.85</v>
      </c>
      <c r="Q26">
        <f t="shared" si="5"/>
        <v>259.875</v>
      </c>
      <c r="R26">
        <v>9</v>
      </c>
      <c r="S26">
        <v>7.5</v>
      </c>
      <c r="T26">
        <v>0</v>
      </c>
      <c r="U26">
        <v>1</v>
      </c>
      <c r="V26">
        <v>0</v>
      </c>
      <c r="W26">
        <v>0</v>
      </c>
      <c r="X26">
        <v>1.67</v>
      </c>
      <c r="Y26">
        <f t="shared" si="6"/>
        <v>0.6012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54</v>
      </c>
    </row>
    <row r="27" spans="1:34">
      <c r="A27">
        <v>25</v>
      </c>
      <c r="B27" t="s">
        <v>111</v>
      </c>
      <c r="C27">
        <v>0.861</v>
      </c>
      <c r="D27">
        <v>115</v>
      </c>
      <c r="E27">
        <v>0.125</v>
      </c>
      <c r="F27">
        <v>2.761</v>
      </c>
      <c r="G27">
        <f t="shared" si="0"/>
        <v>40.5</v>
      </c>
      <c r="H27">
        <f t="shared" si="1"/>
        <v>27</v>
      </c>
      <c r="I27">
        <f t="shared" si="2"/>
        <v>74.79</v>
      </c>
      <c r="J27">
        <f t="shared" si="3"/>
        <v>0.533333333333333</v>
      </c>
      <c r="K27">
        <f t="shared" si="4"/>
        <v>0.925668795704897</v>
      </c>
      <c r="L27">
        <v>2</v>
      </c>
      <c r="M27">
        <v>1</v>
      </c>
      <c r="N27">
        <v>7.56</v>
      </c>
      <c r="O27">
        <v>21.6</v>
      </c>
      <c r="P27">
        <v>3.85</v>
      </c>
      <c r="Q27">
        <f t="shared" si="5"/>
        <v>155.925</v>
      </c>
      <c r="R27">
        <v>9</v>
      </c>
      <c r="S27">
        <v>4.5</v>
      </c>
      <c r="T27">
        <v>0</v>
      </c>
      <c r="U27">
        <v>1</v>
      </c>
      <c r="V27">
        <v>0</v>
      </c>
      <c r="W27">
        <v>0</v>
      </c>
      <c r="X27">
        <v>1</v>
      </c>
      <c r="Y27">
        <f t="shared" si="6"/>
        <v>0.36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112</v>
      </c>
    </row>
    <row r="28" spans="1:34">
      <c r="A28">
        <v>26</v>
      </c>
      <c r="B28" t="s">
        <v>113</v>
      </c>
      <c r="C28">
        <v>0.861</v>
      </c>
      <c r="D28">
        <v>115</v>
      </c>
      <c r="E28">
        <v>0.125</v>
      </c>
      <c r="F28">
        <v>2.761</v>
      </c>
      <c r="G28">
        <f t="shared" si="0"/>
        <v>67.5</v>
      </c>
      <c r="H28">
        <f t="shared" si="1"/>
        <v>33</v>
      </c>
      <c r="I28">
        <f t="shared" si="2"/>
        <v>106.63</v>
      </c>
      <c r="J28">
        <f t="shared" si="3"/>
        <v>0.234074074074074</v>
      </c>
      <c r="K28">
        <f t="shared" si="4"/>
        <v>0.47492287012122</v>
      </c>
      <c r="L28">
        <v>2</v>
      </c>
      <c r="M28">
        <v>6</v>
      </c>
      <c r="N28">
        <v>4.62</v>
      </c>
      <c r="O28">
        <v>15.8</v>
      </c>
      <c r="P28">
        <v>3.85</v>
      </c>
      <c r="Q28">
        <f t="shared" si="5"/>
        <v>259.875</v>
      </c>
      <c r="R28">
        <v>9</v>
      </c>
      <c r="S28">
        <v>7.5</v>
      </c>
      <c r="T28">
        <v>0</v>
      </c>
      <c r="U28">
        <v>1</v>
      </c>
      <c r="V28">
        <v>0</v>
      </c>
      <c r="W28">
        <v>0</v>
      </c>
      <c r="X28">
        <v>1.67</v>
      </c>
      <c r="Y28">
        <f t="shared" si="6"/>
        <v>0.6012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54</v>
      </c>
    </row>
    <row r="29" spans="1:34">
      <c r="A29">
        <v>27</v>
      </c>
      <c r="B29" t="s">
        <v>114</v>
      </c>
      <c r="C29">
        <v>0.861</v>
      </c>
      <c r="D29">
        <v>115</v>
      </c>
      <c r="E29">
        <v>0.125</v>
      </c>
      <c r="F29">
        <v>2.761</v>
      </c>
      <c r="G29">
        <f t="shared" si="0"/>
        <v>40.5</v>
      </c>
      <c r="H29">
        <f t="shared" si="1"/>
        <v>27</v>
      </c>
      <c r="I29">
        <f t="shared" si="2"/>
        <v>83.53</v>
      </c>
      <c r="J29">
        <f t="shared" si="3"/>
        <v>0.390123456790124</v>
      </c>
      <c r="K29">
        <f t="shared" si="4"/>
        <v>0.606261530480374</v>
      </c>
      <c r="L29">
        <v>2</v>
      </c>
      <c r="M29">
        <v>6</v>
      </c>
      <c r="N29">
        <v>4.62</v>
      </c>
      <c r="O29">
        <v>15.8</v>
      </c>
      <c r="P29">
        <v>3.85</v>
      </c>
      <c r="Q29">
        <f t="shared" si="5"/>
        <v>155.925</v>
      </c>
      <c r="R29">
        <v>9</v>
      </c>
      <c r="S29">
        <v>4.5</v>
      </c>
      <c r="T29">
        <v>0</v>
      </c>
      <c r="U29">
        <v>1</v>
      </c>
      <c r="V29">
        <v>0</v>
      </c>
      <c r="W29">
        <v>0</v>
      </c>
      <c r="X29">
        <v>1</v>
      </c>
      <c r="Y29">
        <f t="shared" si="6"/>
        <v>0.36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54</v>
      </c>
    </row>
    <row r="30" spans="1:34">
      <c r="A30">
        <v>28</v>
      </c>
      <c r="B30" t="s">
        <v>115</v>
      </c>
      <c r="C30">
        <v>0.933</v>
      </c>
      <c r="D30">
        <v>111</v>
      </c>
      <c r="E30">
        <v>0.268</v>
      </c>
      <c r="F30">
        <v>2.578</v>
      </c>
      <c r="G30">
        <f t="shared" si="0"/>
        <v>67.5</v>
      </c>
      <c r="H30">
        <f t="shared" si="1"/>
        <v>33</v>
      </c>
      <c r="I30">
        <f t="shared" si="2"/>
        <v>106.63</v>
      </c>
      <c r="J30">
        <f t="shared" si="3"/>
        <v>0.234074074074074</v>
      </c>
      <c r="K30">
        <f t="shared" si="4"/>
        <v>0.47492287012122</v>
      </c>
      <c r="L30">
        <v>2</v>
      </c>
      <c r="M30">
        <v>6</v>
      </c>
      <c r="N30">
        <v>4.62</v>
      </c>
      <c r="O30">
        <v>15.8</v>
      </c>
      <c r="P30">
        <v>3.85</v>
      </c>
      <c r="Q30">
        <f t="shared" si="5"/>
        <v>259.875</v>
      </c>
      <c r="R30">
        <v>9</v>
      </c>
      <c r="S30">
        <v>7.5</v>
      </c>
      <c r="T30">
        <v>0</v>
      </c>
      <c r="U30">
        <v>1</v>
      </c>
      <c r="V30">
        <v>0</v>
      </c>
      <c r="W30">
        <v>0</v>
      </c>
      <c r="X30">
        <v>1.67</v>
      </c>
      <c r="Y30">
        <f t="shared" si="6"/>
        <v>0.6012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54</v>
      </c>
    </row>
    <row r="31" spans="1:34">
      <c r="A31">
        <v>29</v>
      </c>
      <c r="B31" t="s">
        <v>116</v>
      </c>
      <c r="C31">
        <v>0.933</v>
      </c>
      <c r="D31">
        <v>111</v>
      </c>
      <c r="E31">
        <v>0.268</v>
      </c>
      <c r="F31">
        <v>2.578</v>
      </c>
      <c r="G31">
        <f t="shared" si="0"/>
        <v>40.5</v>
      </c>
      <c r="H31">
        <f t="shared" si="1"/>
        <v>27</v>
      </c>
      <c r="I31">
        <f t="shared" si="2"/>
        <v>83.53</v>
      </c>
      <c r="J31">
        <f t="shared" si="3"/>
        <v>0.390123456790124</v>
      </c>
      <c r="K31">
        <f t="shared" si="4"/>
        <v>0.606261530480374</v>
      </c>
      <c r="L31">
        <v>2</v>
      </c>
      <c r="M31">
        <v>6</v>
      </c>
      <c r="N31">
        <v>4.62</v>
      </c>
      <c r="O31">
        <v>15.8</v>
      </c>
      <c r="P31">
        <v>3.85</v>
      </c>
      <c r="Q31">
        <f t="shared" si="5"/>
        <v>155.925</v>
      </c>
      <c r="R31">
        <v>9</v>
      </c>
      <c r="S31">
        <v>4.5</v>
      </c>
      <c r="T31">
        <v>0</v>
      </c>
      <c r="U31">
        <v>1</v>
      </c>
      <c r="V31">
        <v>0</v>
      </c>
      <c r="W31">
        <v>0</v>
      </c>
      <c r="X31">
        <v>1</v>
      </c>
      <c r="Y31">
        <f t="shared" si="6"/>
        <v>0.36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54</v>
      </c>
    </row>
    <row r="32" spans="1:34">
      <c r="A32">
        <v>30</v>
      </c>
      <c r="B32" t="s">
        <v>117</v>
      </c>
      <c r="C32">
        <v>0.776</v>
      </c>
      <c r="D32">
        <v>117</v>
      </c>
      <c r="E32">
        <v>0.143</v>
      </c>
      <c r="F32">
        <v>2.77</v>
      </c>
      <c r="G32">
        <f t="shared" si="0"/>
        <v>40.5</v>
      </c>
      <c r="H32">
        <f t="shared" si="1"/>
        <v>27</v>
      </c>
      <c r="I32">
        <f t="shared" si="2"/>
        <v>83.53</v>
      </c>
      <c r="J32">
        <f t="shared" si="3"/>
        <v>0.390123456790124</v>
      </c>
      <c r="K32">
        <f t="shared" si="4"/>
        <v>0.606261530480374</v>
      </c>
      <c r="L32">
        <v>2</v>
      </c>
      <c r="M32">
        <v>6</v>
      </c>
      <c r="N32">
        <v>4.62</v>
      </c>
      <c r="O32">
        <v>15.8</v>
      </c>
      <c r="P32">
        <v>3.85</v>
      </c>
      <c r="Q32">
        <f t="shared" si="5"/>
        <v>155.925</v>
      </c>
      <c r="R32">
        <v>9</v>
      </c>
      <c r="S32">
        <v>4.5</v>
      </c>
      <c r="T32">
        <v>0</v>
      </c>
      <c r="U32">
        <v>1</v>
      </c>
      <c r="V32">
        <v>0</v>
      </c>
      <c r="W32">
        <v>0</v>
      </c>
      <c r="X32">
        <v>1</v>
      </c>
      <c r="Y32">
        <f t="shared" si="6"/>
        <v>0.36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54</v>
      </c>
    </row>
    <row r="33" spans="1:34">
      <c r="A33">
        <v>31</v>
      </c>
      <c r="B33" t="s">
        <v>118</v>
      </c>
      <c r="C33">
        <v>0.776</v>
      </c>
      <c r="D33">
        <v>117</v>
      </c>
      <c r="E33">
        <v>0.143</v>
      </c>
      <c r="F33">
        <v>2.77</v>
      </c>
      <c r="G33">
        <f t="shared" si="0"/>
        <v>33.75</v>
      </c>
      <c r="H33">
        <f t="shared" si="1"/>
        <v>24</v>
      </c>
      <c r="I33">
        <f t="shared" si="2"/>
        <v>76.89</v>
      </c>
      <c r="J33">
        <f t="shared" si="3"/>
        <v>0.391111111111111</v>
      </c>
      <c r="K33">
        <f t="shared" si="4"/>
        <v>0.550236601738748</v>
      </c>
      <c r="L33">
        <v>1</v>
      </c>
      <c r="M33">
        <v>5</v>
      </c>
      <c r="N33">
        <v>2.31</v>
      </c>
      <c r="O33">
        <v>13.2</v>
      </c>
      <c r="P33">
        <v>3.85</v>
      </c>
      <c r="Q33">
        <f t="shared" si="5"/>
        <v>129.9375</v>
      </c>
      <c r="R33">
        <v>7.5</v>
      </c>
      <c r="S33">
        <v>4.5</v>
      </c>
      <c r="T33">
        <v>0</v>
      </c>
      <c r="U33">
        <v>1</v>
      </c>
      <c r="V33">
        <v>0</v>
      </c>
      <c r="W33">
        <v>0</v>
      </c>
      <c r="X33">
        <v>1</v>
      </c>
      <c r="Y33">
        <f t="shared" si="6"/>
        <v>0.36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54</v>
      </c>
    </row>
    <row r="34" spans="1:34">
      <c r="A34">
        <v>32</v>
      </c>
      <c r="B34" t="s">
        <v>119</v>
      </c>
      <c r="C34">
        <v>0.776</v>
      </c>
      <c r="D34">
        <v>117</v>
      </c>
      <c r="E34">
        <v>0.143</v>
      </c>
      <c r="F34">
        <v>2.77</v>
      </c>
      <c r="G34">
        <f t="shared" si="0"/>
        <v>175.5</v>
      </c>
      <c r="H34">
        <f t="shared" si="1"/>
        <v>57</v>
      </c>
      <c r="I34">
        <f t="shared" si="2"/>
        <v>161.07</v>
      </c>
      <c r="J34">
        <f t="shared" si="3"/>
        <v>0.28957264957265</v>
      </c>
      <c r="K34">
        <f t="shared" si="4"/>
        <v>1.0112660047471</v>
      </c>
      <c r="L34">
        <v>2</v>
      </c>
      <c r="M34">
        <v>20</v>
      </c>
      <c r="N34">
        <v>7.56</v>
      </c>
      <c r="O34">
        <v>50.82</v>
      </c>
      <c r="P34">
        <v>3.85</v>
      </c>
      <c r="Q34">
        <f t="shared" si="5"/>
        <v>675.675</v>
      </c>
      <c r="R34">
        <v>19.5</v>
      </c>
      <c r="S34">
        <v>9</v>
      </c>
      <c r="T34">
        <v>1</v>
      </c>
      <c r="U34">
        <v>0</v>
      </c>
      <c r="V34">
        <v>0</v>
      </c>
      <c r="W34">
        <v>0</v>
      </c>
      <c r="X34">
        <v>5.83</v>
      </c>
      <c r="Y34">
        <f t="shared" si="6"/>
        <v>2.0988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120</v>
      </c>
    </row>
    <row r="35" spans="1:34">
      <c r="A35">
        <v>33</v>
      </c>
      <c r="B35" t="s">
        <v>121</v>
      </c>
      <c r="C35">
        <v>0.761</v>
      </c>
      <c r="D35">
        <v>103</v>
      </c>
      <c r="E35">
        <v>0.25</v>
      </c>
      <c r="F35">
        <v>2.64</v>
      </c>
      <c r="G35">
        <f t="shared" si="0"/>
        <v>67.5</v>
      </c>
      <c r="H35">
        <f t="shared" si="1"/>
        <v>59</v>
      </c>
      <c r="I35">
        <f t="shared" si="2"/>
        <v>227.15</v>
      </c>
      <c r="J35">
        <f t="shared" si="3"/>
        <v>0</v>
      </c>
      <c r="K35">
        <f t="shared" si="4"/>
        <v>0</v>
      </c>
      <c r="L35">
        <v>0</v>
      </c>
      <c r="M35">
        <v>0</v>
      </c>
      <c r="N35">
        <v>0</v>
      </c>
      <c r="O35">
        <v>0</v>
      </c>
      <c r="P35">
        <v>3.85</v>
      </c>
      <c r="Q35">
        <f t="shared" si="5"/>
        <v>259.875</v>
      </c>
      <c r="R35">
        <v>27</v>
      </c>
      <c r="S35">
        <v>2.5</v>
      </c>
      <c r="T35">
        <v>0</v>
      </c>
      <c r="U35">
        <v>0</v>
      </c>
      <c r="V35">
        <v>0</v>
      </c>
      <c r="W35">
        <v>0</v>
      </c>
      <c r="X35">
        <v>0.5</v>
      </c>
      <c r="Y35">
        <f t="shared" si="6"/>
        <v>0.18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44</v>
      </c>
    </row>
    <row r="36" spans="1:34">
      <c r="A36">
        <v>34</v>
      </c>
      <c r="B36" t="s">
        <v>122</v>
      </c>
      <c r="C36">
        <v>0.992</v>
      </c>
      <c r="D36">
        <v>583</v>
      </c>
      <c r="E36">
        <v>2.75</v>
      </c>
      <c r="F36">
        <v>2.575</v>
      </c>
      <c r="G36">
        <f t="shared" si="0"/>
        <v>33.75</v>
      </c>
      <c r="H36">
        <f t="shared" si="1"/>
        <v>24</v>
      </c>
      <c r="I36">
        <f t="shared" si="2"/>
        <v>72.84</v>
      </c>
      <c r="J36">
        <f t="shared" si="3"/>
        <v>0.355555555555556</v>
      </c>
      <c r="K36">
        <f t="shared" si="4"/>
        <v>0.528027710894268</v>
      </c>
      <c r="L36">
        <v>2</v>
      </c>
      <c r="M36">
        <v>1</v>
      </c>
      <c r="N36">
        <v>7.56</v>
      </c>
      <c r="O36">
        <v>12</v>
      </c>
      <c r="P36">
        <v>3.85</v>
      </c>
      <c r="Q36">
        <f t="shared" si="5"/>
        <v>129.9375</v>
      </c>
      <c r="R36">
        <v>4.5</v>
      </c>
      <c r="S36">
        <v>7.5</v>
      </c>
      <c r="T36">
        <v>1</v>
      </c>
      <c r="U36">
        <v>0</v>
      </c>
      <c r="V36">
        <v>0</v>
      </c>
      <c r="W36">
        <v>0</v>
      </c>
      <c r="X36">
        <v>2.33</v>
      </c>
      <c r="Y36">
        <f t="shared" si="6"/>
        <v>0.8388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77</v>
      </c>
    </row>
    <row r="37" spans="1:34">
      <c r="A37">
        <v>35</v>
      </c>
      <c r="B37" t="s">
        <v>123</v>
      </c>
      <c r="C37">
        <v>1.089</v>
      </c>
      <c r="D37">
        <v>685</v>
      </c>
      <c r="E37">
        <v>2.45</v>
      </c>
      <c r="F37">
        <v>2.691</v>
      </c>
      <c r="G37">
        <f t="shared" si="0"/>
        <v>40.5</v>
      </c>
      <c r="H37">
        <f t="shared" si="1"/>
        <v>33</v>
      </c>
      <c r="I37">
        <f t="shared" si="2"/>
        <v>101.28</v>
      </c>
      <c r="J37">
        <f t="shared" si="3"/>
        <v>0.237037037037037</v>
      </c>
      <c r="K37">
        <f t="shared" si="4"/>
        <v>0.303803621339166</v>
      </c>
      <c r="L37">
        <v>7</v>
      </c>
      <c r="M37">
        <v>2</v>
      </c>
      <c r="N37">
        <v>16.17</v>
      </c>
      <c r="O37">
        <v>9.6</v>
      </c>
      <c r="P37">
        <v>3.85</v>
      </c>
      <c r="Q37">
        <f t="shared" si="5"/>
        <v>155.925</v>
      </c>
      <c r="R37">
        <v>13.5</v>
      </c>
      <c r="S37">
        <v>3</v>
      </c>
      <c r="T37">
        <v>1</v>
      </c>
      <c r="U37">
        <v>0</v>
      </c>
      <c r="V37">
        <v>0</v>
      </c>
      <c r="W37">
        <v>0</v>
      </c>
      <c r="X37">
        <v>2</v>
      </c>
      <c r="Y37">
        <f t="shared" si="6"/>
        <v>0.72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77</v>
      </c>
    </row>
    <row r="38" spans="1:34">
      <c r="A38">
        <v>36</v>
      </c>
      <c r="B38" t="s">
        <v>124</v>
      </c>
      <c r="C38">
        <v>1.264</v>
      </c>
      <c r="D38">
        <v>857</v>
      </c>
      <c r="E38">
        <v>2.841</v>
      </c>
      <c r="F38">
        <v>2.639</v>
      </c>
      <c r="G38">
        <f t="shared" si="0"/>
        <v>27</v>
      </c>
      <c r="H38">
        <f t="shared" si="1"/>
        <v>24</v>
      </c>
      <c r="I38">
        <f t="shared" si="2"/>
        <v>69.06</v>
      </c>
      <c r="J38">
        <f t="shared" si="3"/>
        <v>0.413333333333333</v>
      </c>
      <c r="K38">
        <f t="shared" si="4"/>
        <v>0.517944262514202</v>
      </c>
      <c r="L38">
        <v>4</v>
      </c>
      <c r="M38">
        <v>1</v>
      </c>
      <c r="N38">
        <v>12.18</v>
      </c>
      <c r="O38">
        <v>11.16</v>
      </c>
      <c r="P38">
        <v>3.85</v>
      </c>
      <c r="Q38">
        <f t="shared" si="5"/>
        <v>103.95</v>
      </c>
      <c r="R38">
        <v>9</v>
      </c>
      <c r="S38">
        <v>3</v>
      </c>
      <c r="T38">
        <v>1</v>
      </c>
      <c r="U38">
        <v>0</v>
      </c>
      <c r="V38">
        <v>0</v>
      </c>
      <c r="W38">
        <v>0</v>
      </c>
      <c r="X38">
        <v>1</v>
      </c>
      <c r="Y38">
        <f t="shared" si="6"/>
        <v>0.36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77</v>
      </c>
    </row>
    <row r="39" spans="1:34">
      <c r="A39">
        <v>37</v>
      </c>
      <c r="B39" t="s">
        <v>125</v>
      </c>
      <c r="C39">
        <v>1.522</v>
      </c>
      <c r="D39">
        <v>1665</v>
      </c>
      <c r="E39">
        <v>6.367</v>
      </c>
      <c r="F39">
        <v>2.513</v>
      </c>
      <c r="G39">
        <f t="shared" si="0"/>
        <v>94.8</v>
      </c>
      <c r="H39">
        <f t="shared" si="1"/>
        <v>69.2</v>
      </c>
      <c r="I39">
        <f t="shared" si="2"/>
        <v>230.03</v>
      </c>
      <c r="J39">
        <f t="shared" si="3"/>
        <v>0.0759493670886076</v>
      </c>
      <c r="K39">
        <f t="shared" si="4"/>
        <v>0.100321362765392</v>
      </c>
      <c r="L39">
        <v>12</v>
      </c>
      <c r="M39">
        <v>1</v>
      </c>
      <c r="N39">
        <v>29.19</v>
      </c>
      <c r="O39">
        <v>7.2</v>
      </c>
      <c r="P39">
        <v>3.85</v>
      </c>
      <c r="Q39">
        <f t="shared" si="5"/>
        <v>364.98</v>
      </c>
      <c r="R39">
        <v>31.6</v>
      </c>
      <c r="S39">
        <v>3</v>
      </c>
      <c r="T39">
        <v>1</v>
      </c>
      <c r="U39">
        <v>0</v>
      </c>
      <c r="V39">
        <v>0</v>
      </c>
      <c r="W39">
        <v>0</v>
      </c>
      <c r="X39">
        <v>3</v>
      </c>
      <c r="Y39">
        <f t="shared" si="6"/>
        <v>1.08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77</v>
      </c>
    </row>
    <row r="40" spans="1:34">
      <c r="A40">
        <v>38</v>
      </c>
      <c r="B40" t="s">
        <v>126</v>
      </c>
      <c r="C40">
        <v>1.552</v>
      </c>
      <c r="D40">
        <v>1463</v>
      </c>
      <c r="E40">
        <v>3.716</v>
      </c>
      <c r="F40">
        <v>2.403</v>
      </c>
      <c r="G40">
        <f t="shared" si="0"/>
        <v>66</v>
      </c>
      <c r="H40">
        <f t="shared" si="1"/>
        <v>41</v>
      </c>
      <c r="I40">
        <f t="shared" si="2"/>
        <v>122.39</v>
      </c>
      <c r="J40">
        <f t="shared" si="3"/>
        <v>0.327272727272727</v>
      </c>
      <c r="K40">
        <f t="shared" si="4"/>
        <v>0.565657073541705</v>
      </c>
      <c r="L40">
        <v>6</v>
      </c>
      <c r="M40">
        <v>1</v>
      </c>
      <c r="N40">
        <v>13.86</v>
      </c>
      <c r="O40">
        <v>21.6</v>
      </c>
      <c r="P40">
        <v>3.85</v>
      </c>
      <c r="Q40">
        <f t="shared" si="5"/>
        <v>254.1</v>
      </c>
      <c r="R40">
        <v>4</v>
      </c>
      <c r="S40">
        <v>16.5</v>
      </c>
      <c r="T40">
        <v>1</v>
      </c>
      <c r="U40">
        <v>1</v>
      </c>
      <c r="V40">
        <v>0</v>
      </c>
      <c r="W40">
        <v>0</v>
      </c>
      <c r="X40">
        <v>2.17</v>
      </c>
      <c r="Y40">
        <f t="shared" si="6"/>
        <v>0.7812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77</v>
      </c>
    </row>
    <row r="41" spans="1:34">
      <c r="A41">
        <v>39</v>
      </c>
      <c r="B41" t="s">
        <v>127</v>
      </c>
      <c r="C41">
        <v>1.045</v>
      </c>
      <c r="D41">
        <v>219</v>
      </c>
      <c r="E41">
        <v>1.125</v>
      </c>
      <c r="F41">
        <v>2.507</v>
      </c>
      <c r="G41">
        <f t="shared" si="0"/>
        <v>27</v>
      </c>
      <c r="H41">
        <f t="shared" si="1"/>
        <v>24</v>
      </c>
      <c r="I41">
        <f t="shared" si="2"/>
        <v>66.36</v>
      </c>
      <c r="J41">
        <f t="shared" si="3"/>
        <v>0.622222222222222</v>
      </c>
      <c r="K41">
        <f t="shared" si="4"/>
        <v>0.811424862057773</v>
      </c>
      <c r="L41">
        <v>4</v>
      </c>
      <c r="M41">
        <v>3</v>
      </c>
      <c r="N41">
        <v>9.24</v>
      </c>
      <c r="O41">
        <v>16.8</v>
      </c>
      <c r="P41">
        <v>3.85</v>
      </c>
      <c r="Q41">
        <f t="shared" si="5"/>
        <v>103.95</v>
      </c>
      <c r="R41">
        <v>9</v>
      </c>
      <c r="S41">
        <v>3</v>
      </c>
      <c r="T41">
        <v>1</v>
      </c>
      <c r="U41">
        <v>0</v>
      </c>
      <c r="V41">
        <v>0</v>
      </c>
      <c r="W41">
        <v>0</v>
      </c>
      <c r="X41">
        <v>1.67</v>
      </c>
      <c r="Y41">
        <f t="shared" si="6"/>
        <v>0.6012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77</v>
      </c>
    </row>
    <row r="42" spans="1:34">
      <c r="A42">
        <v>40</v>
      </c>
      <c r="B42" t="s">
        <v>128</v>
      </c>
      <c r="C42">
        <v>1.306</v>
      </c>
      <c r="D42">
        <v>1067</v>
      </c>
      <c r="E42">
        <v>1.25</v>
      </c>
      <c r="F42">
        <v>2.51</v>
      </c>
      <c r="G42">
        <f t="shared" si="0"/>
        <v>81</v>
      </c>
      <c r="H42">
        <f t="shared" si="1"/>
        <v>36</v>
      </c>
      <c r="I42">
        <f t="shared" si="2"/>
        <v>107.13</v>
      </c>
      <c r="J42">
        <f t="shared" si="3"/>
        <v>0.266666666666667</v>
      </c>
      <c r="K42">
        <f t="shared" si="4"/>
        <v>0.646231393921117</v>
      </c>
      <c r="L42">
        <v>3</v>
      </c>
      <c r="M42">
        <v>1</v>
      </c>
      <c r="N42">
        <v>9.87</v>
      </c>
      <c r="O42">
        <v>21.6</v>
      </c>
      <c r="P42">
        <v>3.85</v>
      </c>
      <c r="Q42">
        <f t="shared" si="5"/>
        <v>311.85</v>
      </c>
      <c r="R42">
        <v>9</v>
      </c>
      <c r="S42">
        <v>9</v>
      </c>
      <c r="T42">
        <v>1</v>
      </c>
      <c r="U42">
        <v>0</v>
      </c>
      <c r="V42">
        <v>0</v>
      </c>
      <c r="W42">
        <v>0</v>
      </c>
      <c r="X42">
        <v>1.33</v>
      </c>
      <c r="Y42">
        <f t="shared" si="6"/>
        <v>0.4788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77</v>
      </c>
    </row>
    <row r="43" spans="1:34">
      <c r="A43">
        <v>41</v>
      </c>
      <c r="B43" t="s">
        <v>129</v>
      </c>
      <c r="C43">
        <v>1.17</v>
      </c>
      <c r="D43">
        <v>1095</v>
      </c>
      <c r="E43">
        <v>5.476</v>
      </c>
      <c r="F43">
        <v>2.674</v>
      </c>
      <c r="G43">
        <f t="shared" si="0"/>
        <v>54</v>
      </c>
      <c r="H43">
        <f t="shared" si="1"/>
        <v>42</v>
      </c>
      <c r="I43">
        <f t="shared" si="2"/>
        <v>118.64</v>
      </c>
      <c r="J43">
        <f t="shared" si="3"/>
        <v>0.4</v>
      </c>
      <c r="K43">
        <f t="shared" si="4"/>
        <v>0.583536490481872</v>
      </c>
      <c r="L43">
        <v>8</v>
      </c>
      <c r="M43">
        <v>1</v>
      </c>
      <c r="N43">
        <v>21.46</v>
      </c>
      <c r="O43">
        <v>21.6</v>
      </c>
      <c r="P43">
        <v>3.85</v>
      </c>
      <c r="Q43">
        <f t="shared" si="5"/>
        <v>207.9</v>
      </c>
      <c r="R43">
        <v>18</v>
      </c>
      <c r="S43">
        <v>3</v>
      </c>
      <c r="T43">
        <v>1</v>
      </c>
      <c r="U43">
        <v>0</v>
      </c>
      <c r="V43">
        <v>0</v>
      </c>
      <c r="W43">
        <v>0</v>
      </c>
      <c r="X43">
        <v>1</v>
      </c>
      <c r="Y43">
        <f t="shared" si="6"/>
        <v>0.36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77</v>
      </c>
    </row>
    <row r="44" spans="1:34">
      <c r="A44">
        <v>42</v>
      </c>
      <c r="B44" t="s">
        <v>130</v>
      </c>
      <c r="C44">
        <v>1.018</v>
      </c>
      <c r="D44">
        <v>729</v>
      </c>
      <c r="E44">
        <v>4.625</v>
      </c>
      <c r="F44">
        <v>2.687</v>
      </c>
      <c r="G44">
        <f t="shared" si="0"/>
        <v>81</v>
      </c>
      <c r="H44">
        <f t="shared" si="1"/>
        <v>60</v>
      </c>
      <c r="I44">
        <f t="shared" si="2"/>
        <v>199.35</v>
      </c>
      <c r="J44">
        <f t="shared" si="3"/>
        <v>0.0977777777777778</v>
      </c>
      <c r="K44">
        <f t="shared" si="4"/>
        <v>0.127336921919315</v>
      </c>
      <c r="L44">
        <v>9</v>
      </c>
      <c r="M44">
        <v>3</v>
      </c>
      <c r="N44">
        <v>23.73</v>
      </c>
      <c r="O44">
        <v>7.92</v>
      </c>
      <c r="P44">
        <v>3.85</v>
      </c>
      <c r="Q44">
        <f t="shared" si="5"/>
        <v>311.85</v>
      </c>
      <c r="R44">
        <v>27</v>
      </c>
      <c r="S44">
        <v>3</v>
      </c>
      <c r="T44">
        <v>1</v>
      </c>
      <c r="U44">
        <v>1</v>
      </c>
      <c r="V44">
        <v>0</v>
      </c>
      <c r="W44">
        <v>0</v>
      </c>
      <c r="X44">
        <v>1.67</v>
      </c>
      <c r="Y44">
        <f t="shared" si="6"/>
        <v>0.6012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s="3" t="s">
        <v>77</v>
      </c>
    </row>
    <row r="45" spans="1:34">
      <c r="A45">
        <v>43</v>
      </c>
      <c r="B45" t="s">
        <v>131</v>
      </c>
      <c r="C45">
        <v>0.896</v>
      </c>
      <c r="D45">
        <v>435</v>
      </c>
      <c r="E45">
        <v>0.476</v>
      </c>
      <c r="F45">
        <v>2.66</v>
      </c>
      <c r="G45">
        <f t="shared" si="0"/>
        <v>13.5</v>
      </c>
      <c r="H45">
        <f t="shared" si="1"/>
        <v>15</v>
      </c>
      <c r="I45">
        <f t="shared" si="2"/>
        <v>46.77</v>
      </c>
      <c r="J45">
        <f t="shared" si="3"/>
        <v>0.533333333333333</v>
      </c>
      <c r="K45">
        <f t="shared" si="4"/>
        <v>0.493412937287216</v>
      </c>
      <c r="L45">
        <v>1</v>
      </c>
      <c r="M45">
        <v>1</v>
      </c>
      <c r="N45">
        <v>3.78</v>
      </c>
      <c r="O45">
        <v>7.2</v>
      </c>
      <c r="P45">
        <v>3.85</v>
      </c>
      <c r="Q45">
        <f t="shared" si="5"/>
        <v>51.975</v>
      </c>
      <c r="R45">
        <v>3</v>
      </c>
      <c r="S45">
        <v>4.5</v>
      </c>
      <c r="T45">
        <v>1</v>
      </c>
      <c r="U45">
        <v>0</v>
      </c>
      <c r="V45">
        <v>0</v>
      </c>
      <c r="W45">
        <v>0</v>
      </c>
      <c r="X45">
        <v>0.33</v>
      </c>
      <c r="Y45">
        <f t="shared" si="6"/>
        <v>0.1188</v>
      </c>
      <c r="Z45">
        <v>0</v>
      </c>
      <c r="AA45">
        <v>0</v>
      </c>
      <c r="AB45">
        <v>0</v>
      </c>
      <c r="AC45" s="2">
        <v>0</v>
      </c>
      <c r="AD45">
        <v>0</v>
      </c>
      <c r="AE45">
        <v>0</v>
      </c>
      <c r="AF45">
        <v>0</v>
      </c>
      <c r="AG45">
        <v>0</v>
      </c>
      <c r="AH45" s="3" t="s">
        <v>77</v>
      </c>
    </row>
    <row r="46" spans="1:34">
      <c r="A46">
        <v>44</v>
      </c>
      <c r="B46" t="s">
        <v>132</v>
      </c>
      <c r="C46">
        <v>0.886</v>
      </c>
      <c r="D46">
        <v>471</v>
      </c>
      <c r="E46">
        <v>2</v>
      </c>
      <c r="F46">
        <v>2.485</v>
      </c>
      <c r="G46">
        <f t="shared" si="0"/>
        <v>27</v>
      </c>
      <c r="H46">
        <f t="shared" si="1"/>
        <v>24</v>
      </c>
      <c r="I46">
        <f t="shared" si="2"/>
        <v>81.42</v>
      </c>
      <c r="J46">
        <f t="shared" si="3"/>
        <v>0.266666666666667</v>
      </c>
      <c r="K46">
        <f t="shared" si="4"/>
        <v>0.283430644521286</v>
      </c>
      <c r="L46">
        <v>1</v>
      </c>
      <c r="M46">
        <v>1</v>
      </c>
      <c r="N46">
        <v>3.78</v>
      </c>
      <c r="O46">
        <v>7.2</v>
      </c>
      <c r="P46">
        <v>3.85</v>
      </c>
      <c r="Q46">
        <f t="shared" si="5"/>
        <v>103.95</v>
      </c>
      <c r="R46">
        <v>3</v>
      </c>
      <c r="S46">
        <v>9</v>
      </c>
      <c r="T46">
        <v>0</v>
      </c>
      <c r="U46">
        <v>1</v>
      </c>
      <c r="V46">
        <v>0</v>
      </c>
      <c r="W46">
        <v>0</v>
      </c>
      <c r="X46">
        <v>1.83</v>
      </c>
      <c r="Y46">
        <f t="shared" si="6"/>
        <v>0.6588</v>
      </c>
      <c r="Z46">
        <v>0</v>
      </c>
      <c r="AA46">
        <v>0</v>
      </c>
      <c r="AB46">
        <v>0</v>
      </c>
      <c r="AC46" s="2">
        <v>0</v>
      </c>
      <c r="AD46">
        <v>0</v>
      </c>
      <c r="AE46">
        <v>0</v>
      </c>
      <c r="AF46">
        <v>0</v>
      </c>
      <c r="AG46">
        <v>0</v>
      </c>
      <c r="AH46" s="3" t="s">
        <v>77</v>
      </c>
    </row>
    <row r="47" spans="1:34">
      <c r="A47">
        <v>45</v>
      </c>
      <c r="B47" t="s">
        <v>133</v>
      </c>
      <c r="C47">
        <v>0.901</v>
      </c>
      <c r="D47">
        <v>431</v>
      </c>
      <c r="E47">
        <v>0.583</v>
      </c>
      <c r="F47">
        <v>2.612</v>
      </c>
      <c r="G47">
        <f t="shared" si="0"/>
        <v>54</v>
      </c>
      <c r="H47">
        <f t="shared" si="1"/>
        <v>42</v>
      </c>
      <c r="I47">
        <f t="shared" si="2"/>
        <v>157.92</v>
      </c>
      <c r="J47">
        <f t="shared" si="3"/>
        <v>0</v>
      </c>
      <c r="K47">
        <f t="shared" si="4"/>
        <v>0</v>
      </c>
      <c r="L47">
        <v>1</v>
      </c>
      <c r="M47">
        <v>0</v>
      </c>
      <c r="N47">
        <v>3.78</v>
      </c>
      <c r="O47">
        <v>0</v>
      </c>
      <c r="P47">
        <v>3.85</v>
      </c>
      <c r="Q47">
        <f t="shared" si="5"/>
        <v>207.9</v>
      </c>
      <c r="R47">
        <v>3</v>
      </c>
      <c r="S47">
        <v>18</v>
      </c>
      <c r="T47">
        <v>0</v>
      </c>
      <c r="U47">
        <v>1</v>
      </c>
      <c r="V47">
        <v>0</v>
      </c>
      <c r="W47">
        <v>0</v>
      </c>
      <c r="X47">
        <v>0</v>
      </c>
      <c r="Y47">
        <f t="shared" si="6"/>
        <v>0</v>
      </c>
      <c r="Z47">
        <v>0</v>
      </c>
      <c r="AA47">
        <v>0</v>
      </c>
      <c r="AB47">
        <v>0</v>
      </c>
      <c r="AC47" s="2">
        <v>0</v>
      </c>
      <c r="AD47">
        <v>0</v>
      </c>
      <c r="AE47">
        <v>0</v>
      </c>
      <c r="AF47">
        <v>0</v>
      </c>
      <c r="AG47">
        <v>0</v>
      </c>
      <c r="AH47" s="3" t="s">
        <v>77</v>
      </c>
    </row>
    <row r="48" spans="1:34">
      <c r="A48">
        <v>46</v>
      </c>
      <c r="B48" t="s">
        <v>134</v>
      </c>
      <c r="C48">
        <v>1.507</v>
      </c>
      <c r="D48">
        <v>1481</v>
      </c>
      <c r="E48">
        <v>5.5</v>
      </c>
      <c r="F48">
        <v>2.378</v>
      </c>
      <c r="G48">
        <f t="shared" si="0"/>
        <v>86</v>
      </c>
      <c r="H48">
        <f t="shared" si="1"/>
        <v>51</v>
      </c>
      <c r="I48">
        <f t="shared" si="2"/>
        <v>181.44</v>
      </c>
      <c r="J48">
        <f t="shared" si="3"/>
        <v>0</v>
      </c>
      <c r="K48">
        <f t="shared" si="4"/>
        <v>0</v>
      </c>
      <c r="L48">
        <v>5</v>
      </c>
      <c r="M48">
        <v>0</v>
      </c>
      <c r="N48">
        <v>14.91</v>
      </c>
      <c r="O48">
        <v>0</v>
      </c>
      <c r="P48">
        <v>3.85</v>
      </c>
      <c r="Q48">
        <f t="shared" si="5"/>
        <v>331.1</v>
      </c>
      <c r="R48">
        <v>4</v>
      </c>
      <c r="S48">
        <v>21.5</v>
      </c>
      <c r="T48">
        <v>0</v>
      </c>
      <c r="U48">
        <v>0</v>
      </c>
      <c r="V48">
        <v>0</v>
      </c>
      <c r="W48">
        <v>0</v>
      </c>
      <c r="X48">
        <v>0.83</v>
      </c>
      <c r="Y48">
        <f t="shared" si="6"/>
        <v>0.2988</v>
      </c>
      <c r="Z48">
        <v>0</v>
      </c>
      <c r="AA48">
        <v>0</v>
      </c>
      <c r="AB48">
        <v>0</v>
      </c>
      <c r="AC48" s="2">
        <v>0</v>
      </c>
      <c r="AD48">
        <v>0</v>
      </c>
      <c r="AE48">
        <v>0</v>
      </c>
      <c r="AF48">
        <v>0</v>
      </c>
      <c r="AG48">
        <v>0</v>
      </c>
      <c r="AH48" s="3" t="s">
        <v>77</v>
      </c>
    </row>
    <row r="49" spans="1:34">
      <c r="A49">
        <v>47</v>
      </c>
      <c r="B49" t="s">
        <v>135</v>
      </c>
      <c r="C49">
        <v>0.917</v>
      </c>
      <c r="D49">
        <v>431</v>
      </c>
      <c r="E49">
        <v>3.5</v>
      </c>
      <c r="F49">
        <v>2.829</v>
      </c>
      <c r="G49">
        <f t="shared" si="0"/>
        <v>108</v>
      </c>
      <c r="H49">
        <f t="shared" si="1"/>
        <v>78</v>
      </c>
      <c r="I49">
        <f t="shared" si="2"/>
        <v>195.42</v>
      </c>
      <c r="J49">
        <f t="shared" si="3"/>
        <v>0.8</v>
      </c>
      <c r="K49">
        <f t="shared" si="4"/>
        <v>1.41706620060934</v>
      </c>
      <c r="L49">
        <v>8</v>
      </c>
      <c r="M49">
        <v>4</v>
      </c>
      <c r="N49">
        <v>18.48</v>
      </c>
      <c r="O49">
        <v>86.4</v>
      </c>
      <c r="P49">
        <v>3.85</v>
      </c>
      <c r="Q49">
        <f t="shared" si="5"/>
        <v>415.8</v>
      </c>
      <c r="R49">
        <v>36</v>
      </c>
      <c r="S49">
        <v>3</v>
      </c>
      <c r="T49">
        <v>1</v>
      </c>
      <c r="U49">
        <v>0</v>
      </c>
      <c r="V49">
        <v>0</v>
      </c>
      <c r="W49">
        <v>0</v>
      </c>
      <c r="X49">
        <v>4</v>
      </c>
      <c r="Y49">
        <f t="shared" si="6"/>
        <v>1.44</v>
      </c>
      <c r="Z49">
        <v>0</v>
      </c>
      <c r="AA49">
        <v>0</v>
      </c>
      <c r="AB49">
        <v>0</v>
      </c>
      <c r="AC49" s="2">
        <v>0</v>
      </c>
      <c r="AD49">
        <v>0</v>
      </c>
      <c r="AE49">
        <v>0</v>
      </c>
      <c r="AF49">
        <v>0</v>
      </c>
      <c r="AG49">
        <v>0</v>
      </c>
      <c r="AH49" s="3" t="s">
        <v>112</v>
      </c>
    </row>
    <row r="50" spans="1:34">
      <c r="A50">
        <v>48</v>
      </c>
      <c r="B50" t="s">
        <v>136</v>
      </c>
      <c r="C50">
        <v>0.933</v>
      </c>
      <c r="D50">
        <v>115</v>
      </c>
      <c r="E50">
        <v>0.333</v>
      </c>
      <c r="F50">
        <v>2.565</v>
      </c>
      <c r="G50">
        <f t="shared" si="0"/>
        <v>18</v>
      </c>
      <c r="H50">
        <f t="shared" si="1"/>
        <v>22</v>
      </c>
      <c r="I50">
        <f t="shared" si="2"/>
        <v>55.54</v>
      </c>
      <c r="J50">
        <f t="shared" si="3"/>
        <v>1.2</v>
      </c>
      <c r="K50">
        <f t="shared" si="4"/>
        <v>1.24650286695659</v>
      </c>
      <c r="L50">
        <v>2</v>
      </c>
      <c r="M50">
        <v>1</v>
      </c>
      <c r="N50">
        <v>7.56</v>
      </c>
      <c r="O50">
        <v>21.6</v>
      </c>
      <c r="P50">
        <v>3.85</v>
      </c>
      <c r="Q50">
        <f t="shared" si="5"/>
        <v>69.3</v>
      </c>
      <c r="R50">
        <v>9</v>
      </c>
      <c r="S50">
        <v>2</v>
      </c>
      <c r="T50">
        <v>0</v>
      </c>
      <c r="U50">
        <v>1</v>
      </c>
      <c r="V50">
        <v>0</v>
      </c>
      <c r="W50">
        <v>0</v>
      </c>
      <c r="X50">
        <v>0.5</v>
      </c>
      <c r="Y50">
        <f t="shared" si="6"/>
        <v>0.18</v>
      </c>
      <c r="Z50">
        <v>0</v>
      </c>
      <c r="AA50">
        <v>0</v>
      </c>
      <c r="AB50">
        <v>0</v>
      </c>
      <c r="AC50" s="2">
        <v>0</v>
      </c>
      <c r="AD50">
        <v>0</v>
      </c>
      <c r="AE50">
        <v>0</v>
      </c>
      <c r="AF50">
        <v>0</v>
      </c>
      <c r="AG50">
        <v>0</v>
      </c>
      <c r="AH50" s="3" t="s">
        <v>112</v>
      </c>
    </row>
    <row r="51" spans="1:34">
      <c r="A51">
        <v>49</v>
      </c>
      <c r="B51" t="s">
        <v>137</v>
      </c>
      <c r="C51">
        <v>0.911</v>
      </c>
      <c r="D51">
        <v>107</v>
      </c>
      <c r="E51">
        <v>0.2</v>
      </c>
      <c r="F51">
        <v>2.712</v>
      </c>
      <c r="G51">
        <f t="shared" si="0"/>
        <v>13.5</v>
      </c>
      <c r="H51">
        <f t="shared" si="1"/>
        <v>15</v>
      </c>
      <c r="I51">
        <f t="shared" si="2"/>
        <v>43.17</v>
      </c>
      <c r="J51">
        <f t="shared" si="3"/>
        <v>0.8</v>
      </c>
      <c r="K51">
        <f t="shared" si="4"/>
        <v>0.801838883840274</v>
      </c>
      <c r="L51">
        <v>1</v>
      </c>
      <c r="M51">
        <v>1</v>
      </c>
      <c r="N51">
        <v>3.78</v>
      </c>
      <c r="O51">
        <v>10.8</v>
      </c>
      <c r="P51">
        <v>3.85</v>
      </c>
      <c r="Q51">
        <f t="shared" si="5"/>
        <v>51.975</v>
      </c>
      <c r="R51">
        <v>4.5</v>
      </c>
      <c r="S51">
        <v>3</v>
      </c>
      <c r="T51">
        <v>0</v>
      </c>
      <c r="U51">
        <v>1</v>
      </c>
      <c r="V51">
        <v>0</v>
      </c>
      <c r="W51">
        <v>0</v>
      </c>
      <c r="X51">
        <v>0</v>
      </c>
      <c r="Y51">
        <f t="shared" si="6"/>
        <v>0</v>
      </c>
      <c r="Z51">
        <v>0</v>
      </c>
      <c r="AA51">
        <v>0</v>
      </c>
      <c r="AB51">
        <v>0</v>
      </c>
      <c r="AC51" s="2">
        <v>0</v>
      </c>
      <c r="AD51">
        <v>0</v>
      </c>
      <c r="AE51">
        <v>0</v>
      </c>
      <c r="AF51">
        <v>0</v>
      </c>
      <c r="AG51">
        <v>0</v>
      </c>
      <c r="AH51" s="3" t="s">
        <v>112</v>
      </c>
    </row>
    <row r="52" spans="29:29">
      <c r="AC52" s="2"/>
    </row>
    <row r="53" spans="29:29">
      <c r="AC53" s="2"/>
    </row>
    <row r="54" spans="29:29">
      <c r="AC54" s="2"/>
    </row>
    <row r="55" spans="29:29">
      <c r="AC55" s="2"/>
    </row>
    <row r="56" spans="29:29">
      <c r="AC56" s="2"/>
    </row>
    <row r="57" spans="29:29">
      <c r="AC57" s="2"/>
    </row>
    <row r="58" spans="29:29">
      <c r="AC58" s="2"/>
    </row>
    <row r="59" spans="29:29">
      <c r="AC59" s="2"/>
    </row>
    <row r="60" spans="29:29">
      <c r="AC60" s="2"/>
    </row>
    <row r="61" spans="29:29">
      <c r="AC61" s="2"/>
    </row>
    <row r="62" spans="29:29">
      <c r="AC62" s="2"/>
    </row>
    <row r="63" spans="29:29">
      <c r="AC63" s="2"/>
    </row>
    <row r="64" spans="29:29">
      <c r="AC64" s="2"/>
    </row>
    <row r="65" spans="29:29">
      <c r="AC65" s="2"/>
    </row>
    <row r="66" spans="29:29">
      <c r="AC66" s="2"/>
    </row>
    <row r="67" spans="29:29">
      <c r="AC67" s="2"/>
    </row>
    <row r="68" spans="29:29">
      <c r="AC68" s="2"/>
    </row>
    <row r="69" spans="29:29">
      <c r="AC69" s="2"/>
    </row>
    <row r="70" spans="29:29">
      <c r="AC70" s="2"/>
    </row>
    <row r="71" spans="29:29">
      <c r="AC71" s="2"/>
    </row>
    <row r="72" spans="29:29">
      <c r="AC72" s="2"/>
    </row>
    <row r="73" spans="29:29">
      <c r="AC73" s="2"/>
    </row>
    <row r="74" spans="29:29">
      <c r="AC74" s="2"/>
    </row>
    <row r="75" spans="29:29">
      <c r="AC75" s="2"/>
    </row>
    <row r="76" spans="29:29">
      <c r="AC76" s="2"/>
    </row>
    <row r="77" spans="29:29">
      <c r="AC77" s="2"/>
    </row>
    <row r="78" spans="29:29">
      <c r="AC78" s="2"/>
    </row>
    <row r="79" spans="29:29">
      <c r="AC79" s="2"/>
    </row>
    <row r="80" spans="29:29">
      <c r="AC80" s="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H80"/>
  <sheetViews>
    <sheetView zoomScale="70" zoomScaleNormal="70" workbookViewId="0">
      <selection activeCell="AG1" sqref="AG1"/>
    </sheetView>
  </sheetViews>
  <sheetFormatPr defaultColWidth="9" defaultRowHeight="14"/>
  <cols>
    <col min="1" max="1" width="5.66666666666667" customWidth="1"/>
    <col min="2" max="2" width="7.44166666666667" customWidth="1"/>
    <col min="3" max="3" width="3.33333333333333" customWidth="1"/>
    <col min="4" max="4" width="3" customWidth="1"/>
    <col min="5" max="5" width="2.33333333333333" customWidth="1"/>
    <col min="6" max="6" width="2.66666666666667" customWidth="1"/>
    <col min="7" max="7" width="4.10833333333333" customWidth="1"/>
    <col min="8" max="8" width="4.55833333333333" customWidth="1"/>
    <col min="9" max="9" width="3.775" customWidth="1"/>
    <col min="10" max="10" width="3.44166666666667" customWidth="1"/>
    <col min="11" max="11" width="4.44166666666667" customWidth="1"/>
    <col min="12" max="12" width="3.33333333333333" customWidth="1"/>
    <col min="13" max="13" width="4" customWidth="1"/>
    <col min="14" max="14" width="3.55833333333333" customWidth="1"/>
    <col min="15" max="15" width="4.21666666666667" customWidth="1"/>
    <col min="16" max="16" width="4.775" customWidth="1"/>
    <col min="17" max="17" width="5.33333333333333" customWidth="1"/>
    <col min="18" max="18" width="4" customWidth="1"/>
    <col min="19" max="19" width="5.10833333333333" customWidth="1"/>
    <col min="20" max="20" width="4" customWidth="1"/>
    <col min="21" max="21" width="2.10833333333333" customWidth="1"/>
    <col min="22" max="22" width="3.775" customWidth="1"/>
    <col min="23" max="23" width="2.775" customWidth="1"/>
    <col min="24" max="24" width="6" customWidth="1"/>
    <col min="35" max="35" width="7.44166666666667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138</v>
      </c>
      <c r="C2">
        <v>1.113</v>
      </c>
      <c r="D2">
        <v>175</v>
      </c>
      <c r="E2">
        <v>1.611</v>
      </c>
      <c r="F2">
        <v>2.623</v>
      </c>
      <c r="G2">
        <f t="shared" ref="G2:G46" si="0">R2*S2</f>
        <v>37.5</v>
      </c>
      <c r="H2">
        <f t="shared" ref="H2:H46" si="1">R2*2+S2*2</f>
        <v>35</v>
      </c>
      <c r="I2">
        <f t="shared" ref="I2:I46" si="2">H2*P2-N2-O2</f>
        <v>117.93</v>
      </c>
      <c r="J2">
        <f t="shared" ref="J2:J46" si="3">O2/G2</f>
        <v>0</v>
      </c>
      <c r="K2">
        <f t="shared" ref="K2:K46" si="4">O2/(I2*0.312)</f>
        <v>0</v>
      </c>
      <c r="L2">
        <v>6</v>
      </c>
      <c r="M2">
        <v>0</v>
      </c>
      <c r="N2">
        <v>16.82</v>
      </c>
      <c r="O2" s="2">
        <v>0</v>
      </c>
      <c r="P2">
        <v>3.85</v>
      </c>
      <c r="Q2">
        <f t="shared" ref="Q2:Q46" si="5">G2*P2</f>
        <v>144.375</v>
      </c>
      <c r="R2" s="2">
        <v>2.5</v>
      </c>
      <c r="S2" s="2">
        <v>15</v>
      </c>
      <c r="T2">
        <v>1</v>
      </c>
      <c r="U2">
        <v>0</v>
      </c>
      <c r="V2">
        <v>0</v>
      </c>
      <c r="W2">
        <v>0</v>
      </c>
      <c r="X2" s="2">
        <v>1.4444</v>
      </c>
      <c r="Y2">
        <f t="shared" ref="Y2:Y46" si="6">X2*0.36</f>
        <v>0.519984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139</v>
      </c>
    </row>
    <row r="3" spans="1:34">
      <c r="A3">
        <v>1</v>
      </c>
      <c r="B3" t="s">
        <v>34</v>
      </c>
      <c r="C3">
        <v>0.904</v>
      </c>
      <c r="D3">
        <v>89</v>
      </c>
      <c r="E3">
        <v>0.2</v>
      </c>
      <c r="F3">
        <v>2.681</v>
      </c>
      <c r="G3">
        <f t="shared" si="0"/>
        <v>39.15</v>
      </c>
      <c r="H3">
        <f t="shared" si="1"/>
        <v>26.7</v>
      </c>
      <c r="I3">
        <f t="shared" si="2"/>
        <v>84.615</v>
      </c>
      <c r="J3">
        <f t="shared" si="3"/>
        <v>0.367816091954023</v>
      </c>
      <c r="K3">
        <f t="shared" si="4"/>
        <v>0.545457024804658</v>
      </c>
      <c r="L3">
        <v>1</v>
      </c>
      <c r="M3">
        <v>1</v>
      </c>
      <c r="N3">
        <v>3.78</v>
      </c>
      <c r="O3" s="2">
        <v>14.4</v>
      </c>
      <c r="P3">
        <v>3.85</v>
      </c>
      <c r="Q3">
        <f t="shared" si="5"/>
        <v>150.7275</v>
      </c>
      <c r="R3" s="2">
        <v>4.35</v>
      </c>
      <c r="S3" s="2">
        <v>9</v>
      </c>
      <c r="T3">
        <v>0</v>
      </c>
      <c r="U3">
        <v>1</v>
      </c>
      <c r="V3">
        <v>0</v>
      </c>
      <c r="W3">
        <v>0</v>
      </c>
      <c r="X3" s="2">
        <v>1</v>
      </c>
      <c r="Y3">
        <f t="shared" si="6"/>
        <v>0.36</v>
      </c>
      <c r="Z3">
        <v>0</v>
      </c>
      <c r="AA3">
        <v>0</v>
      </c>
      <c r="AB3">
        <v>0</v>
      </c>
      <c r="AC3" s="2">
        <v>1</v>
      </c>
      <c r="AD3">
        <v>23</v>
      </c>
      <c r="AE3">
        <v>1.8</v>
      </c>
      <c r="AF3">
        <v>0.28</v>
      </c>
      <c r="AG3">
        <v>0.18</v>
      </c>
      <c r="AH3" s="3" t="s">
        <v>35</v>
      </c>
    </row>
    <row r="4" spans="1:34">
      <c r="A4">
        <v>2</v>
      </c>
      <c r="B4" t="s">
        <v>36</v>
      </c>
      <c r="C4">
        <v>1.151</v>
      </c>
      <c r="D4">
        <v>89</v>
      </c>
      <c r="E4">
        <v>0.111</v>
      </c>
      <c r="F4">
        <v>2.344</v>
      </c>
      <c r="G4">
        <f t="shared" si="0"/>
        <v>45</v>
      </c>
      <c r="H4">
        <f t="shared" si="1"/>
        <v>28</v>
      </c>
      <c r="I4">
        <f t="shared" si="2"/>
        <v>93.22</v>
      </c>
      <c r="J4">
        <f t="shared" si="3"/>
        <v>0.24</v>
      </c>
      <c r="K4">
        <f t="shared" si="4"/>
        <v>0.371330021619659</v>
      </c>
      <c r="L4">
        <v>1</v>
      </c>
      <c r="M4">
        <v>1</v>
      </c>
      <c r="N4">
        <v>3.78</v>
      </c>
      <c r="O4" s="2">
        <v>10.8</v>
      </c>
      <c r="P4">
        <v>3.85</v>
      </c>
      <c r="Q4">
        <f t="shared" si="5"/>
        <v>173.25</v>
      </c>
      <c r="R4" s="2">
        <v>5</v>
      </c>
      <c r="S4" s="2">
        <v>9</v>
      </c>
      <c r="T4">
        <v>0</v>
      </c>
      <c r="U4">
        <v>1</v>
      </c>
      <c r="V4">
        <v>0</v>
      </c>
      <c r="W4">
        <v>0</v>
      </c>
      <c r="X4" s="2">
        <v>2.33</v>
      </c>
      <c r="Y4">
        <f t="shared" si="6"/>
        <v>0.8388</v>
      </c>
      <c r="Z4">
        <v>0</v>
      </c>
      <c r="AA4">
        <v>0</v>
      </c>
      <c r="AB4">
        <v>0</v>
      </c>
      <c r="AC4" s="2">
        <v>1</v>
      </c>
      <c r="AD4">
        <v>23</v>
      </c>
      <c r="AE4">
        <v>1.8</v>
      </c>
      <c r="AF4">
        <v>0.28</v>
      </c>
      <c r="AG4">
        <v>0.18</v>
      </c>
      <c r="AH4" s="3" t="s">
        <v>35</v>
      </c>
    </row>
    <row r="5" spans="1:34">
      <c r="A5">
        <v>3</v>
      </c>
      <c r="B5" t="s">
        <v>37</v>
      </c>
      <c r="C5">
        <v>0.536</v>
      </c>
      <c r="D5">
        <v>89</v>
      </c>
      <c r="E5">
        <v>0.5</v>
      </c>
      <c r="F5">
        <v>3.087</v>
      </c>
      <c r="G5">
        <f t="shared" si="0"/>
        <v>40.5</v>
      </c>
      <c r="H5">
        <f t="shared" si="1"/>
        <v>27</v>
      </c>
      <c r="I5">
        <f t="shared" si="2"/>
        <v>67.95</v>
      </c>
      <c r="J5">
        <f t="shared" si="3"/>
        <v>0.888888888888889</v>
      </c>
      <c r="K5">
        <f t="shared" si="4"/>
        <v>1.69808116827984</v>
      </c>
      <c r="L5">
        <v>0</v>
      </c>
      <c r="M5">
        <v>2</v>
      </c>
      <c r="N5">
        <v>0</v>
      </c>
      <c r="O5">
        <v>36</v>
      </c>
      <c r="P5">
        <v>3.85</v>
      </c>
      <c r="Q5">
        <f t="shared" si="5"/>
        <v>155.925</v>
      </c>
      <c r="R5">
        <v>9</v>
      </c>
      <c r="S5">
        <v>4.5</v>
      </c>
      <c r="T5">
        <v>0</v>
      </c>
      <c r="U5">
        <v>0</v>
      </c>
      <c r="V5">
        <v>0</v>
      </c>
      <c r="W5">
        <v>0</v>
      </c>
      <c r="X5">
        <v>3</v>
      </c>
      <c r="Y5">
        <f t="shared" si="6"/>
        <v>1.08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1.8</v>
      </c>
      <c r="AF5">
        <v>0.28</v>
      </c>
      <c r="AG5">
        <v>0.18</v>
      </c>
      <c r="AH5" s="3" t="s">
        <v>35</v>
      </c>
    </row>
    <row r="6" spans="1:34">
      <c r="A6">
        <v>4</v>
      </c>
      <c r="B6" t="s">
        <v>38</v>
      </c>
      <c r="C6">
        <v>1.151</v>
      </c>
      <c r="D6">
        <v>89</v>
      </c>
      <c r="E6">
        <v>0.111</v>
      </c>
      <c r="F6">
        <v>2.344</v>
      </c>
      <c r="G6">
        <f t="shared" si="0"/>
        <v>12</v>
      </c>
      <c r="H6">
        <f t="shared" si="1"/>
        <v>14</v>
      </c>
      <c r="I6">
        <f t="shared" si="2"/>
        <v>49.7</v>
      </c>
      <c r="J6">
        <f t="shared" si="3"/>
        <v>0</v>
      </c>
      <c r="K6">
        <f t="shared" si="4"/>
        <v>0</v>
      </c>
      <c r="L6">
        <v>1</v>
      </c>
      <c r="M6">
        <v>0</v>
      </c>
      <c r="N6">
        <v>4.2</v>
      </c>
      <c r="O6">
        <v>0</v>
      </c>
      <c r="P6">
        <v>3.85</v>
      </c>
      <c r="Q6">
        <f t="shared" si="5"/>
        <v>46.2</v>
      </c>
      <c r="R6">
        <v>3</v>
      </c>
      <c r="S6">
        <v>4</v>
      </c>
      <c r="T6">
        <v>0</v>
      </c>
      <c r="U6">
        <v>1</v>
      </c>
      <c r="V6">
        <v>0</v>
      </c>
      <c r="W6">
        <v>0</v>
      </c>
      <c r="X6">
        <v>1.33</v>
      </c>
      <c r="Y6">
        <f t="shared" si="6"/>
        <v>0.4788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39</v>
      </c>
    </row>
    <row r="7" spans="1:34">
      <c r="A7">
        <v>5</v>
      </c>
      <c r="B7" t="s">
        <v>40</v>
      </c>
      <c r="C7">
        <v>0.732</v>
      </c>
      <c r="D7">
        <v>89</v>
      </c>
      <c r="E7">
        <v>0.25</v>
      </c>
      <c r="F7">
        <v>2.921</v>
      </c>
      <c r="G7">
        <f t="shared" si="0"/>
        <v>67.5</v>
      </c>
      <c r="H7">
        <f t="shared" si="1"/>
        <v>33</v>
      </c>
      <c r="I7">
        <f t="shared" si="2"/>
        <v>128.89</v>
      </c>
      <c r="J7">
        <f t="shared" si="3"/>
        <v>0.325333333333333</v>
      </c>
      <c r="K7">
        <f t="shared" si="4"/>
        <v>0.546082825545934</v>
      </c>
      <c r="L7">
        <v>4</v>
      </c>
      <c r="M7">
        <v>3</v>
      </c>
      <c r="N7">
        <v>9.2</v>
      </c>
      <c r="O7">
        <v>21.96</v>
      </c>
      <c r="P7">
        <v>4.85</v>
      </c>
      <c r="Q7">
        <f t="shared" si="5"/>
        <v>327.375</v>
      </c>
      <c r="R7">
        <v>9</v>
      </c>
      <c r="S7">
        <v>7.5</v>
      </c>
      <c r="T7">
        <v>0</v>
      </c>
      <c r="U7">
        <v>1</v>
      </c>
      <c r="V7">
        <v>0</v>
      </c>
      <c r="W7">
        <v>0</v>
      </c>
      <c r="X7">
        <v>1.83</v>
      </c>
      <c r="Y7">
        <f t="shared" si="6"/>
        <v>0.6588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s="3" t="s">
        <v>41</v>
      </c>
    </row>
    <row r="8" spans="1:34">
      <c r="A8">
        <v>6</v>
      </c>
      <c r="B8" t="s">
        <v>42</v>
      </c>
      <c r="C8">
        <v>0.811</v>
      </c>
      <c r="D8">
        <v>89</v>
      </c>
      <c r="E8">
        <v>0.5</v>
      </c>
      <c r="F8">
        <v>2.449</v>
      </c>
      <c r="G8">
        <f t="shared" si="0"/>
        <v>67.5</v>
      </c>
      <c r="H8">
        <f t="shared" si="1"/>
        <v>33</v>
      </c>
      <c r="I8">
        <f t="shared" si="2"/>
        <v>128.89</v>
      </c>
      <c r="J8">
        <f t="shared" si="3"/>
        <v>0.325333333333333</v>
      </c>
      <c r="K8">
        <f t="shared" si="4"/>
        <v>0.546082825545934</v>
      </c>
      <c r="L8">
        <v>4</v>
      </c>
      <c r="M8">
        <v>3</v>
      </c>
      <c r="N8">
        <v>9.2</v>
      </c>
      <c r="O8">
        <v>21.96</v>
      </c>
      <c r="P8">
        <v>4.85</v>
      </c>
      <c r="Q8">
        <f t="shared" si="5"/>
        <v>327.375</v>
      </c>
      <c r="R8">
        <v>9</v>
      </c>
      <c r="S8">
        <v>7.5</v>
      </c>
      <c r="T8">
        <v>0</v>
      </c>
      <c r="U8">
        <v>1</v>
      </c>
      <c r="V8">
        <v>0</v>
      </c>
      <c r="W8">
        <v>0</v>
      </c>
      <c r="X8">
        <v>2.33</v>
      </c>
      <c r="Y8">
        <f t="shared" si="6"/>
        <v>0.8388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41</v>
      </c>
    </row>
    <row r="9" spans="1:34">
      <c r="A9">
        <v>7</v>
      </c>
      <c r="B9" t="s">
        <v>140</v>
      </c>
      <c r="C9">
        <v>0.732</v>
      </c>
      <c r="D9">
        <v>89</v>
      </c>
      <c r="E9">
        <v>0.25</v>
      </c>
      <c r="F9">
        <v>2.921</v>
      </c>
      <c r="G9">
        <f t="shared" si="0"/>
        <v>67.5</v>
      </c>
      <c r="H9">
        <f t="shared" si="1"/>
        <v>33</v>
      </c>
      <c r="I9">
        <f t="shared" si="2"/>
        <v>106.59</v>
      </c>
      <c r="J9">
        <f t="shared" si="3"/>
        <v>0.234666666666667</v>
      </c>
      <c r="K9">
        <f t="shared" si="4"/>
        <v>0.476303881876637</v>
      </c>
      <c r="L9">
        <v>2</v>
      </c>
      <c r="M9">
        <v>6</v>
      </c>
      <c r="N9">
        <v>4.62</v>
      </c>
      <c r="O9">
        <v>15.84</v>
      </c>
      <c r="P9">
        <v>3.85</v>
      </c>
      <c r="Q9">
        <f t="shared" si="5"/>
        <v>259.875</v>
      </c>
      <c r="R9">
        <v>9</v>
      </c>
      <c r="S9">
        <v>7.5</v>
      </c>
      <c r="T9">
        <v>0</v>
      </c>
      <c r="U9">
        <v>1</v>
      </c>
      <c r="V9">
        <v>0</v>
      </c>
      <c r="W9">
        <v>0</v>
      </c>
      <c r="X9">
        <v>1.67</v>
      </c>
      <c r="Y9">
        <f t="shared" si="6"/>
        <v>0.6012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s="3" t="s">
        <v>120</v>
      </c>
    </row>
    <row r="10" spans="1:34">
      <c r="A10">
        <v>8</v>
      </c>
      <c r="B10" t="s">
        <v>141</v>
      </c>
      <c r="C10">
        <v>0.916</v>
      </c>
      <c r="D10">
        <v>175</v>
      </c>
      <c r="E10">
        <v>1.2</v>
      </c>
      <c r="F10">
        <v>2.747</v>
      </c>
      <c r="G10">
        <f t="shared" si="0"/>
        <v>45</v>
      </c>
      <c r="H10">
        <f t="shared" si="1"/>
        <v>28</v>
      </c>
      <c r="I10">
        <f t="shared" si="2"/>
        <v>76.96</v>
      </c>
      <c r="J10">
        <f t="shared" si="3"/>
        <v>0.48</v>
      </c>
      <c r="K10">
        <f t="shared" si="4"/>
        <v>0.899568207260515</v>
      </c>
      <c r="L10">
        <v>4</v>
      </c>
      <c r="M10">
        <v>1</v>
      </c>
      <c r="N10">
        <v>9.24</v>
      </c>
      <c r="O10">
        <v>21.6</v>
      </c>
      <c r="P10">
        <v>3.85</v>
      </c>
      <c r="Q10">
        <f t="shared" si="5"/>
        <v>173.25</v>
      </c>
      <c r="R10">
        <v>9</v>
      </c>
      <c r="S10">
        <v>5</v>
      </c>
      <c r="T10">
        <v>1</v>
      </c>
      <c r="U10">
        <v>1</v>
      </c>
      <c r="V10">
        <v>0</v>
      </c>
      <c r="W10">
        <v>0</v>
      </c>
      <c r="X10">
        <v>0.67</v>
      </c>
      <c r="Y10">
        <f t="shared" si="6"/>
        <v>0.2412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s="3" t="s">
        <v>120</v>
      </c>
    </row>
    <row r="11" spans="1:34">
      <c r="A11">
        <v>9</v>
      </c>
      <c r="B11" t="s">
        <v>142</v>
      </c>
      <c r="C11">
        <v>1.086</v>
      </c>
      <c r="D11">
        <v>89</v>
      </c>
      <c r="E11">
        <v>0.111</v>
      </c>
      <c r="F11">
        <v>2.519</v>
      </c>
      <c r="G11">
        <f t="shared" si="0"/>
        <v>67.5</v>
      </c>
      <c r="H11">
        <f t="shared" si="1"/>
        <v>33</v>
      </c>
      <c r="I11">
        <f t="shared" si="2"/>
        <v>106.59</v>
      </c>
      <c r="J11">
        <f t="shared" si="3"/>
        <v>0.234666666666667</v>
      </c>
      <c r="K11">
        <f t="shared" si="4"/>
        <v>0.476303881876637</v>
      </c>
      <c r="L11">
        <v>2</v>
      </c>
      <c r="M11">
        <v>6</v>
      </c>
      <c r="N11">
        <v>4.62</v>
      </c>
      <c r="O11">
        <v>15.84</v>
      </c>
      <c r="P11">
        <v>3.85</v>
      </c>
      <c r="Q11">
        <f t="shared" si="5"/>
        <v>259.875</v>
      </c>
      <c r="R11">
        <v>9</v>
      </c>
      <c r="S11">
        <v>7.5</v>
      </c>
      <c r="T11">
        <v>0</v>
      </c>
      <c r="U11">
        <v>1</v>
      </c>
      <c r="V11">
        <v>0</v>
      </c>
      <c r="W11">
        <v>0</v>
      </c>
      <c r="X11">
        <v>1.67</v>
      </c>
      <c r="Y11">
        <f t="shared" si="6"/>
        <v>0.6012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120</v>
      </c>
    </row>
    <row r="12" spans="1:34">
      <c r="A12">
        <v>10</v>
      </c>
      <c r="B12" t="s">
        <v>143</v>
      </c>
      <c r="C12">
        <v>1.086</v>
      </c>
      <c r="D12">
        <v>89</v>
      </c>
      <c r="E12">
        <v>0.111</v>
      </c>
      <c r="F12">
        <v>2.519</v>
      </c>
      <c r="G12">
        <f t="shared" si="0"/>
        <v>67.5</v>
      </c>
      <c r="H12">
        <f t="shared" si="1"/>
        <v>33</v>
      </c>
      <c r="I12">
        <f t="shared" si="2"/>
        <v>106.59</v>
      </c>
      <c r="J12">
        <f t="shared" si="3"/>
        <v>0.234666666666667</v>
      </c>
      <c r="K12">
        <f t="shared" si="4"/>
        <v>0.476303881876637</v>
      </c>
      <c r="L12">
        <v>2</v>
      </c>
      <c r="M12">
        <v>6</v>
      </c>
      <c r="N12">
        <v>4.62</v>
      </c>
      <c r="O12">
        <v>15.84</v>
      </c>
      <c r="P12">
        <v>3.85</v>
      </c>
      <c r="Q12">
        <f t="shared" si="5"/>
        <v>259.875</v>
      </c>
      <c r="R12">
        <v>9</v>
      </c>
      <c r="S12">
        <v>7.5</v>
      </c>
      <c r="T12">
        <v>0</v>
      </c>
      <c r="U12">
        <v>1</v>
      </c>
      <c r="V12">
        <v>0</v>
      </c>
      <c r="W12">
        <v>0</v>
      </c>
      <c r="X12">
        <v>1.67</v>
      </c>
      <c r="Y12">
        <f t="shared" si="6"/>
        <v>0.6012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120</v>
      </c>
    </row>
    <row r="13" spans="1:34">
      <c r="A13">
        <v>11</v>
      </c>
      <c r="B13" t="s">
        <v>144</v>
      </c>
      <c r="C13">
        <v>1.086</v>
      </c>
      <c r="D13">
        <v>89</v>
      </c>
      <c r="E13">
        <v>0.111</v>
      </c>
      <c r="F13">
        <v>2.519</v>
      </c>
      <c r="G13">
        <f t="shared" si="0"/>
        <v>67.5</v>
      </c>
      <c r="H13">
        <f t="shared" si="1"/>
        <v>33</v>
      </c>
      <c r="I13">
        <f t="shared" si="2"/>
        <v>106.59</v>
      </c>
      <c r="J13">
        <f t="shared" si="3"/>
        <v>0.234666666666667</v>
      </c>
      <c r="K13">
        <f t="shared" si="4"/>
        <v>0.476303881876637</v>
      </c>
      <c r="L13">
        <v>2</v>
      </c>
      <c r="M13">
        <v>6</v>
      </c>
      <c r="N13">
        <v>4.62</v>
      </c>
      <c r="O13">
        <v>15.84</v>
      </c>
      <c r="P13">
        <v>3.85</v>
      </c>
      <c r="Q13">
        <f t="shared" si="5"/>
        <v>259.875</v>
      </c>
      <c r="R13">
        <v>9</v>
      </c>
      <c r="S13">
        <v>7.5</v>
      </c>
      <c r="T13">
        <v>0</v>
      </c>
      <c r="U13">
        <v>1</v>
      </c>
      <c r="V13">
        <v>0</v>
      </c>
      <c r="W13">
        <v>0</v>
      </c>
      <c r="X13">
        <v>1.67</v>
      </c>
      <c r="Y13">
        <f t="shared" si="6"/>
        <v>0.6012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120</v>
      </c>
    </row>
    <row r="14" spans="1:34">
      <c r="A14">
        <v>12</v>
      </c>
      <c r="B14" t="s">
        <v>145</v>
      </c>
      <c r="C14">
        <v>1.086</v>
      </c>
      <c r="D14">
        <v>89</v>
      </c>
      <c r="E14">
        <v>0.111</v>
      </c>
      <c r="F14">
        <v>2.519</v>
      </c>
      <c r="G14">
        <f t="shared" si="0"/>
        <v>101.25</v>
      </c>
      <c r="H14">
        <f t="shared" si="1"/>
        <v>42</v>
      </c>
      <c r="I14">
        <f t="shared" si="2"/>
        <v>77.04</v>
      </c>
      <c r="J14">
        <f t="shared" si="3"/>
        <v>0.234666666666667</v>
      </c>
      <c r="K14">
        <f t="shared" si="4"/>
        <v>0.988497483824587</v>
      </c>
      <c r="L14">
        <v>2</v>
      </c>
      <c r="M14">
        <v>9</v>
      </c>
      <c r="N14">
        <v>60.9</v>
      </c>
      <c r="O14">
        <v>23.76</v>
      </c>
      <c r="P14">
        <v>3.85</v>
      </c>
      <c r="Q14">
        <f t="shared" si="5"/>
        <v>389.8125</v>
      </c>
      <c r="R14">
        <v>13.5</v>
      </c>
      <c r="S14">
        <v>7.5</v>
      </c>
      <c r="T14">
        <v>0</v>
      </c>
      <c r="U14">
        <v>1</v>
      </c>
      <c r="V14">
        <v>0</v>
      </c>
      <c r="W14">
        <v>0</v>
      </c>
      <c r="X14">
        <v>2.33</v>
      </c>
      <c r="Y14">
        <f t="shared" si="6"/>
        <v>0.8388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120</v>
      </c>
    </row>
    <row r="15" spans="1:34">
      <c r="A15">
        <v>13</v>
      </c>
      <c r="B15" t="s">
        <v>146</v>
      </c>
      <c r="C15">
        <v>1.104</v>
      </c>
      <c r="D15">
        <v>89</v>
      </c>
      <c r="E15">
        <v>0.444</v>
      </c>
      <c r="F15">
        <v>2.588</v>
      </c>
      <c r="G15">
        <f t="shared" si="0"/>
        <v>101.25</v>
      </c>
      <c r="H15">
        <f t="shared" si="1"/>
        <v>42</v>
      </c>
      <c r="I15">
        <f t="shared" si="2"/>
        <v>77.04</v>
      </c>
      <c r="J15">
        <f t="shared" si="3"/>
        <v>0.234666666666667</v>
      </c>
      <c r="K15">
        <f t="shared" si="4"/>
        <v>0.988497483824587</v>
      </c>
      <c r="L15">
        <v>2</v>
      </c>
      <c r="M15">
        <v>9</v>
      </c>
      <c r="N15">
        <v>60.9</v>
      </c>
      <c r="O15">
        <v>23.76</v>
      </c>
      <c r="P15">
        <v>3.85</v>
      </c>
      <c r="Q15">
        <f t="shared" si="5"/>
        <v>389.8125</v>
      </c>
      <c r="R15">
        <v>13.5</v>
      </c>
      <c r="S15">
        <v>7.5</v>
      </c>
      <c r="T15">
        <v>0</v>
      </c>
      <c r="U15">
        <v>1</v>
      </c>
      <c r="V15">
        <v>0</v>
      </c>
      <c r="W15">
        <v>0</v>
      </c>
      <c r="X15">
        <v>2.33</v>
      </c>
      <c r="Y15">
        <f t="shared" si="6"/>
        <v>0.8388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120</v>
      </c>
    </row>
    <row r="16" spans="1:34">
      <c r="A16">
        <v>14</v>
      </c>
      <c r="B16" t="s">
        <v>147</v>
      </c>
      <c r="C16">
        <v>0.821</v>
      </c>
      <c r="D16">
        <v>89</v>
      </c>
      <c r="E16">
        <v>0.333</v>
      </c>
      <c r="F16">
        <v>2.684</v>
      </c>
      <c r="G16">
        <f t="shared" si="0"/>
        <v>67.5</v>
      </c>
      <c r="H16">
        <f t="shared" si="1"/>
        <v>33</v>
      </c>
      <c r="I16">
        <f t="shared" si="2"/>
        <v>106.59</v>
      </c>
      <c r="J16">
        <f t="shared" si="3"/>
        <v>0.234666666666667</v>
      </c>
      <c r="K16">
        <f t="shared" si="4"/>
        <v>0.476303881876637</v>
      </c>
      <c r="L16">
        <v>2</v>
      </c>
      <c r="M16">
        <v>6</v>
      </c>
      <c r="N16">
        <v>4.62</v>
      </c>
      <c r="O16">
        <v>15.84</v>
      </c>
      <c r="P16">
        <v>3.85</v>
      </c>
      <c r="Q16">
        <f t="shared" si="5"/>
        <v>259.875</v>
      </c>
      <c r="R16">
        <v>9</v>
      </c>
      <c r="S16">
        <v>7.5</v>
      </c>
      <c r="T16">
        <v>0</v>
      </c>
      <c r="U16">
        <v>1</v>
      </c>
      <c r="V16">
        <v>0</v>
      </c>
      <c r="W16">
        <v>0</v>
      </c>
      <c r="X16">
        <v>2.33</v>
      </c>
      <c r="Y16">
        <f t="shared" si="6"/>
        <v>0.8388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120</v>
      </c>
    </row>
    <row r="17" spans="1:34">
      <c r="A17">
        <v>15</v>
      </c>
      <c r="B17" t="s">
        <v>148</v>
      </c>
      <c r="C17">
        <v>1.086</v>
      </c>
      <c r="D17">
        <v>89</v>
      </c>
      <c r="E17">
        <v>0.111</v>
      </c>
      <c r="F17">
        <v>2.519</v>
      </c>
      <c r="G17">
        <f t="shared" si="0"/>
        <v>20</v>
      </c>
      <c r="H17">
        <f t="shared" si="1"/>
        <v>18</v>
      </c>
      <c r="I17">
        <f t="shared" si="2"/>
        <v>66.99</v>
      </c>
      <c r="J17">
        <f t="shared" si="3"/>
        <v>0</v>
      </c>
      <c r="K17">
        <f t="shared" si="4"/>
        <v>0</v>
      </c>
      <c r="L17">
        <v>1</v>
      </c>
      <c r="M17">
        <v>0</v>
      </c>
      <c r="N17">
        <v>2.31</v>
      </c>
      <c r="O17">
        <v>0</v>
      </c>
      <c r="P17">
        <v>3.85</v>
      </c>
      <c r="Q17">
        <f t="shared" si="5"/>
        <v>77</v>
      </c>
      <c r="R17">
        <v>5</v>
      </c>
      <c r="S17">
        <v>4</v>
      </c>
      <c r="T17">
        <v>0</v>
      </c>
      <c r="U17">
        <v>1</v>
      </c>
      <c r="V17">
        <v>0</v>
      </c>
      <c r="W17">
        <v>0</v>
      </c>
      <c r="X17">
        <v>0.33</v>
      </c>
      <c r="Y17">
        <f t="shared" si="6"/>
        <v>0.1188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52</v>
      </c>
    </row>
    <row r="18" spans="1:34">
      <c r="A18">
        <v>16</v>
      </c>
      <c r="B18" t="s">
        <v>149</v>
      </c>
      <c r="C18">
        <v>1.151</v>
      </c>
      <c r="D18">
        <v>89</v>
      </c>
      <c r="E18">
        <v>0.111</v>
      </c>
      <c r="F18">
        <v>2.344</v>
      </c>
      <c r="G18">
        <f t="shared" si="0"/>
        <v>6</v>
      </c>
      <c r="H18">
        <f t="shared" si="1"/>
        <v>10</v>
      </c>
      <c r="I18">
        <f t="shared" si="2"/>
        <v>36.19</v>
      </c>
      <c r="J18">
        <f t="shared" si="3"/>
        <v>0</v>
      </c>
      <c r="K18">
        <f t="shared" si="4"/>
        <v>0</v>
      </c>
      <c r="L18">
        <v>1</v>
      </c>
      <c r="M18">
        <v>0</v>
      </c>
      <c r="N18">
        <v>2.31</v>
      </c>
      <c r="O18">
        <v>0</v>
      </c>
      <c r="P18">
        <v>3.85</v>
      </c>
      <c r="Q18">
        <f t="shared" si="5"/>
        <v>23.1</v>
      </c>
      <c r="R18">
        <v>3</v>
      </c>
      <c r="S18">
        <v>2</v>
      </c>
      <c r="T18">
        <v>1</v>
      </c>
      <c r="U18">
        <v>0</v>
      </c>
      <c r="V18">
        <v>0</v>
      </c>
      <c r="W18">
        <v>0</v>
      </c>
      <c r="X18">
        <v>0</v>
      </c>
      <c r="Y18">
        <f t="shared" si="6"/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52</v>
      </c>
    </row>
    <row r="19" spans="1:34">
      <c r="A19">
        <v>17</v>
      </c>
      <c r="B19" t="s">
        <v>150</v>
      </c>
      <c r="C19">
        <v>1.151</v>
      </c>
      <c r="D19">
        <v>89</v>
      </c>
      <c r="E19">
        <v>0.111</v>
      </c>
      <c r="F19">
        <v>2.344</v>
      </c>
      <c r="G19">
        <f t="shared" si="0"/>
        <v>6</v>
      </c>
      <c r="H19">
        <f t="shared" si="1"/>
        <v>10</v>
      </c>
      <c r="I19">
        <f t="shared" si="2"/>
        <v>36.19</v>
      </c>
      <c r="J19">
        <f t="shared" si="3"/>
        <v>0</v>
      </c>
      <c r="K19">
        <f t="shared" si="4"/>
        <v>0</v>
      </c>
      <c r="L19">
        <v>1</v>
      </c>
      <c r="M19">
        <v>0</v>
      </c>
      <c r="N19">
        <v>2.31</v>
      </c>
      <c r="O19">
        <v>0</v>
      </c>
      <c r="P19">
        <v>3.85</v>
      </c>
      <c r="Q19">
        <f t="shared" si="5"/>
        <v>23.1</v>
      </c>
      <c r="R19">
        <v>3</v>
      </c>
      <c r="S19">
        <v>2</v>
      </c>
      <c r="T19">
        <v>1</v>
      </c>
      <c r="U19">
        <v>0</v>
      </c>
      <c r="V19">
        <v>0</v>
      </c>
      <c r="W19">
        <v>0</v>
      </c>
      <c r="X19">
        <v>0.33</v>
      </c>
      <c r="Y19">
        <f t="shared" si="6"/>
        <v>0.1188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52</v>
      </c>
    </row>
    <row r="20" spans="1:34">
      <c r="A20">
        <v>18</v>
      </c>
      <c r="B20" t="s">
        <v>151</v>
      </c>
      <c r="C20">
        <v>1.36</v>
      </c>
      <c r="D20">
        <v>89</v>
      </c>
      <c r="E20">
        <v>0.311</v>
      </c>
      <c r="F20">
        <v>2.229</v>
      </c>
      <c r="G20">
        <f t="shared" si="0"/>
        <v>67.5</v>
      </c>
      <c r="H20">
        <f t="shared" si="1"/>
        <v>33</v>
      </c>
      <c r="I20">
        <f t="shared" si="2"/>
        <v>100.83</v>
      </c>
      <c r="J20">
        <f t="shared" si="3"/>
        <v>0.32</v>
      </c>
      <c r="K20">
        <f t="shared" si="4"/>
        <v>0.686608838944454</v>
      </c>
      <c r="L20">
        <v>2</v>
      </c>
      <c r="M20">
        <v>1</v>
      </c>
      <c r="N20">
        <v>4.62</v>
      </c>
      <c r="O20">
        <v>21.6</v>
      </c>
      <c r="P20">
        <v>3.85</v>
      </c>
      <c r="Q20">
        <f t="shared" si="5"/>
        <v>259.875</v>
      </c>
      <c r="R20">
        <v>9</v>
      </c>
      <c r="S20">
        <v>7.5</v>
      </c>
      <c r="T20">
        <v>0</v>
      </c>
      <c r="U20">
        <v>1</v>
      </c>
      <c r="V20">
        <v>0</v>
      </c>
      <c r="W20">
        <v>0</v>
      </c>
      <c r="X20">
        <v>2.33</v>
      </c>
      <c r="Y20">
        <f t="shared" si="6"/>
        <v>0.8388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50</v>
      </c>
    </row>
    <row r="21" spans="1:34">
      <c r="A21">
        <v>19</v>
      </c>
      <c r="B21" t="s">
        <v>152</v>
      </c>
      <c r="C21">
        <v>0.948</v>
      </c>
      <c r="D21">
        <v>89</v>
      </c>
      <c r="E21">
        <v>0.125</v>
      </c>
      <c r="F21">
        <v>2.696</v>
      </c>
      <c r="G21">
        <f t="shared" si="0"/>
        <v>67.5</v>
      </c>
      <c r="H21">
        <f t="shared" si="1"/>
        <v>33</v>
      </c>
      <c r="I21">
        <f t="shared" si="2"/>
        <v>106.63</v>
      </c>
      <c r="J21">
        <f t="shared" si="3"/>
        <v>0.234074074074074</v>
      </c>
      <c r="K21">
        <f t="shared" si="4"/>
        <v>0.47492287012122</v>
      </c>
      <c r="L21">
        <v>2</v>
      </c>
      <c r="M21">
        <v>6</v>
      </c>
      <c r="N21">
        <v>4.62</v>
      </c>
      <c r="O21">
        <v>15.8</v>
      </c>
      <c r="P21">
        <v>3.85</v>
      </c>
      <c r="Q21">
        <f t="shared" si="5"/>
        <v>259.875</v>
      </c>
      <c r="R21">
        <v>9</v>
      </c>
      <c r="S21">
        <v>7.5</v>
      </c>
      <c r="T21">
        <v>0</v>
      </c>
      <c r="U21">
        <v>1</v>
      </c>
      <c r="V21">
        <v>0</v>
      </c>
      <c r="W21">
        <v>0</v>
      </c>
      <c r="X21">
        <v>1.67</v>
      </c>
      <c r="Y21">
        <f t="shared" si="6"/>
        <v>0.6012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54</v>
      </c>
    </row>
    <row r="22" spans="1:34">
      <c r="A22">
        <v>20</v>
      </c>
      <c r="B22" t="s">
        <v>153</v>
      </c>
      <c r="C22">
        <v>0.997</v>
      </c>
      <c r="D22">
        <v>91</v>
      </c>
      <c r="E22">
        <v>0.268</v>
      </c>
      <c r="F22">
        <v>2.726</v>
      </c>
      <c r="G22">
        <f t="shared" si="0"/>
        <v>67.5</v>
      </c>
      <c r="H22">
        <f t="shared" si="1"/>
        <v>33</v>
      </c>
      <c r="I22">
        <f t="shared" si="2"/>
        <v>106.63</v>
      </c>
      <c r="J22">
        <f t="shared" si="3"/>
        <v>0.234074074074074</v>
      </c>
      <c r="K22">
        <f t="shared" si="4"/>
        <v>0.47492287012122</v>
      </c>
      <c r="L22">
        <v>2</v>
      </c>
      <c r="M22">
        <v>6</v>
      </c>
      <c r="N22">
        <v>4.62</v>
      </c>
      <c r="O22">
        <v>15.8</v>
      </c>
      <c r="P22">
        <v>3.85</v>
      </c>
      <c r="Q22">
        <f t="shared" si="5"/>
        <v>259.875</v>
      </c>
      <c r="R22">
        <v>9</v>
      </c>
      <c r="S22">
        <v>7.5</v>
      </c>
      <c r="T22">
        <v>0</v>
      </c>
      <c r="U22">
        <v>1</v>
      </c>
      <c r="V22">
        <v>0</v>
      </c>
      <c r="W22">
        <v>0</v>
      </c>
      <c r="X22">
        <v>1.67</v>
      </c>
      <c r="Y22">
        <f t="shared" si="6"/>
        <v>0.6012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54</v>
      </c>
    </row>
    <row r="23" spans="1:34">
      <c r="A23">
        <v>21</v>
      </c>
      <c r="B23" t="s">
        <v>154</v>
      </c>
      <c r="C23">
        <v>0.997</v>
      </c>
      <c r="D23">
        <v>91</v>
      </c>
      <c r="E23">
        <v>0.268</v>
      </c>
      <c r="F23">
        <v>2.726</v>
      </c>
      <c r="G23">
        <f t="shared" si="0"/>
        <v>40.5</v>
      </c>
      <c r="H23">
        <f t="shared" si="1"/>
        <v>27</v>
      </c>
      <c r="I23">
        <f t="shared" si="2"/>
        <v>83.53</v>
      </c>
      <c r="J23">
        <f t="shared" si="3"/>
        <v>0.390123456790124</v>
      </c>
      <c r="K23">
        <f t="shared" si="4"/>
        <v>0.606261530480374</v>
      </c>
      <c r="L23">
        <v>2</v>
      </c>
      <c r="M23">
        <v>6</v>
      </c>
      <c r="N23">
        <v>4.62</v>
      </c>
      <c r="O23">
        <v>15.8</v>
      </c>
      <c r="P23">
        <v>3.85</v>
      </c>
      <c r="Q23">
        <f t="shared" si="5"/>
        <v>155.925</v>
      </c>
      <c r="R23">
        <v>9</v>
      </c>
      <c r="S23">
        <v>4.5</v>
      </c>
      <c r="T23">
        <v>0</v>
      </c>
      <c r="U23">
        <v>1</v>
      </c>
      <c r="V23">
        <v>0</v>
      </c>
      <c r="W23">
        <v>0</v>
      </c>
      <c r="X23">
        <v>1</v>
      </c>
      <c r="Y23">
        <f t="shared" si="6"/>
        <v>0.36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54</v>
      </c>
    </row>
    <row r="24" spans="1:34">
      <c r="A24">
        <v>22</v>
      </c>
      <c r="B24" t="s">
        <v>155</v>
      </c>
      <c r="C24">
        <v>0.948</v>
      </c>
      <c r="D24">
        <v>89</v>
      </c>
      <c r="E24">
        <v>0.125</v>
      </c>
      <c r="F24">
        <v>2.696</v>
      </c>
      <c r="G24">
        <f t="shared" si="0"/>
        <v>67.5</v>
      </c>
      <c r="H24">
        <f t="shared" si="1"/>
        <v>33</v>
      </c>
      <c r="I24">
        <f t="shared" si="2"/>
        <v>106.63</v>
      </c>
      <c r="J24">
        <f t="shared" si="3"/>
        <v>0.234074074074074</v>
      </c>
      <c r="K24">
        <f t="shared" si="4"/>
        <v>0.47492287012122</v>
      </c>
      <c r="L24">
        <v>2</v>
      </c>
      <c r="M24">
        <v>6</v>
      </c>
      <c r="N24">
        <v>4.62</v>
      </c>
      <c r="O24">
        <v>15.8</v>
      </c>
      <c r="P24">
        <v>3.85</v>
      </c>
      <c r="Q24">
        <f t="shared" si="5"/>
        <v>259.875</v>
      </c>
      <c r="R24">
        <v>9</v>
      </c>
      <c r="S24">
        <v>7.5</v>
      </c>
      <c r="T24">
        <v>0</v>
      </c>
      <c r="U24">
        <v>1</v>
      </c>
      <c r="V24">
        <v>0</v>
      </c>
      <c r="W24">
        <v>0</v>
      </c>
      <c r="X24">
        <v>1.67</v>
      </c>
      <c r="Y24">
        <f t="shared" si="6"/>
        <v>0.6012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54</v>
      </c>
    </row>
    <row r="25" spans="1:34">
      <c r="A25">
        <v>23</v>
      </c>
      <c r="B25" t="s">
        <v>156</v>
      </c>
      <c r="C25">
        <v>0.948</v>
      </c>
      <c r="D25">
        <v>89</v>
      </c>
      <c r="E25">
        <v>0.125</v>
      </c>
      <c r="F25">
        <v>2.696</v>
      </c>
      <c r="G25">
        <f t="shared" si="0"/>
        <v>40.5</v>
      </c>
      <c r="H25">
        <f t="shared" si="1"/>
        <v>27</v>
      </c>
      <c r="I25">
        <f t="shared" si="2"/>
        <v>83.53</v>
      </c>
      <c r="J25">
        <f t="shared" si="3"/>
        <v>0.390123456790124</v>
      </c>
      <c r="K25">
        <f t="shared" si="4"/>
        <v>0.606261530480374</v>
      </c>
      <c r="L25">
        <v>2</v>
      </c>
      <c r="M25">
        <v>6</v>
      </c>
      <c r="N25">
        <v>4.62</v>
      </c>
      <c r="O25">
        <v>15.8</v>
      </c>
      <c r="P25">
        <v>3.85</v>
      </c>
      <c r="Q25">
        <f t="shared" si="5"/>
        <v>155.925</v>
      </c>
      <c r="R25">
        <v>9</v>
      </c>
      <c r="S25">
        <v>4.5</v>
      </c>
      <c r="T25">
        <v>0</v>
      </c>
      <c r="U25">
        <v>1</v>
      </c>
      <c r="V25">
        <v>0</v>
      </c>
      <c r="W25">
        <v>0</v>
      </c>
      <c r="X25">
        <v>1</v>
      </c>
      <c r="Y25">
        <f t="shared" si="6"/>
        <v>0.36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54</v>
      </c>
    </row>
    <row r="26" spans="1:34">
      <c r="A26">
        <v>24</v>
      </c>
      <c r="B26" t="s">
        <v>157</v>
      </c>
      <c r="C26">
        <v>0.787</v>
      </c>
      <c r="D26">
        <v>89</v>
      </c>
      <c r="E26">
        <v>0.143</v>
      </c>
      <c r="F26">
        <v>2.92</v>
      </c>
      <c r="G26">
        <f t="shared" si="0"/>
        <v>40.5</v>
      </c>
      <c r="H26">
        <f t="shared" si="1"/>
        <v>27</v>
      </c>
      <c r="I26">
        <f t="shared" si="2"/>
        <v>83.53</v>
      </c>
      <c r="J26">
        <f t="shared" si="3"/>
        <v>0.390123456790124</v>
      </c>
      <c r="K26">
        <f t="shared" si="4"/>
        <v>0.606261530480374</v>
      </c>
      <c r="L26">
        <v>2</v>
      </c>
      <c r="M26">
        <v>6</v>
      </c>
      <c r="N26">
        <v>4.62</v>
      </c>
      <c r="O26">
        <v>15.8</v>
      </c>
      <c r="P26">
        <v>3.85</v>
      </c>
      <c r="Q26">
        <f t="shared" si="5"/>
        <v>155.925</v>
      </c>
      <c r="R26">
        <v>9</v>
      </c>
      <c r="S26">
        <v>4.5</v>
      </c>
      <c r="T26">
        <v>0</v>
      </c>
      <c r="U26">
        <v>1</v>
      </c>
      <c r="V26">
        <v>0</v>
      </c>
      <c r="W26">
        <v>0</v>
      </c>
      <c r="X26">
        <v>1</v>
      </c>
      <c r="Y26">
        <f t="shared" si="6"/>
        <v>0.36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54</v>
      </c>
    </row>
    <row r="27" spans="1:34">
      <c r="A27">
        <v>25</v>
      </c>
      <c r="B27" t="s">
        <v>158</v>
      </c>
      <c r="C27">
        <v>0.787</v>
      </c>
      <c r="D27">
        <v>89</v>
      </c>
      <c r="E27">
        <v>0.143</v>
      </c>
      <c r="F27">
        <v>2.92</v>
      </c>
      <c r="G27">
        <f t="shared" si="0"/>
        <v>175.5</v>
      </c>
      <c r="H27">
        <f t="shared" si="1"/>
        <v>57</v>
      </c>
      <c r="I27">
        <f t="shared" si="2"/>
        <v>161.07</v>
      </c>
      <c r="J27">
        <f t="shared" si="3"/>
        <v>0.28957264957265</v>
      </c>
      <c r="K27">
        <f t="shared" si="4"/>
        <v>1.0112660047471</v>
      </c>
      <c r="L27">
        <v>2</v>
      </c>
      <c r="M27">
        <v>20</v>
      </c>
      <c r="N27">
        <v>7.56</v>
      </c>
      <c r="O27">
        <v>50.82</v>
      </c>
      <c r="P27">
        <v>3.85</v>
      </c>
      <c r="Q27">
        <f t="shared" si="5"/>
        <v>675.675</v>
      </c>
      <c r="R27">
        <v>19.5</v>
      </c>
      <c r="S27">
        <v>9</v>
      </c>
      <c r="T27">
        <v>1</v>
      </c>
      <c r="U27">
        <v>0</v>
      </c>
      <c r="V27">
        <v>0</v>
      </c>
      <c r="W27">
        <v>0</v>
      </c>
      <c r="X27">
        <v>5.83</v>
      </c>
      <c r="Y27">
        <f t="shared" si="6"/>
        <v>2.0988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54</v>
      </c>
    </row>
    <row r="28" spans="1:34">
      <c r="A28">
        <v>26</v>
      </c>
      <c r="B28" t="s">
        <v>159</v>
      </c>
      <c r="C28">
        <v>0.787</v>
      </c>
      <c r="D28">
        <v>89</v>
      </c>
      <c r="E28">
        <v>0.143</v>
      </c>
      <c r="F28">
        <v>2.92</v>
      </c>
      <c r="G28">
        <f t="shared" si="0"/>
        <v>33.75</v>
      </c>
      <c r="H28">
        <f t="shared" si="1"/>
        <v>24</v>
      </c>
      <c r="I28">
        <f t="shared" si="2"/>
        <v>76.89</v>
      </c>
      <c r="J28">
        <f t="shared" si="3"/>
        <v>0.391111111111111</v>
      </c>
      <c r="K28">
        <f t="shared" si="4"/>
        <v>0.550236601738748</v>
      </c>
      <c r="L28">
        <v>1</v>
      </c>
      <c r="M28">
        <v>5</v>
      </c>
      <c r="N28">
        <v>2.31</v>
      </c>
      <c r="O28">
        <v>13.2</v>
      </c>
      <c r="P28">
        <v>3.85</v>
      </c>
      <c r="Q28">
        <f t="shared" si="5"/>
        <v>129.9375</v>
      </c>
      <c r="R28">
        <v>7.5</v>
      </c>
      <c r="S28">
        <v>4.5</v>
      </c>
      <c r="T28">
        <v>0</v>
      </c>
      <c r="U28">
        <v>1</v>
      </c>
      <c r="V28">
        <v>0</v>
      </c>
      <c r="W28">
        <v>0</v>
      </c>
      <c r="X28">
        <v>1</v>
      </c>
      <c r="Y28">
        <f t="shared" si="6"/>
        <v>0.36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54</v>
      </c>
    </row>
    <row r="29" spans="1:34">
      <c r="A29">
        <v>27</v>
      </c>
      <c r="B29" t="s">
        <v>160</v>
      </c>
      <c r="C29">
        <v>0.74</v>
      </c>
      <c r="D29">
        <v>175</v>
      </c>
      <c r="E29">
        <v>1.25</v>
      </c>
      <c r="F29">
        <v>2.957</v>
      </c>
      <c r="G29">
        <f t="shared" si="0"/>
        <v>33.75</v>
      </c>
      <c r="H29">
        <f t="shared" si="1"/>
        <v>24</v>
      </c>
      <c r="I29">
        <f t="shared" si="2"/>
        <v>67.2</v>
      </c>
      <c r="J29">
        <f t="shared" si="3"/>
        <v>0.746666666666667</v>
      </c>
      <c r="K29">
        <f t="shared" si="4"/>
        <v>1.20192307692308</v>
      </c>
      <c r="L29">
        <v>0</v>
      </c>
      <c r="M29">
        <v>1</v>
      </c>
      <c r="N29">
        <v>0</v>
      </c>
      <c r="O29">
        <v>25.2</v>
      </c>
      <c r="P29">
        <v>3.85</v>
      </c>
      <c r="Q29">
        <f t="shared" si="5"/>
        <v>129.9375</v>
      </c>
      <c r="R29">
        <v>4.5</v>
      </c>
      <c r="S29">
        <v>7.5</v>
      </c>
      <c r="T29">
        <v>0</v>
      </c>
      <c r="U29">
        <v>1</v>
      </c>
      <c r="V29">
        <v>0</v>
      </c>
      <c r="W29">
        <v>0</v>
      </c>
      <c r="X29">
        <v>1.83</v>
      </c>
      <c r="Y29">
        <f t="shared" si="6"/>
        <v>0.6588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77</v>
      </c>
    </row>
    <row r="30" spans="1:34">
      <c r="A30">
        <v>28</v>
      </c>
      <c r="B30" t="s">
        <v>161</v>
      </c>
      <c r="C30">
        <v>0.598</v>
      </c>
      <c r="D30">
        <v>89</v>
      </c>
      <c r="E30">
        <v>0.5</v>
      </c>
      <c r="F30">
        <v>3.002</v>
      </c>
      <c r="G30">
        <f t="shared" si="0"/>
        <v>33.75</v>
      </c>
      <c r="H30">
        <f t="shared" si="1"/>
        <v>24</v>
      </c>
      <c r="I30">
        <f t="shared" si="2"/>
        <v>90.09</v>
      </c>
      <c r="J30">
        <f t="shared" si="3"/>
        <v>0</v>
      </c>
      <c r="K30">
        <f t="shared" si="4"/>
        <v>0</v>
      </c>
      <c r="L30">
        <v>1</v>
      </c>
      <c r="M30">
        <v>0</v>
      </c>
      <c r="N30">
        <v>2.31</v>
      </c>
      <c r="O30">
        <v>0</v>
      </c>
      <c r="P30">
        <v>3.85</v>
      </c>
      <c r="Q30">
        <f t="shared" si="5"/>
        <v>129.9375</v>
      </c>
      <c r="R30">
        <v>4.5</v>
      </c>
      <c r="S30">
        <v>7.5</v>
      </c>
      <c r="T30">
        <v>0</v>
      </c>
      <c r="U30">
        <v>1</v>
      </c>
      <c r="V30">
        <v>0</v>
      </c>
      <c r="W30">
        <v>0</v>
      </c>
      <c r="X30">
        <v>1.33</v>
      </c>
      <c r="Y30">
        <f t="shared" si="6"/>
        <v>0.4788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112</v>
      </c>
    </row>
    <row r="31" spans="1:34">
      <c r="A31">
        <v>29</v>
      </c>
      <c r="B31" t="s">
        <v>162</v>
      </c>
      <c r="C31">
        <v>0.955</v>
      </c>
      <c r="D31">
        <v>419</v>
      </c>
      <c r="E31">
        <v>2.7</v>
      </c>
      <c r="F31">
        <v>2.849</v>
      </c>
      <c r="G31">
        <f t="shared" si="0"/>
        <v>40.5</v>
      </c>
      <c r="H31">
        <f t="shared" si="1"/>
        <v>33</v>
      </c>
      <c r="I31">
        <f t="shared" si="2"/>
        <v>94.08</v>
      </c>
      <c r="J31">
        <f t="shared" si="3"/>
        <v>0.414814814814815</v>
      </c>
      <c r="K31">
        <f t="shared" si="4"/>
        <v>0.572344322344322</v>
      </c>
      <c r="L31">
        <v>7</v>
      </c>
      <c r="M31">
        <v>3</v>
      </c>
      <c r="N31">
        <v>16.17</v>
      </c>
      <c r="O31">
        <v>16.8</v>
      </c>
      <c r="P31">
        <v>3.85</v>
      </c>
      <c r="Q31">
        <f t="shared" si="5"/>
        <v>155.925</v>
      </c>
      <c r="R31">
        <v>13.5</v>
      </c>
      <c r="S31">
        <v>3</v>
      </c>
      <c r="T31">
        <v>1</v>
      </c>
      <c r="U31">
        <v>0</v>
      </c>
      <c r="V31">
        <v>0</v>
      </c>
      <c r="W31">
        <v>0</v>
      </c>
      <c r="X31">
        <v>2</v>
      </c>
      <c r="Y31">
        <f t="shared" si="6"/>
        <v>0.72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77</v>
      </c>
    </row>
    <row r="32" spans="1:34">
      <c r="A32">
        <v>30</v>
      </c>
      <c r="B32" t="s">
        <v>163</v>
      </c>
      <c r="C32">
        <v>1.27</v>
      </c>
      <c r="D32">
        <v>769</v>
      </c>
      <c r="E32">
        <v>2.861</v>
      </c>
      <c r="F32">
        <v>2.601</v>
      </c>
      <c r="G32">
        <f t="shared" si="0"/>
        <v>27</v>
      </c>
      <c r="H32">
        <f t="shared" si="1"/>
        <v>24</v>
      </c>
      <c r="I32">
        <f t="shared" si="2"/>
        <v>69.06</v>
      </c>
      <c r="J32">
        <f t="shared" si="3"/>
        <v>0.413333333333333</v>
      </c>
      <c r="K32">
        <f t="shared" si="4"/>
        <v>0.517944262514202</v>
      </c>
      <c r="L32">
        <v>4</v>
      </c>
      <c r="M32">
        <v>1</v>
      </c>
      <c r="N32">
        <v>12.18</v>
      </c>
      <c r="O32">
        <v>11.16</v>
      </c>
      <c r="P32">
        <v>3.85</v>
      </c>
      <c r="Q32">
        <f t="shared" si="5"/>
        <v>103.95</v>
      </c>
      <c r="R32">
        <v>9</v>
      </c>
      <c r="S32">
        <v>3</v>
      </c>
      <c r="T32">
        <v>1</v>
      </c>
      <c r="U32">
        <v>0</v>
      </c>
      <c r="V32">
        <v>0</v>
      </c>
      <c r="W32">
        <v>0</v>
      </c>
      <c r="X32">
        <v>1</v>
      </c>
      <c r="Y32">
        <f t="shared" si="6"/>
        <v>0.36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77</v>
      </c>
    </row>
    <row r="33" spans="1:34">
      <c r="A33">
        <v>31</v>
      </c>
      <c r="B33" t="s">
        <v>164</v>
      </c>
      <c r="C33">
        <v>1.662</v>
      </c>
      <c r="D33">
        <v>1235</v>
      </c>
      <c r="E33">
        <v>6.144</v>
      </c>
      <c r="F33">
        <v>2.418</v>
      </c>
      <c r="G33">
        <f t="shared" si="0"/>
        <v>54</v>
      </c>
      <c r="H33">
        <f t="shared" si="1"/>
        <v>42</v>
      </c>
      <c r="I33">
        <f t="shared" si="2"/>
        <v>145.53</v>
      </c>
      <c r="J33">
        <f t="shared" si="3"/>
        <v>0</v>
      </c>
      <c r="K33">
        <f t="shared" si="4"/>
        <v>0</v>
      </c>
      <c r="L33">
        <v>7</v>
      </c>
      <c r="M33">
        <v>0</v>
      </c>
      <c r="N33">
        <v>16.17</v>
      </c>
      <c r="O33">
        <v>0</v>
      </c>
      <c r="P33">
        <v>3.85</v>
      </c>
      <c r="Q33">
        <f t="shared" si="5"/>
        <v>207.9</v>
      </c>
      <c r="R33">
        <v>18</v>
      </c>
      <c r="S33">
        <v>3</v>
      </c>
      <c r="T33">
        <v>1</v>
      </c>
      <c r="U33">
        <v>0</v>
      </c>
      <c r="V33">
        <v>0</v>
      </c>
      <c r="W33">
        <v>0</v>
      </c>
      <c r="X33">
        <v>2</v>
      </c>
      <c r="Y33">
        <f t="shared" si="6"/>
        <v>0.72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77</v>
      </c>
    </row>
    <row r="34" spans="1:34">
      <c r="A34">
        <v>32</v>
      </c>
      <c r="B34" t="s">
        <v>165</v>
      </c>
      <c r="C34">
        <v>1.819</v>
      </c>
      <c r="D34">
        <v>1297</v>
      </c>
      <c r="E34">
        <v>6.811</v>
      </c>
      <c r="F34">
        <v>2.243</v>
      </c>
      <c r="G34">
        <f t="shared" si="0"/>
        <v>121.5</v>
      </c>
      <c r="H34">
        <f t="shared" si="1"/>
        <v>87</v>
      </c>
      <c r="I34">
        <f t="shared" si="2"/>
        <v>189.36</v>
      </c>
      <c r="J34">
        <f t="shared" si="3"/>
        <v>0.888888888888889</v>
      </c>
      <c r="K34">
        <f t="shared" si="4"/>
        <v>1.82801988885639</v>
      </c>
      <c r="L34">
        <v>11</v>
      </c>
      <c r="M34">
        <v>5</v>
      </c>
      <c r="N34">
        <v>37.59</v>
      </c>
      <c r="O34">
        <v>108</v>
      </c>
      <c r="P34">
        <v>3.85</v>
      </c>
      <c r="Q34">
        <f t="shared" si="5"/>
        <v>467.775</v>
      </c>
      <c r="R34">
        <v>40.5</v>
      </c>
      <c r="S34">
        <v>3</v>
      </c>
      <c r="T34">
        <v>1</v>
      </c>
      <c r="U34">
        <v>1</v>
      </c>
      <c r="V34">
        <v>0</v>
      </c>
      <c r="W34">
        <v>0</v>
      </c>
      <c r="X34">
        <v>4</v>
      </c>
      <c r="Y34">
        <f t="shared" si="6"/>
        <v>1.44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77</v>
      </c>
    </row>
    <row r="35" spans="1:34">
      <c r="A35">
        <v>33</v>
      </c>
      <c r="B35" t="s">
        <v>166</v>
      </c>
      <c r="C35">
        <v>1.151</v>
      </c>
      <c r="D35">
        <v>89</v>
      </c>
      <c r="E35">
        <v>0.111</v>
      </c>
      <c r="F35">
        <v>2.344</v>
      </c>
      <c r="G35">
        <f t="shared" si="0"/>
        <v>90</v>
      </c>
      <c r="H35">
        <f t="shared" si="1"/>
        <v>46</v>
      </c>
      <c r="I35">
        <f t="shared" si="2"/>
        <v>118.78</v>
      </c>
      <c r="J35">
        <f t="shared" si="3"/>
        <v>0.48</v>
      </c>
      <c r="K35">
        <f t="shared" si="4"/>
        <v>1.16569741085653</v>
      </c>
      <c r="L35">
        <v>4</v>
      </c>
      <c r="M35">
        <v>2</v>
      </c>
      <c r="N35">
        <v>15.12</v>
      </c>
      <c r="O35">
        <v>43.2</v>
      </c>
      <c r="P35">
        <v>3.85</v>
      </c>
      <c r="Q35">
        <f t="shared" si="5"/>
        <v>346.5</v>
      </c>
      <c r="R35">
        <v>5</v>
      </c>
      <c r="S35">
        <v>18</v>
      </c>
      <c r="T35">
        <v>0</v>
      </c>
      <c r="U35">
        <v>1</v>
      </c>
      <c r="V35">
        <v>0</v>
      </c>
      <c r="W35">
        <v>0</v>
      </c>
      <c r="X35">
        <v>2</v>
      </c>
      <c r="Y35">
        <f t="shared" si="6"/>
        <v>0.72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112</v>
      </c>
    </row>
    <row r="36" spans="1:34">
      <c r="A36">
        <v>34</v>
      </c>
      <c r="B36" t="s">
        <v>167</v>
      </c>
      <c r="C36">
        <v>1.151</v>
      </c>
      <c r="D36">
        <v>89</v>
      </c>
      <c r="E36">
        <v>0.111</v>
      </c>
      <c r="F36">
        <v>2.344</v>
      </c>
      <c r="G36">
        <f t="shared" si="0"/>
        <v>144</v>
      </c>
      <c r="H36">
        <f t="shared" si="1"/>
        <v>52</v>
      </c>
      <c r="I36">
        <f t="shared" si="2"/>
        <v>160.24</v>
      </c>
      <c r="J36">
        <f t="shared" si="3"/>
        <v>0.225</v>
      </c>
      <c r="K36">
        <f t="shared" si="4"/>
        <v>0.648066361995468</v>
      </c>
      <c r="L36">
        <v>2</v>
      </c>
      <c r="M36">
        <v>2</v>
      </c>
      <c r="N36">
        <v>7.56</v>
      </c>
      <c r="O36">
        <v>32.4</v>
      </c>
      <c r="P36">
        <v>3.85</v>
      </c>
      <c r="Q36">
        <f t="shared" si="5"/>
        <v>554.4</v>
      </c>
      <c r="R36">
        <v>8</v>
      </c>
      <c r="S36">
        <v>18</v>
      </c>
      <c r="T36">
        <v>0</v>
      </c>
      <c r="U36">
        <v>1</v>
      </c>
      <c r="V36">
        <v>0</v>
      </c>
      <c r="W36">
        <v>0</v>
      </c>
      <c r="X36">
        <v>1.33</v>
      </c>
      <c r="Y36">
        <f t="shared" si="6"/>
        <v>0.4788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112</v>
      </c>
    </row>
    <row r="37" spans="1:34">
      <c r="A37">
        <v>35</v>
      </c>
      <c r="B37" t="s">
        <v>168</v>
      </c>
      <c r="C37">
        <v>1.095</v>
      </c>
      <c r="D37">
        <v>175</v>
      </c>
      <c r="E37">
        <v>1.2</v>
      </c>
      <c r="F37">
        <v>2.404</v>
      </c>
      <c r="G37">
        <f t="shared" si="0"/>
        <v>27</v>
      </c>
      <c r="H37">
        <f t="shared" si="1"/>
        <v>24</v>
      </c>
      <c r="I37">
        <f t="shared" si="2"/>
        <v>66.36</v>
      </c>
      <c r="J37">
        <f t="shared" si="3"/>
        <v>0.622222222222222</v>
      </c>
      <c r="K37">
        <f t="shared" si="4"/>
        <v>0.811424862057773</v>
      </c>
      <c r="L37">
        <v>4</v>
      </c>
      <c r="M37">
        <v>3</v>
      </c>
      <c r="N37">
        <v>9.24</v>
      </c>
      <c r="O37">
        <v>16.8</v>
      </c>
      <c r="P37">
        <v>3.85</v>
      </c>
      <c r="Q37">
        <f t="shared" si="5"/>
        <v>103.95</v>
      </c>
      <c r="R37">
        <v>9</v>
      </c>
      <c r="S37">
        <v>3</v>
      </c>
      <c r="T37">
        <v>1</v>
      </c>
      <c r="U37">
        <v>0</v>
      </c>
      <c r="V37">
        <v>0</v>
      </c>
      <c r="W37">
        <v>0</v>
      </c>
      <c r="X37">
        <v>1.67</v>
      </c>
      <c r="Y37">
        <f t="shared" si="6"/>
        <v>0.6012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77</v>
      </c>
    </row>
    <row r="38" spans="1:34">
      <c r="A38">
        <v>36</v>
      </c>
      <c r="B38" t="s">
        <v>169</v>
      </c>
      <c r="C38">
        <v>1.642</v>
      </c>
      <c r="D38">
        <v>1095</v>
      </c>
      <c r="E38">
        <v>2.236</v>
      </c>
      <c r="F38">
        <v>2.251</v>
      </c>
      <c r="G38">
        <f t="shared" si="0"/>
        <v>81</v>
      </c>
      <c r="H38">
        <f t="shared" si="1"/>
        <v>36</v>
      </c>
      <c r="I38">
        <f t="shared" si="2"/>
        <v>107.13</v>
      </c>
      <c r="J38">
        <f t="shared" si="3"/>
        <v>0.266666666666667</v>
      </c>
      <c r="K38">
        <f t="shared" si="4"/>
        <v>0.646231393921117</v>
      </c>
      <c r="L38">
        <v>3</v>
      </c>
      <c r="M38">
        <v>1</v>
      </c>
      <c r="N38">
        <v>9.87</v>
      </c>
      <c r="O38">
        <v>21.6</v>
      </c>
      <c r="P38">
        <v>3.85</v>
      </c>
      <c r="Q38">
        <f t="shared" si="5"/>
        <v>311.85</v>
      </c>
      <c r="R38">
        <v>9</v>
      </c>
      <c r="S38">
        <v>9</v>
      </c>
      <c r="T38">
        <v>1</v>
      </c>
      <c r="U38">
        <v>0</v>
      </c>
      <c r="V38">
        <v>0</v>
      </c>
      <c r="W38">
        <v>0</v>
      </c>
      <c r="X38">
        <v>1.33</v>
      </c>
      <c r="Y38">
        <f t="shared" si="6"/>
        <v>0.4788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77</v>
      </c>
    </row>
    <row r="39" spans="1:34">
      <c r="A39">
        <v>37</v>
      </c>
      <c r="B39" t="s">
        <v>170</v>
      </c>
      <c r="C39">
        <v>1.36</v>
      </c>
      <c r="D39">
        <v>981</v>
      </c>
      <c r="E39">
        <v>5.343</v>
      </c>
      <c r="F39">
        <v>2.599</v>
      </c>
      <c r="G39">
        <f t="shared" si="0"/>
        <v>54</v>
      </c>
      <c r="H39">
        <f t="shared" si="1"/>
        <v>42</v>
      </c>
      <c r="I39">
        <f t="shared" si="2"/>
        <v>118.64</v>
      </c>
      <c r="J39">
        <f t="shared" si="3"/>
        <v>0.4</v>
      </c>
      <c r="K39">
        <f t="shared" si="4"/>
        <v>0.583536490481872</v>
      </c>
      <c r="L39">
        <v>8</v>
      </c>
      <c r="M39">
        <v>1</v>
      </c>
      <c r="N39">
        <v>21.46</v>
      </c>
      <c r="O39">
        <v>21.6</v>
      </c>
      <c r="P39">
        <v>3.85</v>
      </c>
      <c r="Q39">
        <f t="shared" si="5"/>
        <v>207.9</v>
      </c>
      <c r="R39">
        <v>18</v>
      </c>
      <c r="S39">
        <v>3</v>
      </c>
      <c r="T39">
        <v>1</v>
      </c>
      <c r="U39">
        <v>0</v>
      </c>
      <c r="V39">
        <v>0</v>
      </c>
      <c r="W39">
        <v>0</v>
      </c>
      <c r="X39">
        <v>1</v>
      </c>
      <c r="Y39">
        <f t="shared" si="6"/>
        <v>0.36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77</v>
      </c>
    </row>
    <row r="40" spans="1:34">
      <c r="A40">
        <v>38</v>
      </c>
      <c r="B40" t="s">
        <v>171</v>
      </c>
      <c r="C40">
        <v>1.052</v>
      </c>
      <c r="D40">
        <v>571</v>
      </c>
      <c r="E40">
        <v>4.625</v>
      </c>
      <c r="F40">
        <v>2.828</v>
      </c>
      <c r="G40">
        <f t="shared" si="0"/>
        <v>81</v>
      </c>
      <c r="H40">
        <f t="shared" si="1"/>
        <v>60</v>
      </c>
      <c r="I40">
        <f t="shared" si="2"/>
        <v>199.35</v>
      </c>
      <c r="J40">
        <f t="shared" si="3"/>
        <v>0.0977777777777778</v>
      </c>
      <c r="K40">
        <f t="shared" si="4"/>
        <v>0.127336921919315</v>
      </c>
      <c r="L40">
        <v>9</v>
      </c>
      <c r="M40">
        <v>3</v>
      </c>
      <c r="N40">
        <v>23.73</v>
      </c>
      <c r="O40">
        <v>7.92</v>
      </c>
      <c r="P40">
        <v>3.85</v>
      </c>
      <c r="Q40">
        <f t="shared" si="5"/>
        <v>311.85</v>
      </c>
      <c r="R40">
        <v>27</v>
      </c>
      <c r="S40">
        <v>3</v>
      </c>
      <c r="T40">
        <v>1</v>
      </c>
      <c r="U40">
        <v>1</v>
      </c>
      <c r="V40">
        <v>0</v>
      </c>
      <c r="W40">
        <v>0</v>
      </c>
      <c r="X40">
        <v>1.67</v>
      </c>
      <c r="Y40">
        <f t="shared" si="6"/>
        <v>0.6012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77</v>
      </c>
    </row>
    <row r="41" spans="1:34">
      <c r="A41">
        <v>39</v>
      </c>
      <c r="B41" t="s">
        <v>172</v>
      </c>
      <c r="C41">
        <v>0.806</v>
      </c>
      <c r="D41">
        <v>257</v>
      </c>
      <c r="E41">
        <v>0.643</v>
      </c>
      <c r="F41">
        <v>2.95</v>
      </c>
      <c r="G41">
        <f t="shared" si="0"/>
        <v>13.5</v>
      </c>
      <c r="H41">
        <f t="shared" si="1"/>
        <v>15</v>
      </c>
      <c r="I41">
        <f t="shared" si="2"/>
        <v>46.77</v>
      </c>
      <c r="J41">
        <f t="shared" si="3"/>
        <v>0.533333333333333</v>
      </c>
      <c r="K41">
        <f t="shared" si="4"/>
        <v>0.493412937287216</v>
      </c>
      <c r="L41">
        <v>1</v>
      </c>
      <c r="M41">
        <v>1</v>
      </c>
      <c r="N41">
        <v>3.78</v>
      </c>
      <c r="O41">
        <v>7.2</v>
      </c>
      <c r="P41">
        <v>3.85</v>
      </c>
      <c r="Q41">
        <f t="shared" si="5"/>
        <v>51.975</v>
      </c>
      <c r="R41">
        <v>3</v>
      </c>
      <c r="S41">
        <v>4.5</v>
      </c>
      <c r="T41">
        <v>1</v>
      </c>
      <c r="U41">
        <v>0</v>
      </c>
      <c r="V41">
        <v>0</v>
      </c>
      <c r="W41">
        <v>0</v>
      </c>
      <c r="X41">
        <v>0.33</v>
      </c>
      <c r="Y41">
        <f t="shared" si="6"/>
        <v>0.1188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77</v>
      </c>
    </row>
    <row r="42" spans="1:34">
      <c r="A42">
        <v>40</v>
      </c>
      <c r="B42" t="s">
        <v>173</v>
      </c>
      <c r="C42">
        <v>0.647</v>
      </c>
      <c r="D42">
        <v>175</v>
      </c>
      <c r="E42">
        <v>1.5</v>
      </c>
      <c r="F42">
        <v>3.042</v>
      </c>
      <c r="G42">
        <f t="shared" si="0"/>
        <v>27</v>
      </c>
      <c r="H42">
        <f t="shared" si="1"/>
        <v>24</v>
      </c>
      <c r="I42">
        <f t="shared" si="2"/>
        <v>81.42</v>
      </c>
      <c r="J42">
        <f t="shared" si="3"/>
        <v>0.266666666666667</v>
      </c>
      <c r="K42">
        <f t="shared" si="4"/>
        <v>0.283430644521286</v>
      </c>
      <c r="L42">
        <v>1</v>
      </c>
      <c r="M42">
        <v>1</v>
      </c>
      <c r="N42">
        <v>3.78</v>
      </c>
      <c r="O42">
        <v>7.2</v>
      </c>
      <c r="P42">
        <v>3.85</v>
      </c>
      <c r="Q42">
        <f t="shared" si="5"/>
        <v>103.95</v>
      </c>
      <c r="R42">
        <v>3</v>
      </c>
      <c r="S42">
        <v>9</v>
      </c>
      <c r="T42">
        <v>0</v>
      </c>
      <c r="U42">
        <v>1</v>
      </c>
      <c r="V42">
        <v>0</v>
      </c>
      <c r="W42">
        <v>0</v>
      </c>
      <c r="X42">
        <v>1.83</v>
      </c>
      <c r="Y42">
        <f t="shared" si="6"/>
        <v>0.6588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77</v>
      </c>
    </row>
    <row r="43" spans="1:34">
      <c r="A43">
        <v>41</v>
      </c>
      <c r="B43" t="s">
        <v>174</v>
      </c>
      <c r="C43">
        <v>0.709</v>
      </c>
      <c r="D43">
        <v>89</v>
      </c>
      <c r="E43">
        <v>0.5</v>
      </c>
      <c r="F43">
        <v>2.791</v>
      </c>
      <c r="G43">
        <f t="shared" si="0"/>
        <v>27</v>
      </c>
      <c r="H43">
        <f t="shared" si="1"/>
        <v>24</v>
      </c>
      <c r="I43">
        <f t="shared" si="2"/>
        <v>66.18</v>
      </c>
      <c r="J43">
        <f t="shared" si="3"/>
        <v>0.8</v>
      </c>
      <c r="K43">
        <f t="shared" si="4"/>
        <v>1.04609805425762</v>
      </c>
      <c r="L43">
        <v>2</v>
      </c>
      <c r="M43">
        <v>1</v>
      </c>
      <c r="N43">
        <v>4.62</v>
      </c>
      <c r="O43">
        <v>21.6</v>
      </c>
      <c r="P43">
        <v>3.85</v>
      </c>
      <c r="Q43">
        <f t="shared" si="5"/>
        <v>103.95</v>
      </c>
      <c r="R43">
        <v>9</v>
      </c>
      <c r="S43">
        <v>3</v>
      </c>
      <c r="T43">
        <v>0</v>
      </c>
      <c r="U43">
        <v>1</v>
      </c>
      <c r="V43">
        <v>0</v>
      </c>
      <c r="W43">
        <v>0</v>
      </c>
      <c r="X43">
        <v>1</v>
      </c>
      <c r="Y43">
        <f t="shared" si="6"/>
        <v>0.36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112</v>
      </c>
    </row>
    <row r="44" spans="1:34">
      <c r="A44">
        <v>42</v>
      </c>
      <c r="B44" t="s">
        <v>175</v>
      </c>
      <c r="C44">
        <v>0.904</v>
      </c>
      <c r="D44">
        <v>89</v>
      </c>
      <c r="E44">
        <v>0.2</v>
      </c>
      <c r="F44">
        <v>2.681</v>
      </c>
      <c r="G44">
        <f t="shared" si="0"/>
        <v>13.5</v>
      </c>
      <c r="H44">
        <f t="shared" si="1"/>
        <v>15</v>
      </c>
      <c r="I44">
        <f t="shared" si="2"/>
        <v>43.17</v>
      </c>
      <c r="J44">
        <f t="shared" si="3"/>
        <v>0.8</v>
      </c>
      <c r="K44">
        <f t="shared" si="4"/>
        <v>0.801838883840274</v>
      </c>
      <c r="L44">
        <v>1</v>
      </c>
      <c r="M44">
        <v>1</v>
      </c>
      <c r="N44">
        <v>3.78</v>
      </c>
      <c r="O44">
        <v>10.8</v>
      </c>
      <c r="P44">
        <v>3.85</v>
      </c>
      <c r="Q44">
        <f t="shared" si="5"/>
        <v>51.975</v>
      </c>
      <c r="R44">
        <v>4.5</v>
      </c>
      <c r="S44">
        <v>3</v>
      </c>
      <c r="T44">
        <v>0</v>
      </c>
      <c r="U44">
        <v>1</v>
      </c>
      <c r="V44">
        <v>0</v>
      </c>
      <c r="W44">
        <v>0</v>
      </c>
      <c r="X44">
        <v>0</v>
      </c>
      <c r="Y44">
        <f t="shared" si="6"/>
        <v>0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s="3" t="s">
        <v>112</v>
      </c>
    </row>
    <row r="45" spans="1:34">
      <c r="A45">
        <v>43</v>
      </c>
      <c r="B45" t="s">
        <v>176</v>
      </c>
      <c r="C45">
        <v>1.077</v>
      </c>
      <c r="D45">
        <v>89</v>
      </c>
      <c r="E45">
        <v>0.2</v>
      </c>
      <c r="F45">
        <v>2.331</v>
      </c>
      <c r="G45">
        <f t="shared" si="0"/>
        <v>18</v>
      </c>
      <c r="H45">
        <f t="shared" si="1"/>
        <v>22</v>
      </c>
      <c r="I45">
        <f t="shared" si="2"/>
        <v>55.54</v>
      </c>
      <c r="J45">
        <f t="shared" si="3"/>
        <v>1.2</v>
      </c>
      <c r="K45">
        <f t="shared" si="4"/>
        <v>1.24650286695659</v>
      </c>
      <c r="L45">
        <v>2</v>
      </c>
      <c r="M45">
        <v>1</v>
      </c>
      <c r="N45">
        <v>7.56</v>
      </c>
      <c r="O45">
        <v>21.6</v>
      </c>
      <c r="P45">
        <v>3.85</v>
      </c>
      <c r="Q45">
        <f t="shared" si="5"/>
        <v>69.3</v>
      </c>
      <c r="R45">
        <v>9</v>
      </c>
      <c r="S45">
        <v>2</v>
      </c>
      <c r="T45">
        <v>0</v>
      </c>
      <c r="U45">
        <v>1</v>
      </c>
      <c r="V45">
        <v>0</v>
      </c>
      <c r="W45">
        <v>0</v>
      </c>
      <c r="X45">
        <v>0.5</v>
      </c>
      <c r="Y45">
        <f t="shared" si="6"/>
        <v>0.18</v>
      </c>
      <c r="Z45">
        <v>0</v>
      </c>
      <c r="AA45">
        <v>0</v>
      </c>
      <c r="AB45">
        <v>0</v>
      </c>
      <c r="AC45" s="2">
        <v>0</v>
      </c>
      <c r="AD45">
        <v>0</v>
      </c>
      <c r="AE45">
        <v>0</v>
      </c>
      <c r="AF45">
        <v>0</v>
      </c>
      <c r="AG45">
        <v>0</v>
      </c>
      <c r="AH45" s="3" t="s">
        <v>112</v>
      </c>
    </row>
    <row r="46" spans="1:34">
      <c r="A46">
        <v>44</v>
      </c>
      <c r="B46" t="s">
        <v>177</v>
      </c>
      <c r="C46">
        <v>0.948</v>
      </c>
      <c r="D46">
        <v>89</v>
      </c>
      <c r="E46">
        <v>0.125</v>
      </c>
      <c r="F46">
        <v>2.696</v>
      </c>
      <c r="G46">
        <f t="shared" si="0"/>
        <v>40.5</v>
      </c>
      <c r="H46">
        <f t="shared" si="1"/>
        <v>27</v>
      </c>
      <c r="I46">
        <f t="shared" si="2"/>
        <v>74.79</v>
      </c>
      <c r="J46">
        <f t="shared" si="3"/>
        <v>0.533333333333333</v>
      </c>
      <c r="K46">
        <f t="shared" si="4"/>
        <v>0.925668795704897</v>
      </c>
      <c r="L46">
        <v>2</v>
      </c>
      <c r="M46">
        <v>1</v>
      </c>
      <c r="N46">
        <v>7.56</v>
      </c>
      <c r="O46">
        <v>21.6</v>
      </c>
      <c r="P46">
        <v>3.85</v>
      </c>
      <c r="Q46">
        <f t="shared" si="5"/>
        <v>155.925</v>
      </c>
      <c r="R46">
        <v>9</v>
      </c>
      <c r="S46">
        <v>4.5</v>
      </c>
      <c r="T46">
        <v>0</v>
      </c>
      <c r="U46">
        <v>1</v>
      </c>
      <c r="V46">
        <v>0</v>
      </c>
      <c r="W46">
        <v>0</v>
      </c>
      <c r="X46">
        <v>1</v>
      </c>
      <c r="Y46">
        <f t="shared" si="6"/>
        <v>0.36</v>
      </c>
      <c r="Z46">
        <v>0</v>
      </c>
      <c r="AA46">
        <v>0</v>
      </c>
      <c r="AB46">
        <v>0</v>
      </c>
      <c r="AC46" s="2">
        <v>0</v>
      </c>
      <c r="AD46">
        <v>0</v>
      </c>
      <c r="AE46">
        <v>0</v>
      </c>
      <c r="AF46">
        <v>0</v>
      </c>
      <c r="AG46">
        <v>0</v>
      </c>
      <c r="AH46" s="3" t="s">
        <v>112</v>
      </c>
    </row>
    <row r="47" spans="29:29">
      <c r="AC47" s="2"/>
    </row>
    <row r="48" spans="29:29">
      <c r="AC48" s="2"/>
    </row>
    <row r="49" spans="29:29">
      <c r="AC49" s="2"/>
    </row>
    <row r="50" spans="29:29">
      <c r="AC50" s="2"/>
    </row>
    <row r="51" spans="29:29">
      <c r="AC51" s="2"/>
    </row>
    <row r="52" spans="29:29">
      <c r="AC52" s="2"/>
    </row>
    <row r="53" spans="29:29">
      <c r="AC53" s="2"/>
    </row>
    <row r="54" spans="29:29">
      <c r="AC54" s="2"/>
    </row>
    <row r="55" spans="29:29">
      <c r="AC55" s="2"/>
    </row>
    <row r="56" spans="29:29">
      <c r="AC56" s="2"/>
    </row>
    <row r="57" spans="29:29">
      <c r="AC57" s="2"/>
    </row>
    <row r="58" spans="29:29">
      <c r="AC58" s="2"/>
    </row>
    <row r="59" spans="29:29">
      <c r="AC59" s="2"/>
    </row>
    <row r="60" spans="29:29">
      <c r="AC60" s="2"/>
    </row>
    <row r="61" spans="29:29">
      <c r="AC61" s="2"/>
    </row>
    <row r="62" spans="29:29">
      <c r="AC62" s="2"/>
    </row>
    <row r="63" spans="29:29">
      <c r="AC63" s="2"/>
    </row>
    <row r="64" spans="29:29">
      <c r="AC64" s="2"/>
    </row>
    <row r="65" spans="29:29">
      <c r="AC65" s="2"/>
    </row>
    <row r="66" spans="29:29">
      <c r="AC66" s="2"/>
    </row>
    <row r="67" spans="29:29">
      <c r="AC67" s="2"/>
    </row>
    <row r="68" spans="29:29">
      <c r="AC68" s="2"/>
    </row>
    <row r="69" spans="29:29">
      <c r="AC69" s="2"/>
    </row>
    <row r="70" spans="29:29">
      <c r="AC70" s="2"/>
    </row>
    <row r="71" spans="29:29">
      <c r="AC71" s="2"/>
    </row>
    <row r="72" spans="29:29">
      <c r="AC72" s="2"/>
    </row>
    <row r="73" spans="29:29">
      <c r="AC73" s="2"/>
    </row>
    <row r="74" spans="29:29">
      <c r="AC74" s="2"/>
    </row>
    <row r="75" spans="29:29">
      <c r="AC75" s="2"/>
    </row>
    <row r="76" spans="29:29">
      <c r="AC76" s="2"/>
    </row>
    <row r="77" spans="29:29">
      <c r="AC77" s="2"/>
    </row>
    <row r="78" spans="29:29">
      <c r="AC78" s="2"/>
    </row>
    <row r="79" spans="29:29">
      <c r="AC79" s="2"/>
    </row>
    <row r="80" spans="29:29">
      <c r="AC80" s="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H80"/>
  <sheetViews>
    <sheetView zoomScale="70" zoomScaleNormal="70" workbookViewId="0">
      <selection activeCell="AG1" sqref="AG1"/>
    </sheetView>
  </sheetViews>
  <sheetFormatPr defaultColWidth="9" defaultRowHeight="14"/>
  <cols>
    <col min="2" max="2" width="6.10833333333333" customWidth="1"/>
    <col min="3" max="3" width="4.55833333333333" customWidth="1"/>
    <col min="4" max="5" width="4.44166666666667" customWidth="1"/>
    <col min="6" max="6" width="2.10833333333333" customWidth="1"/>
    <col min="7" max="7" width="4.55833333333333" customWidth="1"/>
    <col min="8" max="8" width="4.33333333333333" customWidth="1"/>
    <col min="9" max="9" width="3.21666666666667" customWidth="1"/>
    <col min="10" max="10" width="4.88333333333333" customWidth="1"/>
    <col min="11" max="11" width="4.44166666666667" customWidth="1"/>
    <col min="12" max="12" width="2.775" customWidth="1"/>
    <col min="13" max="13" width="3.88333333333333" customWidth="1"/>
    <col min="14" max="14" width="6.33333333333333" customWidth="1"/>
    <col min="15" max="15" width="4.44166666666667" customWidth="1"/>
    <col min="16" max="16" width="7.55833333333333" customWidth="1"/>
    <col min="17" max="17" width="6.775" customWidth="1"/>
    <col min="18" max="19" width="4.10833333333333" customWidth="1"/>
    <col min="20" max="20" width="2.55833333333333" customWidth="1"/>
    <col min="21" max="21" width="2.44166666666667" customWidth="1"/>
    <col min="22" max="22" width="4" customWidth="1"/>
    <col min="23" max="23" width="3.44166666666667" customWidth="1"/>
    <col min="35" max="35" width="6.10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178</v>
      </c>
      <c r="C2">
        <v>0.906</v>
      </c>
      <c r="D2">
        <v>97</v>
      </c>
      <c r="E2">
        <v>0.083</v>
      </c>
      <c r="F2">
        <v>2.799</v>
      </c>
      <c r="G2">
        <f>R2*S2</f>
        <v>20.25</v>
      </c>
      <c r="H2">
        <f>R2*2+S2*2</f>
        <v>18</v>
      </c>
      <c r="I2">
        <f t="shared" ref="I2:I50" si="0">H2*P2-N2-O2</f>
        <v>59.07</v>
      </c>
      <c r="J2">
        <f t="shared" ref="J2:J50" si="1">O2/G2</f>
        <v>0.391111111111111</v>
      </c>
      <c r="K2">
        <f t="shared" ref="K2:K50" si="2">O2/(I2*0.312)</f>
        <v>0.429737859905458</v>
      </c>
      <c r="L2">
        <v>1</v>
      </c>
      <c r="M2">
        <v>3</v>
      </c>
      <c r="N2">
        <v>2.31</v>
      </c>
      <c r="O2">
        <v>7.92</v>
      </c>
      <c r="P2">
        <v>3.85</v>
      </c>
      <c r="Q2">
        <f>G2*P2</f>
        <v>77.9625</v>
      </c>
      <c r="R2">
        <v>4.5</v>
      </c>
      <c r="S2">
        <v>4.5</v>
      </c>
      <c r="T2">
        <v>0</v>
      </c>
      <c r="U2">
        <v>1</v>
      </c>
      <c r="V2">
        <v>0</v>
      </c>
      <c r="W2">
        <v>0</v>
      </c>
      <c r="X2">
        <v>0.33</v>
      </c>
      <c r="Y2">
        <f t="shared" ref="Y2:Y21" si="3">X2*0.36</f>
        <v>0.1188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179</v>
      </c>
    </row>
    <row r="3" spans="1:34">
      <c r="A3">
        <v>1</v>
      </c>
      <c r="B3" t="s">
        <v>180</v>
      </c>
      <c r="C3">
        <v>0.906</v>
      </c>
      <c r="D3">
        <v>97</v>
      </c>
      <c r="E3">
        <v>0.083</v>
      </c>
      <c r="F3">
        <v>2.799</v>
      </c>
      <c r="G3">
        <f t="shared" ref="G3:G50" si="4">R3*S3</f>
        <v>20.25</v>
      </c>
      <c r="H3">
        <f t="shared" ref="H3:H50" si="5">R3*2+S3*2</f>
        <v>18</v>
      </c>
      <c r="I3">
        <f t="shared" si="0"/>
        <v>59.07</v>
      </c>
      <c r="J3">
        <f t="shared" si="1"/>
        <v>0.391111111111111</v>
      </c>
      <c r="K3">
        <f t="shared" si="2"/>
        <v>0.429737859905458</v>
      </c>
      <c r="L3">
        <v>1</v>
      </c>
      <c r="M3">
        <v>3</v>
      </c>
      <c r="N3">
        <v>2.31</v>
      </c>
      <c r="O3">
        <v>7.92</v>
      </c>
      <c r="P3">
        <v>3.85</v>
      </c>
      <c r="Q3">
        <f t="shared" ref="Q3:Q21" si="6">G3*P3</f>
        <v>77.9625</v>
      </c>
      <c r="R3">
        <v>4.5</v>
      </c>
      <c r="S3">
        <v>4.5</v>
      </c>
      <c r="T3">
        <v>0</v>
      </c>
      <c r="U3">
        <v>1</v>
      </c>
      <c r="V3">
        <v>0</v>
      </c>
      <c r="W3">
        <v>0</v>
      </c>
      <c r="X3">
        <v>0.5</v>
      </c>
      <c r="Y3">
        <f t="shared" si="3"/>
        <v>0.18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179</v>
      </c>
    </row>
    <row r="4" spans="1:34">
      <c r="A4">
        <v>2</v>
      </c>
      <c r="B4" t="s">
        <v>181</v>
      </c>
      <c r="C4">
        <v>0.906</v>
      </c>
      <c r="D4">
        <v>97</v>
      </c>
      <c r="E4">
        <v>0.083</v>
      </c>
      <c r="F4">
        <v>2.799</v>
      </c>
      <c r="G4">
        <f t="shared" si="4"/>
        <v>20.25</v>
      </c>
      <c r="H4">
        <f t="shared" si="5"/>
        <v>18</v>
      </c>
      <c r="I4">
        <f t="shared" si="0"/>
        <v>59.07</v>
      </c>
      <c r="J4">
        <f t="shared" si="1"/>
        <v>0.391111111111111</v>
      </c>
      <c r="K4">
        <f t="shared" si="2"/>
        <v>0.429737859905458</v>
      </c>
      <c r="L4">
        <v>1</v>
      </c>
      <c r="M4">
        <v>3</v>
      </c>
      <c r="N4">
        <v>2.31</v>
      </c>
      <c r="O4">
        <v>7.92</v>
      </c>
      <c r="P4">
        <v>3.85</v>
      </c>
      <c r="Q4">
        <f t="shared" si="6"/>
        <v>77.9625</v>
      </c>
      <c r="R4">
        <v>4.5</v>
      </c>
      <c r="S4">
        <v>4.5</v>
      </c>
      <c r="T4">
        <v>0</v>
      </c>
      <c r="U4">
        <v>1</v>
      </c>
      <c r="V4">
        <v>0</v>
      </c>
      <c r="W4">
        <v>0</v>
      </c>
      <c r="X4">
        <v>0.5</v>
      </c>
      <c r="Y4">
        <f t="shared" si="3"/>
        <v>0.18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s="3" t="s">
        <v>179</v>
      </c>
    </row>
    <row r="5" spans="1:34">
      <c r="A5">
        <v>3</v>
      </c>
      <c r="B5" t="s">
        <v>182</v>
      </c>
      <c r="C5">
        <v>0.906</v>
      </c>
      <c r="D5">
        <v>97</v>
      </c>
      <c r="E5">
        <v>0.083</v>
      </c>
      <c r="F5">
        <v>2.799</v>
      </c>
      <c r="G5">
        <f t="shared" si="4"/>
        <v>20.25</v>
      </c>
      <c r="H5">
        <f t="shared" si="5"/>
        <v>18</v>
      </c>
      <c r="I5">
        <f t="shared" si="0"/>
        <v>59.07</v>
      </c>
      <c r="J5">
        <f t="shared" si="1"/>
        <v>0.391111111111111</v>
      </c>
      <c r="K5">
        <f t="shared" si="2"/>
        <v>0.429737859905458</v>
      </c>
      <c r="L5">
        <v>1</v>
      </c>
      <c r="M5">
        <v>3</v>
      </c>
      <c r="N5">
        <v>2.31</v>
      </c>
      <c r="O5">
        <v>7.92</v>
      </c>
      <c r="P5">
        <v>3.85</v>
      </c>
      <c r="Q5">
        <f t="shared" si="6"/>
        <v>77.9625</v>
      </c>
      <c r="R5">
        <v>4.5</v>
      </c>
      <c r="S5">
        <v>4.5</v>
      </c>
      <c r="T5">
        <v>0</v>
      </c>
      <c r="U5">
        <v>1</v>
      </c>
      <c r="V5">
        <v>0</v>
      </c>
      <c r="W5">
        <v>0</v>
      </c>
      <c r="X5">
        <v>0.5</v>
      </c>
      <c r="Y5">
        <f t="shared" si="3"/>
        <v>0.18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s="3" t="s">
        <v>179</v>
      </c>
    </row>
    <row r="6" spans="1:34">
      <c r="A6">
        <v>4</v>
      </c>
      <c r="B6" t="s">
        <v>183</v>
      </c>
      <c r="C6">
        <v>1.12</v>
      </c>
      <c r="D6">
        <v>97</v>
      </c>
      <c r="E6">
        <v>0.2</v>
      </c>
      <c r="F6">
        <v>2.193</v>
      </c>
      <c r="G6">
        <f t="shared" si="4"/>
        <v>18</v>
      </c>
      <c r="H6">
        <f t="shared" si="5"/>
        <v>22</v>
      </c>
      <c r="I6">
        <f t="shared" si="0"/>
        <v>55.54</v>
      </c>
      <c r="J6">
        <f t="shared" si="1"/>
        <v>1.2</v>
      </c>
      <c r="K6">
        <f t="shared" si="2"/>
        <v>1.24650286695659</v>
      </c>
      <c r="L6">
        <v>2</v>
      </c>
      <c r="M6">
        <v>1</v>
      </c>
      <c r="N6">
        <v>7.56</v>
      </c>
      <c r="O6">
        <v>21.6</v>
      </c>
      <c r="P6">
        <v>3.85</v>
      </c>
      <c r="Q6">
        <f t="shared" si="6"/>
        <v>69.3</v>
      </c>
      <c r="R6">
        <v>9</v>
      </c>
      <c r="S6">
        <v>2</v>
      </c>
      <c r="T6">
        <v>0</v>
      </c>
      <c r="U6">
        <v>1</v>
      </c>
      <c r="V6">
        <v>0</v>
      </c>
      <c r="W6">
        <v>0</v>
      </c>
      <c r="X6">
        <v>0.5</v>
      </c>
      <c r="Y6">
        <f t="shared" si="3"/>
        <v>0.18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112</v>
      </c>
    </row>
    <row r="7" spans="1:34">
      <c r="A7">
        <v>5</v>
      </c>
      <c r="B7" t="s">
        <v>184</v>
      </c>
      <c r="C7">
        <v>0.68</v>
      </c>
      <c r="D7">
        <v>97</v>
      </c>
      <c r="E7">
        <v>0.5</v>
      </c>
      <c r="F7">
        <v>2.831</v>
      </c>
      <c r="G7">
        <f t="shared" si="4"/>
        <v>27</v>
      </c>
      <c r="H7">
        <f t="shared" si="5"/>
        <v>24</v>
      </c>
      <c r="I7">
        <f t="shared" si="0"/>
        <v>66.18</v>
      </c>
      <c r="J7">
        <f t="shared" si="1"/>
        <v>0.8</v>
      </c>
      <c r="K7">
        <f t="shared" si="2"/>
        <v>1.04609805425762</v>
      </c>
      <c r="L7">
        <v>2</v>
      </c>
      <c r="M7">
        <v>1</v>
      </c>
      <c r="N7">
        <v>4.62</v>
      </c>
      <c r="O7">
        <v>21.6</v>
      </c>
      <c r="P7">
        <v>3.85</v>
      </c>
      <c r="Q7">
        <f t="shared" si="6"/>
        <v>103.95</v>
      </c>
      <c r="R7">
        <v>9</v>
      </c>
      <c r="S7">
        <v>3</v>
      </c>
      <c r="T7">
        <v>0</v>
      </c>
      <c r="U7">
        <v>1</v>
      </c>
      <c r="V7">
        <v>0</v>
      </c>
      <c r="W7">
        <v>0</v>
      </c>
      <c r="X7">
        <v>1</v>
      </c>
      <c r="Y7">
        <f t="shared" si="3"/>
        <v>0.36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s="3" t="s">
        <v>112</v>
      </c>
    </row>
    <row r="8" spans="1:34">
      <c r="A8">
        <v>6</v>
      </c>
      <c r="B8" t="s">
        <v>185</v>
      </c>
      <c r="C8">
        <v>0.851</v>
      </c>
      <c r="D8">
        <v>97</v>
      </c>
      <c r="E8">
        <v>0.2</v>
      </c>
      <c r="F8">
        <v>2.73</v>
      </c>
      <c r="G8">
        <f t="shared" si="4"/>
        <v>13.5</v>
      </c>
      <c r="H8">
        <f t="shared" si="5"/>
        <v>15</v>
      </c>
      <c r="I8">
        <f t="shared" si="0"/>
        <v>43.17</v>
      </c>
      <c r="J8">
        <f t="shared" si="1"/>
        <v>0.8</v>
      </c>
      <c r="K8">
        <f t="shared" si="2"/>
        <v>0.801838883840274</v>
      </c>
      <c r="L8">
        <v>1</v>
      </c>
      <c r="M8">
        <v>1</v>
      </c>
      <c r="N8">
        <v>3.78</v>
      </c>
      <c r="O8">
        <v>10.8</v>
      </c>
      <c r="P8">
        <v>3.85</v>
      </c>
      <c r="Q8">
        <f t="shared" si="6"/>
        <v>51.975</v>
      </c>
      <c r="R8">
        <v>4.5</v>
      </c>
      <c r="S8">
        <v>3</v>
      </c>
      <c r="T8">
        <v>0</v>
      </c>
      <c r="U8">
        <v>1</v>
      </c>
      <c r="V8">
        <v>0</v>
      </c>
      <c r="W8">
        <v>0</v>
      </c>
      <c r="X8">
        <v>0</v>
      </c>
      <c r="Y8">
        <f t="shared" si="3"/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112</v>
      </c>
    </row>
    <row r="9" spans="1:34">
      <c r="A9">
        <v>7</v>
      </c>
      <c r="B9" t="s">
        <v>186</v>
      </c>
      <c r="C9">
        <v>1.058</v>
      </c>
      <c r="D9">
        <v>283</v>
      </c>
      <c r="E9">
        <v>2.111</v>
      </c>
      <c r="F9">
        <v>2.677</v>
      </c>
      <c r="G9">
        <f t="shared" si="4"/>
        <v>54</v>
      </c>
      <c r="H9">
        <f t="shared" si="5"/>
        <v>42</v>
      </c>
      <c r="I9">
        <f t="shared" si="0"/>
        <v>145.53</v>
      </c>
      <c r="J9">
        <f t="shared" si="1"/>
        <v>0</v>
      </c>
      <c r="K9">
        <f t="shared" si="2"/>
        <v>0</v>
      </c>
      <c r="L9">
        <v>7</v>
      </c>
      <c r="M9">
        <v>0</v>
      </c>
      <c r="N9">
        <v>16.17</v>
      </c>
      <c r="O9" s="2">
        <v>0</v>
      </c>
      <c r="P9">
        <v>3.85</v>
      </c>
      <c r="Q9">
        <f t="shared" si="6"/>
        <v>207.9</v>
      </c>
      <c r="R9" s="2">
        <v>18</v>
      </c>
      <c r="S9" s="2">
        <v>3</v>
      </c>
      <c r="T9">
        <v>1</v>
      </c>
      <c r="U9">
        <v>0</v>
      </c>
      <c r="V9">
        <v>0</v>
      </c>
      <c r="W9">
        <v>0</v>
      </c>
      <c r="X9" s="2">
        <v>2.33</v>
      </c>
      <c r="Y9">
        <f t="shared" si="3"/>
        <v>0.8388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s="3" t="s">
        <v>77</v>
      </c>
    </row>
    <row r="10" spans="1:34">
      <c r="A10">
        <v>8</v>
      </c>
      <c r="B10" t="s">
        <v>34</v>
      </c>
      <c r="C10">
        <v>0.851</v>
      </c>
      <c r="D10">
        <v>97</v>
      </c>
      <c r="E10">
        <v>0.2</v>
      </c>
      <c r="F10">
        <v>2.73</v>
      </c>
      <c r="G10">
        <f t="shared" si="4"/>
        <v>39.15</v>
      </c>
      <c r="H10">
        <f t="shared" si="5"/>
        <v>26.7</v>
      </c>
      <c r="I10">
        <f t="shared" si="0"/>
        <v>84.615</v>
      </c>
      <c r="J10">
        <f t="shared" si="1"/>
        <v>0.367816091954023</v>
      </c>
      <c r="K10">
        <f t="shared" si="2"/>
        <v>0.545457024804658</v>
      </c>
      <c r="L10">
        <v>1</v>
      </c>
      <c r="M10">
        <v>1</v>
      </c>
      <c r="N10">
        <v>3.78</v>
      </c>
      <c r="O10" s="2">
        <v>14.4</v>
      </c>
      <c r="P10">
        <v>3.85</v>
      </c>
      <c r="Q10">
        <f t="shared" si="6"/>
        <v>150.7275</v>
      </c>
      <c r="R10" s="2">
        <v>4.35</v>
      </c>
      <c r="S10" s="2">
        <v>9</v>
      </c>
      <c r="T10">
        <v>0</v>
      </c>
      <c r="U10">
        <v>1</v>
      </c>
      <c r="V10">
        <v>0</v>
      </c>
      <c r="W10">
        <v>0</v>
      </c>
      <c r="X10" s="2">
        <v>1</v>
      </c>
      <c r="Y10">
        <f t="shared" si="3"/>
        <v>0.36</v>
      </c>
      <c r="Z10">
        <v>0</v>
      </c>
      <c r="AA10">
        <v>0</v>
      </c>
      <c r="AB10">
        <v>0</v>
      </c>
      <c r="AC10" s="2">
        <v>1</v>
      </c>
      <c r="AD10">
        <v>23</v>
      </c>
      <c r="AE10">
        <v>1.8</v>
      </c>
      <c r="AF10">
        <v>0.28</v>
      </c>
      <c r="AG10">
        <v>0.18</v>
      </c>
      <c r="AH10" s="3" t="s">
        <v>90</v>
      </c>
    </row>
    <row r="11" spans="1:34">
      <c r="A11">
        <v>9</v>
      </c>
      <c r="B11" t="s">
        <v>36</v>
      </c>
      <c r="C11">
        <v>1.112</v>
      </c>
      <c r="D11">
        <v>97</v>
      </c>
      <c r="E11">
        <v>0.167</v>
      </c>
      <c r="F11">
        <v>2.208</v>
      </c>
      <c r="G11">
        <f t="shared" si="4"/>
        <v>45</v>
      </c>
      <c r="H11">
        <f t="shared" si="5"/>
        <v>28</v>
      </c>
      <c r="I11">
        <f t="shared" si="0"/>
        <v>93.22</v>
      </c>
      <c r="J11">
        <f t="shared" si="1"/>
        <v>0.24</v>
      </c>
      <c r="K11">
        <f t="shared" si="2"/>
        <v>0.371330021619659</v>
      </c>
      <c r="L11">
        <v>1</v>
      </c>
      <c r="M11">
        <v>1</v>
      </c>
      <c r="N11">
        <v>3.78</v>
      </c>
      <c r="O11" s="2">
        <v>10.8</v>
      </c>
      <c r="P11">
        <v>3.85</v>
      </c>
      <c r="Q11">
        <f t="shared" si="6"/>
        <v>173.25</v>
      </c>
      <c r="R11" s="2">
        <v>5</v>
      </c>
      <c r="S11" s="2">
        <v>9</v>
      </c>
      <c r="T11">
        <v>0</v>
      </c>
      <c r="U11">
        <v>1</v>
      </c>
      <c r="V11">
        <v>0</v>
      </c>
      <c r="W11">
        <v>0</v>
      </c>
      <c r="X11" s="2">
        <v>2.33</v>
      </c>
      <c r="Y11">
        <f t="shared" si="3"/>
        <v>0.8388</v>
      </c>
      <c r="Z11">
        <v>0</v>
      </c>
      <c r="AA11">
        <v>0</v>
      </c>
      <c r="AB11">
        <v>0</v>
      </c>
      <c r="AC11" s="2">
        <v>1</v>
      </c>
      <c r="AD11">
        <v>23</v>
      </c>
      <c r="AE11">
        <v>1.8</v>
      </c>
      <c r="AF11">
        <v>0.28</v>
      </c>
      <c r="AG11">
        <v>0.18</v>
      </c>
      <c r="AH11" s="3" t="s">
        <v>90</v>
      </c>
    </row>
    <row r="12" spans="1:34">
      <c r="A12">
        <v>10</v>
      </c>
      <c r="B12" t="s">
        <v>37</v>
      </c>
      <c r="C12">
        <v>0.595</v>
      </c>
      <c r="D12">
        <v>97</v>
      </c>
      <c r="E12">
        <v>0.5</v>
      </c>
      <c r="F12">
        <v>2.958</v>
      </c>
      <c r="G12">
        <f t="shared" si="4"/>
        <v>40.5</v>
      </c>
      <c r="H12">
        <f t="shared" si="5"/>
        <v>27</v>
      </c>
      <c r="I12">
        <f t="shared" si="0"/>
        <v>67.95</v>
      </c>
      <c r="J12">
        <f t="shared" si="1"/>
        <v>0.888888888888889</v>
      </c>
      <c r="K12">
        <f t="shared" si="2"/>
        <v>1.69808116827984</v>
      </c>
      <c r="L12">
        <v>0</v>
      </c>
      <c r="M12">
        <v>2</v>
      </c>
      <c r="N12">
        <v>0</v>
      </c>
      <c r="O12">
        <v>36</v>
      </c>
      <c r="P12">
        <v>3.85</v>
      </c>
      <c r="Q12">
        <f t="shared" si="6"/>
        <v>155.925</v>
      </c>
      <c r="R12">
        <v>9</v>
      </c>
      <c r="S12">
        <v>4.5</v>
      </c>
      <c r="T12">
        <v>0</v>
      </c>
      <c r="U12">
        <v>0</v>
      </c>
      <c r="V12">
        <v>0</v>
      </c>
      <c r="W12">
        <v>0</v>
      </c>
      <c r="X12">
        <v>3</v>
      </c>
      <c r="Y12">
        <f t="shared" si="3"/>
        <v>1.08</v>
      </c>
      <c r="Z12">
        <v>0</v>
      </c>
      <c r="AA12">
        <v>0</v>
      </c>
      <c r="AB12">
        <v>0</v>
      </c>
      <c r="AC12" s="2">
        <v>1</v>
      </c>
      <c r="AD12">
        <v>23</v>
      </c>
      <c r="AE12">
        <v>1.8</v>
      </c>
      <c r="AF12">
        <v>0.28</v>
      </c>
      <c r="AG12">
        <v>0.18</v>
      </c>
      <c r="AH12" s="3" t="s">
        <v>90</v>
      </c>
    </row>
    <row r="13" spans="1:34">
      <c r="A13">
        <v>11</v>
      </c>
      <c r="B13" t="s">
        <v>38</v>
      </c>
      <c r="C13">
        <v>1.112</v>
      </c>
      <c r="D13">
        <v>97</v>
      </c>
      <c r="E13">
        <v>0.167</v>
      </c>
      <c r="F13">
        <v>2.208</v>
      </c>
      <c r="G13">
        <f t="shared" si="4"/>
        <v>12</v>
      </c>
      <c r="H13">
        <f t="shared" si="5"/>
        <v>14</v>
      </c>
      <c r="I13">
        <f t="shared" si="0"/>
        <v>49.7</v>
      </c>
      <c r="J13">
        <f t="shared" si="1"/>
        <v>0</v>
      </c>
      <c r="K13">
        <f t="shared" si="2"/>
        <v>0</v>
      </c>
      <c r="L13">
        <v>1</v>
      </c>
      <c r="M13">
        <v>0</v>
      </c>
      <c r="N13">
        <v>4.2</v>
      </c>
      <c r="O13">
        <v>0</v>
      </c>
      <c r="P13">
        <v>3.85</v>
      </c>
      <c r="Q13">
        <f t="shared" si="6"/>
        <v>46.2</v>
      </c>
      <c r="R13">
        <v>3</v>
      </c>
      <c r="S13">
        <v>4</v>
      </c>
      <c r="T13">
        <v>0</v>
      </c>
      <c r="U13">
        <v>1</v>
      </c>
      <c r="V13">
        <v>0</v>
      </c>
      <c r="W13">
        <v>0</v>
      </c>
      <c r="X13">
        <v>1.33</v>
      </c>
      <c r="Y13">
        <f t="shared" si="3"/>
        <v>0.4788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39</v>
      </c>
    </row>
    <row r="14" spans="1:34">
      <c r="A14">
        <v>12</v>
      </c>
      <c r="B14" t="s">
        <v>40</v>
      </c>
      <c r="C14">
        <v>0.692</v>
      </c>
      <c r="D14">
        <v>97</v>
      </c>
      <c r="E14">
        <v>0.25</v>
      </c>
      <c r="F14">
        <v>2.929</v>
      </c>
      <c r="G14">
        <f t="shared" si="4"/>
        <v>67.5</v>
      </c>
      <c r="H14">
        <f t="shared" si="5"/>
        <v>33</v>
      </c>
      <c r="I14">
        <f t="shared" si="0"/>
        <v>128.89</v>
      </c>
      <c r="J14">
        <f t="shared" si="1"/>
        <v>0.325333333333333</v>
      </c>
      <c r="K14">
        <f t="shared" si="2"/>
        <v>0.546082825545934</v>
      </c>
      <c r="L14">
        <v>4</v>
      </c>
      <c r="M14">
        <v>3</v>
      </c>
      <c r="N14">
        <v>9.2</v>
      </c>
      <c r="O14">
        <v>21.96</v>
      </c>
      <c r="P14">
        <v>4.85</v>
      </c>
      <c r="Q14">
        <f t="shared" si="6"/>
        <v>327.375</v>
      </c>
      <c r="R14">
        <v>9</v>
      </c>
      <c r="S14">
        <v>7.5</v>
      </c>
      <c r="T14">
        <v>0</v>
      </c>
      <c r="U14">
        <v>1</v>
      </c>
      <c r="V14">
        <v>0</v>
      </c>
      <c r="W14">
        <v>0</v>
      </c>
      <c r="X14">
        <v>1.83</v>
      </c>
      <c r="Y14">
        <f t="shared" si="3"/>
        <v>0.6588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41</v>
      </c>
    </row>
    <row r="15" spans="1:34">
      <c r="A15">
        <v>13</v>
      </c>
      <c r="B15" t="s">
        <v>42</v>
      </c>
      <c r="C15">
        <v>0.841</v>
      </c>
      <c r="D15">
        <v>97</v>
      </c>
      <c r="E15">
        <v>0.5</v>
      </c>
      <c r="F15">
        <v>2.299</v>
      </c>
      <c r="G15">
        <f t="shared" si="4"/>
        <v>67.5</v>
      </c>
      <c r="H15">
        <f t="shared" si="5"/>
        <v>33</v>
      </c>
      <c r="I15">
        <f t="shared" si="0"/>
        <v>128.89</v>
      </c>
      <c r="J15">
        <f t="shared" si="1"/>
        <v>0.325333333333333</v>
      </c>
      <c r="K15">
        <f t="shared" si="2"/>
        <v>0.546082825545934</v>
      </c>
      <c r="L15">
        <v>4</v>
      </c>
      <c r="M15">
        <v>3</v>
      </c>
      <c r="N15">
        <v>9.2</v>
      </c>
      <c r="O15">
        <v>21.96</v>
      </c>
      <c r="P15">
        <v>4.85</v>
      </c>
      <c r="Q15">
        <f t="shared" si="6"/>
        <v>327.375</v>
      </c>
      <c r="R15">
        <v>9</v>
      </c>
      <c r="S15">
        <v>7.5</v>
      </c>
      <c r="T15">
        <v>0</v>
      </c>
      <c r="U15">
        <v>1</v>
      </c>
      <c r="V15">
        <v>0</v>
      </c>
      <c r="W15">
        <v>0</v>
      </c>
      <c r="X15">
        <v>2.33</v>
      </c>
      <c r="Y15">
        <f t="shared" si="3"/>
        <v>0.8388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41</v>
      </c>
    </row>
    <row r="16" spans="1:34">
      <c r="A16">
        <v>14</v>
      </c>
      <c r="B16" t="s">
        <v>187</v>
      </c>
      <c r="C16">
        <v>0.692</v>
      </c>
      <c r="D16">
        <v>97</v>
      </c>
      <c r="E16">
        <v>0.25</v>
      </c>
      <c r="F16">
        <v>2.929</v>
      </c>
      <c r="G16">
        <f t="shared" si="4"/>
        <v>40.5</v>
      </c>
      <c r="H16">
        <f t="shared" si="5"/>
        <v>27</v>
      </c>
      <c r="I16">
        <f t="shared" si="0"/>
        <v>74.97</v>
      </c>
      <c r="J16">
        <f t="shared" si="1"/>
        <v>0.622222222222222</v>
      </c>
      <c r="K16">
        <f t="shared" si="2"/>
        <v>1.07735401853049</v>
      </c>
      <c r="L16">
        <v>1</v>
      </c>
      <c r="M16">
        <v>1</v>
      </c>
      <c r="N16">
        <v>3.78</v>
      </c>
      <c r="O16">
        <v>25.2</v>
      </c>
      <c r="P16">
        <v>3.85</v>
      </c>
      <c r="Q16">
        <f t="shared" si="6"/>
        <v>155.925</v>
      </c>
      <c r="R16">
        <v>4.5</v>
      </c>
      <c r="S16">
        <v>9</v>
      </c>
      <c r="T16">
        <v>0</v>
      </c>
      <c r="U16">
        <v>1</v>
      </c>
      <c r="V16">
        <v>0</v>
      </c>
      <c r="W16">
        <v>0</v>
      </c>
      <c r="X16">
        <v>1.83</v>
      </c>
      <c r="Y16">
        <f t="shared" si="3"/>
        <v>0.6588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50</v>
      </c>
    </row>
    <row r="17" spans="1:34">
      <c r="A17">
        <v>15</v>
      </c>
      <c r="B17" t="s">
        <v>188</v>
      </c>
      <c r="C17">
        <v>0.692</v>
      </c>
      <c r="D17">
        <v>97</v>
      </c>
      <c r="E17">
        <v>0.25</v>
      </c>
      <c r="F17">
        <v>2.929</v>
      </c>
      <c r="G17">
        <f t="shared" si="4"/>
        <v>67.5</v>
      </c>
      <c r="H17">
        <f t="shared" si="5"/>
        <v>33</v>
      </c>
      <c r="I17">
        <f t="shared" si="0"/>
        <v>106.59</v>
      </c>
      <c r="J17">
        <f t="shared" si="1"/>
        <v>0.234666666666667</v>
      </c>
      <c r="K17">
        <f t="shared" si="2"/>
        <v>0.476303881876637</v>
      </c>
      <c r="L17">
        <v>2</v>
      </c>
      <c r="M17">
        <v>6</v>
      </c>
      <c r="N17">
        <v>4.62</v>
      </c>
      <c r="O17">
        <v>15.84</v>
      </c>
      <c r="P17">
        <v>3.85</v>
      </c>
      <c r="Q17">
        <f t="shared" si="6"/>
        <v>259.875</v>
      </c>
      <c r="R17">
        <v>9</v>
      </c>
      <c r="S17">
        <v>7.5</v>
      </c>
      <c r="T17">
        <v>0</v>
      </c>
      <c r="U17">
        <v>1</v>
      </c>
      <c r="V17">
        <v>0</v>
      </c>
      <c r="W17">
        <v>0</v>
      </c>
      <c r="X17">
        <v>1.67</v>
      </c>
      <c r="Y17">
        <f t="shared" si="3"/>
        <v>0.6012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120</v>
      </c>
    </row>
    <row r="18" spans="1:34">
      <c r="A18">
        <v>16</v>
      </c>
      <c r="B18" t="s">
        <v>189</v>
      </c>
      <c r="C18">
        <v>0.86</v>
      </c>
      <c r="D18">
        <v>191</v>
      </c>
      <c r="E18">
        <v>1.2</v>
      </c>
      <c r="F18">
        <v>2.791</v>
      </c>
      <c r="G18">
        <f t="shared" si="4"/>
        <v>45</v>
      </c>
      <c r="H18">
        <f t="shared" si="5"/>
        <v>28</v>
      </c>
      <c r="I18">
        <f t="shared" si="0"/>
        <v>76.96</v>
      </c>
      <c r="J18">
        <f t="shared" si="1"/>
        <v>0.48</v>
      </c>
      <c r="K18">
        <f t="shared" si="2"/>
        <v>0.899568207260515</v>
      </c>
      <c r="L18">
        <v>4</v>
      </c>
      <c r="M18">
        <v>1</v>
      </c>
      <c r="N18">
        <v>9.24</v>
      </c>
      <c r="O18">
        <v>21.6</v>
      </c>
      <c r="P18">
        <v>3.85</v>
      </c>
      <c r="Q18">
        <f t="shared" si="6"/>
        <v>173.25</v>
      </c>
      <c r="R18">
        <v>9</v>
      </c>
      <c r="S18">
        <v>5</v>
      </c>
      <c r="T18">
        <v>1</v>
      </c>
      <c r="U18">
        <v>1</v>
      </c>
      <c r="V18">
        <v>0</v>
      </c>
      <c r="W18">
        <v>0</v>
      </c>
      <c r="X18">
        <v>0.67</v>
      </c>
      <c r="Y18">
        <f t="shared" si="3"/>
        <v>0.2412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50</v>
      </c>
    </row>
    <row r="19" spans="1:34">
      <c r="A19">
        <v>17</v>
      </c>
      <c r="B19" t="s">
        <v>190</v>
      </c>
      <c r="C19">
        <v>1.029</v>
      </c>
      <c r="D19">
        <v>97</v>
      </c>
      <c r="E19">
        <v>0.111</v>
      </c>
      <c r="F19">
        <v>2.579</v>
      </c>
      <c r="G19">
        <f t="shared" si="4"/>
        <v>67.5</v>
      </c>
      <c r="H19">
        <f t="shared" si="5"/>
        <v>33</v>
      </c>
      <c r="I19">
        <f t="shared" si="0"/>
        <v>106.59</v>
      </c>
      <c r="J19">
        <f t="shared" si="1"/>
        <v>0.234666666666667</v>
      </c>
      <c r="K19">
        <f t="shared" si="2"/>
        <v>0.476303881876637</v>
      </c>
      <c r="L19">
        <v>2</v>
      </c>
      <c r="M19">
        <v>6</v>
      </c>
      <c r="N19">
        <v>4.62</v>
      </c>
      <c r="O19">
        <v>15.84</v>
      </c>
      <c r="P19">
        <v>3.85</v>
      </c>
      <c r="Q19">
        <f t="shared" si="6"/>
        <v>259.875</v>
      </c>
      <c r="R19">
        <v>9</v>
      </c>
      <c r="S19">
        <v>7.5</v>
      </c>
      <c r="T19">
        <v>0</v>
      </c>
      <c r="U19">
        <v>1</v>
      </c>
      <c r="V19">
        <v>0</v>
      </c>
      <c r="W19">
        <v>0</v>
      </c>
      <c r="X19">
        <v>1.67</v>
      </c>
      <c r="Y19">
        <f t="shared" si="3"/>
        <v>0.6012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120</v>
      </c>
    </row>
    <row r="20" spans="1:34">
      <c r="A20">
        <v>18</v>
      </c>
      <c r="B20" t="s">
        <v>191</v>
      </c>
      <c r="C20">
        <v>1.029</v>
      </c>
      <c r="D20">
        <v>97</v>
      </c>
      <c r="E20">
        <v>0.111</v>
      </c>
      <c r="F20">
        <v>2.579</v>
      </c>
      <c r="G20">
        <f t="shared" si="4"/>
        <v>67.5</v>
      </c>
      <c r="H20">
        <f t="shared" si="5"/>
        <v>33</v>
      </c>
      <c r="I20">
        <f t="shared" si="0"/>
        <v>106.59</v>
      </c>
      <c r="J20">
        <f t="shared" si="1"/>
        <v>0.234666666666667</v>
      </c>
      <c r="K20">
        <f t="shared" si="2"/>
        <v>0.476303881876637</v>
      </c>
      <c r="L20">
        <v>2</v>
      </c>
      <c r="M20">
        <v>6</v>
      </c>
      <c r="N20">
        <v>4.62</v>
      </c>
      <c r="O20">
        <v>15.84</v>
      </c>
      <c r="P20">
        <v>3.85</v>
      </c>
      <c r="Q20">
        <f t="shared" si="6"/>
        <v>259.875</v>
      </c>
      <c r="R20">
        <v>9</v>
      </c>
      <c r="S20">
        <v>7.5</v>
      </c>
      <c r="T20">
        <v>0</v>
      </c>
      <c r="U20">
        <v>1</v>
      </c>
      <c r="V20">
        <v>0</v>
      </c>
      <c r="W20">
        <v>0</v>
      </c>
      <c r="X20">
        <v>1.67</v>
      </c>
      <c r="Y20">
        <f t="shared" si="3"/>
        <v>0.6012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120</v>
      </c>
    </row>
    <row r="21" spans="1:34">
      <c r="A21">
        <v>19</v>
      </c>
      <c r="B21" t="s">
        <v>192</v>
      </c>
      <c r="C21">
        <v>1.029</v>
      </c>
      <c r="D21">
        <v>97</v>
      </c>
      <c r="E21">
        <v>0.111</v>
      </c>
      <c r="F21">
        <v>2.579</v>
      </c>
      <c r="G21">
        <f t="shared" si="4"/>
        <v>67.5</v>
      </c>
      <c r="H21">
        <f t="shared" si="5"/>
        <v>33</v>
      </c>
      <c r="I21">
        <f t="shared" si="0"/>
        <v>106.59</v>
      </c>
      <c r="J21">
        <f t="shared" si="1"/>
        <v>0.234666666666667</v>
      </c>
      <c r="K21">
        <f t="shared" si="2"/>
        <v>0.476303881876637</v>
      </c>
      <c r="L21">
        <v>2</v>
      </c>
      <c r="M21">
        <v>6</v>
      </c>
      <c r="N21">
        <v>4.62</v>
      </c>
      <c r="O21">
        <v>15.84</v>
      </c>
      <c r="P21">
        <v>3.85</v>
      </c>
      <c r="Q21">
        <f t="shared" si="6"/>
        <v>259.875</v>
      </c>
      <c r="R21">
        <v>9</v>
      </c>
      <c r="S21">
        <v>7.5</v>
      </c>
      <c r="T21">
        <v>0</v>
      </c>
      <c r="U21">
        <v>1</v>
      </c>
      <c r="V21">
        <v>0</v>
      </c>
      <c r="W21">
        <v>0</v>
      </c>
      <c r="X21">
        <v>1.67</v>
      </c>
      <c r="Y21">
        <f t="shared" si="3"/>
        <v>0.6012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120</v>
      </c>
    </row>
    <row r="22" spans="1:34">
      <c r="A22">
        <v>20</v>
      </c>
      <c r="B22" t="s">
        <v>193</v>
      </c>
      <c r="C22">
        <v>1.029</v>
      </c>
      <c r="D22">
        <v>97</v>
      </c>
      <c r="E22">
        <v>0.111</v>
      </c>
      <c r="F22">
        <v>2.579</v>
      </c>
      <c r="G22">
        <f t="shared" si="4"/>
        <v>67.5</v>
      </c>
      <c r="H22">
        <f t="shared" si="5"/>
        <v>33</v>
      </c>
      <c r="I22">
        <f t="shared" si="0"/>
        <v>106.59</v>
      </c>
      <c r="J22">
        <f t="shared" si="1"/>
        <v>0.234666666666667</v>
      </c>
      <c r="K22">
        <f t="shared" si="2"/>
        <v>0.476303881876637</v>
      </c>
      <c r="L22">
        <v>2</v>
      </c>
      <c r="M22">
        <v>6</v>
      </c>
      <c r="N22">
        <v>4.62</v>
      </c>
      <c r="O22">
        <v>15.84</v>
      </c>
      <c r="P22">
        <v>3.85</v>
      </c>
      <c r="Q22">
        <f t="shared" ref="Q22:Q37" si="7">G22*P22</f>
        <v>259.875</v>
      </c>
      <c r="R22">
        <v>9</v>
      </c>
      <c r="S22">
        <v>7.5</v>
      </c>
      <c r="T22">
        <v>0</v>
      </c>
      <c r="U22">
        <v>1</v>
      </c>
      <c r="V22">
        <v>0</v>
      </c>
      <c r="W22">
        <v>0</v>
      </c>
      <c r="X22">
        <v>1.67</v>
      </c>
      <c r="Y22">
        <f t="shared" ref="Y22:Y37" si="8">X22*0.36</f>
        <v>0.6012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120</v>
      </c>
    </row>
    <row r="23" spans="1:34">
      <c r="A23">
        <v>21</v>
      </c>
      <c r="B23" t="s">
        <v>194</v>
      </c>
      <c r="C23">
        <v>1.029</v>
      </c>
      <c r="D23">
        <v>97</v>
      </c>
      <c r="E23">
        <v>0.111</v>
      </c>
      <c r="F23">
        <v>2.579</v>
      </c>
      <c r="G23">
        <f t="shared" si="4"/>
        <v>67.5</v>
      </c>
      <c r="H23">
        <f t="shared" si="5"/>
        <v>33</v>
      </c>
      <c r="I23">
        <f t="shared" si="0"/>
        <v>106.59</v>
      </c>
      <c r="J23">
        <f t="shared" si="1"/>
        <v>0.234666666666667</v>
      </c>
      <c r="K23">
        <f t="shared" si="2"/>
        <v>0.476303881876637</v>
      </c>
      <c r="L23">
        <v>2</v>
      </c>
      <c r="M23">
        <v>6</v>
      </c>
      <c r="N23">
        <v>4.62</v>
      </c>
      <c r="O23">
        <v>15.84</v>
      </c>
      <c r="P23">
        <v>3.85</v>
      </c>
      <c r="Q23">
        <f t="shared" si="7"/>
        <v>259.875</v>
      </c>
      <c r="R23">
        <v>9</v>
      </c>
      <c r="S23">
        <v>7.5</v>
      </c>
      <c r="T23">
        <v>0</v>
      </c>
      <c r="U23">
        <v>1</v>
      </c>
      <c r="V23">
        <v>0</v>
      </c>
      <c r="W23">
        <v>0</v>
      </c>
      <c r="X23">
        <v>1.67</v>
      </c>
      <c r="Y23">
        <f t="shared" si="8"/>
        <v>0.6012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120</v>
      </c>
    </row>
    <row r="24" spans="1:34">
      <c r="A24">
        <v>22</v>
      </c>
      <c r="B24" t="s">
        <v>195</v>
      </c>
      <c r="C24">
        <v>1.029</v>
      </c>
      <c r="D24">
        <v>97</v>
      </c>
      <c r="E24">
        <v>0.111</v>
      </c>
      <c r="F24">
        <v>2.579</v>
      </c>
      <c r="G24">
        <f t="shared" si="4"/>
        <v>20</v>
      </c>
      <c r="H24">
        <f t="shared" si="5"/>
        <v>18</v>
      </c>
      <c r="I24">
        <f t="shared" si="0"/>
        <v>66.99</v>
      </c>
      <c r="J24">
        <f t="shared" si="1"/>
        <v>0</v>
      </c>
      <c r="K24">
        <f t="shared" si="2"/>
        <v>0</v>
      </c>
      <c r="L24">
        <v>1</v>
      </c>
      <c r="M24">
        <v>0</v>
      </c>
      <c r="N24">
        <v>2.31</v>
      </c>
      <c r="O24">
        <v>0</v>
      </c>
      <c r="P24">
        <v>3.85</v>
      </c>
      <c r="Q24">
        <f t="shared" si="7"/>
        <v>77</v>
      </c>
      <c r="R24">
        <v>5</v>
      </c>
      <c r="S24">
        <v>4</v>
      </c>
      <c r="T24">
        <v>0</v>
      </c>
      <c r="U24">
        <v>1</v>
      </c>
      <c r="V24">
        <v>0</v>
      </c>
      <c r="W24">
        <v>0</v>
      </c>
      <c r="X24">
        <v>0.33</v>
      </c>
      <c r="Y24">
        <f t="shared" si="8"/>
        <v>0.1188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52</v>
      </c>
    </row>
    <row r="25" spans="1:34">
      <c r="A25">
        <v>23</v>
      </c>
      <c r="B25" t="s">
        <v>196</v>
      </c>
      <c r="C25">
        <v>1.112</v>
      </c>
      <c r="D25">
        <v>97</v>
      </c>
      <c r="E25">
        <v>0.167</v>
      </c>
      <c r="F25">
        <v>2.208</v>
      </c>
      <c r="G25">
        <f t="shared" si="4"/>
        <v>6</v>
      </c>
      <c r="H25">
        <f t="shared" si="5"/>
        <v>10</v>
      </c>
      <c r="I25">
        <f t="shared" si="0"/>
        <v>36.19</v>
      </c>
      <c r="J25">
        <f t="shared" si="1"/>
        <v>0</v>
      </c>
      <c r="K25">
        <f t="shared" si="2"/>
        <v>0</v>
      </c>
      <c r="L25">
        <v>1</v>
      </c>
      <c r="M25">
        <v>0</v>
      </c>
      <c r="N25">
        <v>2.31</v>
      </c>
      <c r="O25">
        <v>0</v>
      </c>
      <c r="P25">
        <v>3.85</v>
      </c>
      <c r="Q25">
        <f t="shared" si="7"/>
        <v>23.1</v>
      </c>
      <c r="R25">
        <v>3</v>
      </c>
      <c r="S25">
        <v>2</v>
      </c>
      <c r="T25">
        <v>1</v>
      </c>
      <c r="U25">
        <v>0</v>
      </c>
      <c r="V25">
        <v>0</v>
      </c>
      <c r="W25">
        <v>0</v>
      </c>
      <c r="X25">
        <v>0</v>
      </c>
      <c r="Y25">
        <f t="shared" si="8"/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52</v>
      </c>
    </row>
    <row r="26" spans="1:34">
      <c r="A26">
        <v>24</v>
      </c>
      <c r="B26" t="s">
        <v>197</v>
      </c>
      <c r="C26">
        <v>1.112</v>
      </c>
      <c r="D26">
        <v>97</v>
      </c>
      <c r="E26">
        <v>0.167</v>
      </c>
      <c r="F26">
        <v>2.208</v>
      </c>
      <c r="G26">
        <f t="shared" si="4"/>
        <v>6</v>
      </c>
      <c r="H26">
        <f t="shared" si="5"/>
        <v>10</v>
      </c>
      <c r="I26">
        <f t="shared" si="0"/>
        <v>36.19</v>
      </c>
      <c r="J26">
        <f t="shared" si="1"/>
        <v>0</v>
      </c>
      <c r="K26">
        <f t="shared" si="2"/>
        <v>0</v>
      </c>
      <c r="L26">
        <v>1</v>
      </c>
      <c r="M26">
        <v>0</v>
      </c>
      <c r="N26">
        <v>2.31</v>
      </c>
      <c r="O26">
        <v>0</v>
      </c>
      <c r="P26">
        <v>3.85</v>
      </c>
      <c r="Q26">
        <f t="shared" si="7"/>
        <v>23.1</v>
      </c>
      <c r="R26">
        <v>3</v>
      </c>
      <c r="S26">
        <v>2</v>
      </c>
      <c r="T26">
        <v>1</v>
      </c>
      <c r="U26">
        <v>0</v>
      </c>
      <c r="V26">
        <v>0</v>
      </c>
      <c r="W26">
        <v>0</v>
      </c>
      <c r="X26">
        <v>0.33</v>
      </c>
      <c r="Y26">
        <f t="shared" si="8"/>
        <v>0.1188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52</v>
      </c>
    </row>
    <row r="27" spans="1:34">
      <c r="A27">
        <v>25</v>
      </c>
      <c r="B27" t="s">
        <v>198</v>
      </c>
      <c r="C27">
        <v>0.797</v>
      </c>
      <c r="D27">
        <v>97</v>
      </c>
      <c r="E27">
        <v>0.333</v>
      </c>
      <c r="F27">
        <v>2.733</v>
      </c>
      <c r="G27">
        <f t="shared" si="4"/>
        <v>67.5</v>
      </c>
      <c r="H27">
        <f t="shared" si="5"/>
        <v>33</v>
      </c>
      <c r="I27">
        <f t="shared" si="0"/>
        <v>106.59</v>
      </c>
      <c r="J27">
        <f t="shared" si="1"/>
        <v>0.234666666666667</v>
      </c>
      <c r="K27">
        <f t="shared" si="2"/>
        <v>0.476303881876637</v>
      </c>
      <c r="L27">
        <v>2</v>
      </c>
      <c r="M27">
        <v>6</v>
      </c>
      <c r="N27">
        <v>4.62</v>
      </c>
      <c r="O27">
        <v>15.84</v>
      </c>
      <c r="P27">
        <v>3.85</v>
      </c>
      <c r="Q27">
        <f t="shared" si="7"/>
        <v>259.875</v>
      </c>
      <c r="R27">
        <v>9</v>
      </c>
      <c r="S27">
        <v>7.5</v>
      </c>
      <c r="T27">
        <v>0</v>
      </c>
      <c r="U27">
        <v>1</v>
      </c>
      <c r="V27">
        <v>0</v>
      </c>
      <c r="W27">
        <v>0</v>
      </c>
      <c r="X27">
        <v>2.33</v>
      </c>
      <c r="Y27">
        <f t="shared" si="8"/>
        <v>0.8388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120</v>
      </c>
    </row>
    <row r="28" spans="1:34">
      <c r="A28">
        <v>26</v>
      </c>
      <c r="B28" t="s">
        <v>199</v>
      </c>
      <c r="C28">
        <v>0.797</v>
      </c>
      <c r="D28">
        <v>97</v>
      </c>
      <c r="E28">
        <v>0.333</v>
      </c>
      <c r="F28">
        <v>2.733</v>
      </c>
      <c r="G28">
        <f t="shared" si="4"/>
        <v>67.5</v>
      </c>
      <c r="H28">
        <f t="shared" si="5"/>
        <v>33</v>
      </c>
      <c r="I28">
        <f t="shared" si="0"/>
        <v>106.59</v>
      </c>
      <c r="J28">
        <f t="shared" si="1"/>
        <v>0.234666666666667</v>
      </c>
      <c r="K28">
        <f t="shared" si="2"/>
        <v>0.476303881876637</v>
      </c>
      <c r="L28">
        <v>2</v>
      </c>
      <c r="M28">
        <v>6</v>
      </c>
      <c r="N28">
        <v>4.62</v>
      </c>
      <c r="O28">
        <v>15.84</v>
      </c>
      <c r="P28">
        <v>3.85</v>
      </c>
      <c r="Q28">
        <f t="shared" si="7"/>
        <v>259.875</v>
      </c>
      <c r="R28">
        <v>9</v>
      </c>
      <c r="S28">
        <v>7.5</v>
      </c>
      <c r="T28">
        <v>0</v>
      </c>
      <c r="U28">
        <v>1</v>
      </c>
      <c r="V28">
        <v>0</v>
      </c>
      <c r="W28">
        <v>0</v>
      </c>
      <c r="X28">
        <v>2.33</v>
      </c>
      <c r="Y28">
        <f t="shared" si="8"/>
        <v>0.8388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120</v>
      </c>
    </row>
    <row r="29" spans="1:34">
      <c r="A29">
        <v>27</v>
      </c>
      <c r="B29" t="s">
        <v>200</v>
      </c>
      <c r="C29">
        <v>1.12</v>
      </c>
      <c r="D29">
        <v>97</v>
      </c>
      <c r="E29">
        <v>0.2</v>
      </c>
      <c r="F29">
        <v>2.193</v>
      </c>
      <c r="G29">
        <f t="shared" si="4"/>
        <v>67.5</v>
      </c>
      <c r="H29">
        <f t="shared" si="5"/>
        <v>33</v>
      </c>
      <c r="I29">
        <f t="shared" si="0"/>
        <v>100.83</v>
      </c>
      <c r="J29">
        <f t="shared" si="1"/>
        <v>0.32</v>
      </c>
      <c r="K29">
        <f t="shared" si="2"/>
        <v>0.686608838944454</v>
      </c>
      <c r="L29">
        <v>2</v>
      </c>
      <c r="M29">
        <v>1</v>
      </c>
      <c r="N29">
        <v>4.62</v>
      </c>
      <c r="O29">
        <v>21.6</v>
      </c>
      <c r="P29">
        <v>3.85</v>
      </c>
      <c r="Q29">
        <f t="shared" si="7"/>
        <v>259.875</v>
      </c>
      <c r="R29">
        <v>9</v>
      </c>
      <c r="S29">
        <v>7.5</v>
      </c>
      <c r="T29">
        <v>0</v>
      </c>
      <c r="U29">
        <v>1</v>
      </c>
      <c r="V29">
        <v>0</v>
      </c>
      <c r="W29">
        <v>0</v>
      </c>
      <c r="X29">
        <v>2.33</v>
      </c>
      <c r="Y29">
        <f t="shared" si="8"/>
        <v>0.8388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50</v>
      </c>
    </row>
    <row r="30" spans="1:34">
      <c r="A30">
        <v>28</v>
      </c>
      <c r="B30" t="s">
        <v>201</v>
      </c>
      <c r="C30">
        <v>1.05</v>
      </c>
      <c r="D30">
        <v>97</v>
      </c>
      <c r="E30">
        <v>0.111</v>
      </c>
      <c r="F30">
        <v>2.566</v>
      </c>
      <c r="G30">
        <f t="shared" si="4"/>
        <v>33.75</v>
      </c>
      <c r="H30">
        <f t="shared" si="5"/>
        <v>24</v>
      </c>
      <c r="I30">
        <f t="shared" si="0"/>
        <v>82.17</v>
      </c>
      <c r="J30">
        <f t="shared" si="1"/>
        <v>0.234666666666667</v>
      </c>
      <c r="K30">
        <f t="shared" si="2"/>
        <v>0.308928019771393</v>
      </c>
      <c r="L30">
        <v>1</v>
      </c>
      <c r="M30">
        <v>3</v>
      </c>
      <c r="N30">
        <v>2.31</v>
      </c>
      <c r="O30">
        <v>7.92</v>
      </c>
      <c r="P30">
        <v>3.85</v>
      </c>
      <c r="Q30">
        <f t="shared" si="7"/>
        <v>129.9375</v>
      </c>
      <c r="R30">
        <v>4.5</v>
      </c>
      <c r="S30">
        <v>7.5</v>
      </c>
      <c r="T30">
        <v>0</v>
      </c>
      <c r="U30">
        <v>1</v>
      </c>
      <c r="V30">
        <v>0</v>
      </c>
      <c r="W30">
        <v>0</v>
      </c>
      <c r="X30">
        <v>0.83</v>
      </c>
      <c r="Y30">
        <f t="shared" si="8"/>
        <v>0.2988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107</v>
      </c>
    </row>
    <row r="31" spans="1:34">
      <c r="A31">
        <v>29</v>
      </c>
      <c r="B31" t="s">
        <v>202</v>
      </c>
      <c r="C31">
        <v>1.05</v>
      </c>
      <c r="D31">
        <v>97</v>
      </c>
      <c r="E31">
        <v>0.111</v>
      </c>
      <c r="F31">
        <v>2.566</v>
      </c>
      <c r="G31">
        <f t="shared" si="4"/>
        <v>40.5</v>
      </c>
      <c r="H31">
        <f t="shared" si="5"/>
        <v>27</v>
      </c>
      <c r="I31">
        <f t="shared" si="0"/>
        <v>74.79</v>
      </c>
      <c r="J31">
        <f t="shared" si="1"/>
        <v>0.533333333333333</v>
      </c>
      <c r="K31">
        <f t="shared" si="2"/>
        <v>0.925668795704897</v>
      </c>
      <c r="L31">
        <v>2</v>
      </c>
      <c r="M31">
        <v>1</v>
      </c>
      <c r="N31">
        <v>7.56</v>
      </c>
      <c r="O31">
        <v>21.6</v>
      </c>
      <c r="P31">
        <v>3.85</v>
      </c>
      <c r="Q31">
        <f t="shared" si="7"/>
        <v>155.925</v>
      </c>
      <c r="R31">
        <v>9</v>
      </c>
      <c r="S31">
        <v>4.5</v>
      </c>
      <c r="T31">
        <v>0</v>
      </c>
      <c r="U31">
        <v>1</v>
      </c>
      <c r="V31">
        <v>0</v>
      </c>
      <c r="W31">
        <v>0</v>
      </c>
      <c r="X31">
        <v>1</v>
      </c>
      <c r="Y31">
        <f t="shared" si="8"/>
        <v>0.36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107</v>
      </c>
    </row>
    <row r="32" spans="1:34">
      <c r="A32">
        <v>30</v>
      </c>
      <c r="B32" t="s">
        <v>203</v>
      </c>
      <c r="C32">
        <v>1.05</v>
      </c>
      <c r="D32">
        <v>97</v>
      </c>
      <c r="E32">
        <v>0.111</v>
      </c>
      <c r="F32">
        <v>2.566</v>
      </c>
      <c r="G32">
        <f t="shared" si="4"/>
        <v>33.75</v>
      </c>
      <c r="H32">
        <f t="shared" si="5"/>
        <v>24</v>
      </c>
      <c r="I32">
        <f t="shared" si="0"/>
        <v>82.17</v>
      </c>
      <c r="J32">
        <f t="shared" si="1"/>
        <v>0.234666666666667</v>
      </c>
      <c r="K32">
        <f t="shared" si="2"/>
        <v>0.308928019771393</v>
      </c>
      <c r="L32">
        <v>1</v>
      </c>
      <c r="M32">
        <v>3</v>
      </c>
      <c r="N32">
        <v>2.31</v>
      </c>
      <c r="O32">
        <v>7.92</v>
      </c>
      <c r="P32">
        <v>3.85</v>
      </c>
      <c r="Q32">
        <f t="shared" si="7"/>
        <v>129.9375</v>
      </c>
      <c r="R32">
        <v>4.5</v>
      </c>
      <c r="S32">
        <v>7.5</v>
      </c>
      <c r="T32">
        <v>0</v>
      </c>
      <c r="U32">
        <v>1</v>
      </c>
      <c r="V32">
        <v>0</v>
      </c>
      <c r="W32">
        <v>0</v>
      </c>
      <c r="X32">
        <v>0.83</v>
      </c>
      <c r="Y32">
        <f t="shared" si="8"/>
        <v>0.2988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107</v>
      </c>
    </row>
    <row r="33" spans="1:34">
      <c r="A33">
        <v>31</v>
      </c>
      <c r="B33" t="s">
        <v>204</v>
      </c>
      <c r="C33">
        <v>1.05</v>
      </c>
      <c r="D33">
        <v>97</v>
      </c>
      <c r="E33">
        <v>0.111</v>
      </c>
      <c r="F33">
        <v>2.566</v>
      </c>
      <c r="G33">
        <f t="shared" si="4"/>
        <v>33.75</v>
      </c>
      <c r="H33">
        <f t="shared" si="5"/>
        <v>24</v>
      </c>
      <c r="I33">
        <f t="shared" si="0"/>
        <v>82.17</v>
      </c>
      <c r="J33">
        <f t="shared" si="1"/>
        <v>0.234666666666667</v>
      </c>
      <c r="K33">
        <f t="shared" si="2"/>
        <v>0.308928019771393</v>
      </c>
      <c r="L33">
        <v>1</v>
      </c>
      <c r="M33">
        <v>3</v>
      </c>
      <c r="N33">
        <v>2.31</v>
      </c>
      <c r="O33">
        <v>7.92</v>
      </c>
      <c r="P33">
        <v>3.85</v>
      </c>
      <c r="Q33">
        <f t="shared" si="7"/>
        <v>129.9375</v>
      </c>
      <c r="R33">
        <v>4.5</v>
      </c>
      <c r="S33">
        <v>7.5</v>
      </c>
      <c r="T33">
        <v>0</v>
      </c>
      <c r="U33">
        <v>1</v>
      </c>
      <c r="V33">
        <v>0</v>
      </c>
      <c r="W33">
        <v>0</v>
      </c>
      <c r="X33">
        <v>0.83</v>
      </c>
      <c r="Y33">
        <f t="shared" si="8"/>
        <v>0.2988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107</v>
      </c>
    </row>
    <row r="34" spans="1:34">
      <c r="A34">
        <v>32</v>
      </c>
      <c r="B34" t="s">
        <v>205</v>
      </c>
      <c r="C34">
        <v>1.05</v>
      </c>
      <c r="D34">
        <v>97</v>
      </c>
      <c r="E34">
        <v>0.111</v>
      </c>
      <c r="F34">
        <v>2.566</v>
      </c>
      <c r="G34">
        <f t="shared" si="4"/>
        <v>20.25</v>
      </c>
      <c r="H34">
        <f t="shared" si="5"/>
        <v>18</v>
      </c>
      <c r="I34">
        <f t="shared" si="0"/>
        <v>59.07</v>
      </c>
      <c r="J34">
        <f t="shared" si="1"/>
        <v>0.391111111111111</v>
      </c>
      <c r="K34">
        <f t="shared" si="2"/>
        <v>0.429737859905458</v>
      </c>
      <c r="L34">
        <v>1</v>
      </c>
      <c r="M34">
        <v>3</v>
      </c>
      <c r="N34">
        <v>2.31</v>
      </c>
      <c r="O34">
        <v>7.92</v>
      </c>
      <c r="P34">
        <v>3.85</v>
      </c>
      <c r="Q34">
        <f t="shared" si="7"/>
        <v>77.9625</v>
      </c>
      <c r="R34">
        <v>4.5</v>
      </c>
      <c r="S34">
        <v>4.5</v>
      </c>
      <c r="T34">
        <v>0</v>
      </c>
      <c r="U34">
        <v>1</v>
      </c>
      <c r="V34">
        <v>0</v>
      </c>
      <c r="W34">
        <v>0</v>
      </c>
      <c r="X34">
        <v>0.5</v>
      </c>
      <c r="Y34">
        <f t="shared" si="8"/>
        <v>0.18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107</v>
      </c>
    </row>
    <row r="35" spans="1:34">
      <c r="A35">
        <v>33</v>
      </c>
      <c r="B35" t="s">
        <v>206</v>
      </c>
      <c r="C35">
        <v>1.145</v>
      </c>
      <c r="D35">
        <v>99</v>
      </c>
      <c r="E35">
        <v>0.194</v>
      </c>
      <c r="F35">
        <v>2.546</v>
      </c>
      <c r="G35">
        <f t="shared" si="4"/>
        <v>33.75</v>
      </c>
      <c r="H35">
        <f t="shared" si="5"/>
        <v>24</v>
      </c>
      <c r="I35">
        <f t="shared" si="0"/>
        <v>82.17</v>
      </c>
      <c r="J35">
        <f t="shared" si="1"/>
        <v>0.234666666666667</v>
      </c>
      <c r="K35">
        <f t="shared" si="2"/>
        <v>0.308928019771393</v>
      </c>
      <c r="L35">
        <v>1</v>
      </c>
      <c r="M35">
        <v>3</v>
      </c>
      <c r="N35">
        <v>2.31</v>
      </c>
      <c r="O35">
        <v>7.92</v>
      </c>
      <c r="P35">
        <v>3.85</v>
      </c>
      <c r="Q35">
        <f t="shared" si="7"/>
        <v>129.9375</v>
      </c>
      <c r="R35">
        <v>4.5</v>
      </c>
      <c r="S35">
        <v>7.5</v>
      </c>
      <c r="T35">
        <v>0</v>
      </c>
      <c r="U35">
        <v>1</v>
      </c>
      <c r="V35">
        <v>0</v>
      </c>
      <c r="W35">
        <v>0</v>
      </c>
      <c r="X35">
        <v>0.83</v>
      </c>
      <c r="Y35">
        <f t="shared" si="8"/>
        <v>0.2988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107</v>
      </c>
    </row>
    <row r="36" spans="1:34">
      <c r="A36">
        <v>34</v>
      </c>
      <c r="B36" t="s">
        <v>207</v>
      </c>
      <c r="C36">
        <v>1.145</v>
      </c>
      <c r="D36">
        <v>99</v>
      </c>
      <c r="E36">
        <v>0.194</v>
      </c>
      <c r="F36">
        <v>2.546</v>
      </c>
      <c r="G36">
        <f t="shared" si="4"/>
        <v>20.25</v>
      </c>
      <c r="H36">
        <f t="shared" si="5"/>
        <v>18</v>
      </c>
      <c r="I36">
        <f t="shared" si="0"/>
        <v>59.07</v>
      </c>
      <c r="J36">
        <f t="shared" si="1"/>
        <v>0.391111111111111</v>
      </c>
      <c r="K36">
        <f t="shared" si="2"/>
        <v>0.429737859905458</v>
      </c>
      <c r="L36">
        <v>1</v>
      </c>
      <c r="M36">
        <v>3</v>
      </c>
      <c r="N36">
        <v>2.31</v>
      </c>
      <c r="O36">
        <v>7.92</v>
      </c>
      <c r="P36">
        <v>3.85</v>
      </c>
      <c r="Q36">
        <f t="shared" si="7"/>
        <v>77.9625</v>
      </c>
      <c r="R36">
        <v>4.5</v>
      </c>
      <c r="S36">
        <v>4.5</v>
      </c>
      <c r="T36">
        <v>0</v>
      </c>
      <c r="U36">
        <v>1</v>
      </c>
      <c r="V36">
        <v>0</v>
      </c>
      <c r="W36">
        <v>0</v>
      </c>
      <c r="X36">
        <v>0.5</v>
      </c>
      <c r="Y36">
        <f t="shared" si="8"/>
        <v>0.18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107</v>
      </c>
    </row>
    <row r="37" spans="1:34">
      <c r="A37">
        <v>35</v>
      </c>
      <c r="B37" t="s">
        <v>208</v>
      </c>
      <c r="C37">
        <v>0.906</v>
      </c>
      <c r="D37">
        <v>97</v>
      </c>
      <c r="E37">
        <v>0.083</v>
      </c>
      <c r="F37">
        <v>2.799</v>
      </c>
      <c r="G37">
        <f t="shared" si="4"/>
        <v>33.75</v>
      </c>
      <c r="H37">
        <f t="shared" si="5"/>
        <v>24</v>
      </c>
      <c r="I37">
        <f t="shared" si="0"/>
        <v>82.17</v>
      </c>
      <c r="J37">
        <f t="shared" si="1"/>
        <v>0.234666666666667</v>
      </c>
      <c r="K37">
        <f t="shared" si="2"/>
        <v>0.308928019771393</v>
      </c>
      <c r="L37">
        <v>1</v>
      </c>
      <c r="M37">
        <v>3</v>
      </c>
      <c r="N37">
        <v>2.31</v>
      </c>
      <c r="O37">
        <v>7.92</v>
      </c>
      <c r="P37">
        <v>3.85</v>
      </c>
      <c r="Q37">
        <f t="shared" si="7"/>
        <v>129.9375</v>
      </c>
      <c r="R37">
        <v>4.5</v>
      </c>
      <c r="S37">
        <v>7.5</v>
      </c>
      <c r="T37">
        <v>0</v>
      </c>
      <c r="U37">
        <v>1</v>
      </c>
      <c r="V37">
        <v>0</v>
      </c>
      <c r="W37">
        <v>0</v>
      </c>
      <c r="X37">
        <v>0.83</v>
      </c>
      <c r="Y37">
        <f t="shared" si="8"/>
        <v>0.2988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107</v>
      </c>
    </row>
    <row r="38" spans="1:34">
      <c r="A38">
        <v>36</v>
      </c>
      <c r="B38" t="s">
        <v>209</v>
      </c>
      <c r="C38">
        <v>0.906</v>
      </c>
      <c r="D38">
        <v>97</v>
      </c>
      <c r="E38">
        <v>0.083</v>
      </c>
      <c r="F38">
        <v>2.799</v>
      </c>
      <c r="G38">
        <f t="shared" si="4"/>
        <v>33.75</v>
      </c>
      <c r="H38">
        <f t="shared" si="5"/>
        <v>24</v>
      </c>
      <c r="I38">
        <f t="shared" si="0"/>
        <v>82.17</v>
      </c>
      <c r="J38">
        <f t="shared" si="1"/>
        <v>0.234666666666667</v>
      </c>
      <c r="K38">
        <f t="shared" si="2"/>
        <v>0.308928019771393</v>
      </c>
      <c r="L38">
        <v>1</v>
      </c>
      <c r="M38">
        <v>3</v>
      </c>
      <c r="N38">
        <v>2.31</v>
      </c>
      <c r="O38">
        <v>7.92</v>
      </c>
      <c r="P38">
        <v>3.85</v>
      </c>
      <c r="Q38">
        <f t="shared" ref="Q38:Q50" si="9">G38*P38</f>
        <v>129.9375</v>
      </c>
      <c r="R38">
        <v>4.5</v>
      </c>
      <c r="S38">
        <v>7.5</v>
      </c>
      <c r="T38">
        <v>0</v>
      </c>
      <c r="U38">
        <v>1</v>
      </c>
      <c r="V38">
        <v>0</v>
      </c>
      <c r="W38">
        <v>0</v>
      </c>
      <c r="X38">
        <v>0.83</v>
      </c>
      <c r="Y38">
        <f t="shared" ref="Y38:Y50" si="10">X38*0.36</f>
        <v>0.2988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107</v>
      </c>
    </row>
    <row r="39" spans="1:34">
      <c r="A39">
        <v>37</v>
      </c>
      <c r="B39" t="s">
        <v>210</v>
      </c>
      <c r="C39">
        <v>0.906</v>
      </c>
      <c r="D39">
        <v>97</v>
      </c>
      <c r="E39">
        <v>0.083</v>
      </c>
      <c r="F39">
        <v>2.799</v>
      </c>
      <c r="G39">
        <f t="shared" si="4"/>
        <v>175.5</v>
      </c>
      <c r="H39">
        <f t="shared" si="5"/>
        <v>57</v>
      </c>
      <c r="I39">
        <f t="shared" si="0"/>
        <v>161.07</v>
      </c>
      <c r="J39">
        <f t="shared" si="1"/>
        <v>0.28957264957265</v>
      </c>
      <c r="K39">
        <f t="shared" si="2"/>
        <v>1.0112660047471</v>
      </c>
      <c r="L39">
        <v>2</v>
      </c>
      <c r="M39">
        <v>20</v>
      </c>
      <c r="N39">
        <v>7.56</v>
      </c>
      <c r="O39">
        <v>50.82</v>
      </c>
      <c r="P39">
        <v>3.85</v>
      </c>
      <c r="Q39">
        <f t="shared" si="9"/>
        <v>675.675</v>
      </c>
      <c r="R39">
        <v>19.5</v>
      </c>
      <c r="S39">
        <v>9</v>
      </c>
      <c r="T39">
        <v>1</v>
      </c>
      <c r="U39">
        <v>0</v>
      </c>
      <c r="V39">
        <v>0</v>
      </c>
      <c r="W39">
        <v>0</v>
      </c>
      <c r="X39">
        <v>5.83</v>
      </c>
      <c r="Y39">
        <f t="shared" si="10"/>
        <v>2.0988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107</v>
      </c>
    </row>
    <row r="40" spans="1:34">
      <c r="A40">
        <v>38</v>
      </c>
      <c r="B40" t="s">
        <v>211</v>
      </c>
      <c r="C40">
        <v>0.906</v>
      </c>
      <c r="D40">
        <v>97</v>
      </c>
      <c r="E40">
        <v>0.083</v>
      </c>
      <c r="F40">
        <v>2.799</v>
      </c>
      <c r="G40">
        <f t="shared" si="4"/>
        <v>33.75</v>
      </c>
      <c r="H40">
        <f t="shared" si="5"/>
        <v>24</v>
      </c>
      <c r="I40">
        <f t="shared" si="0"/>
        <v>76.89</v>
      </c>
      <c r="J40">
        <f t="shared" si="1"/>
        <v>0.391111111111111</v>
      </c>
      <c r="K40">
        <f t="shared" si="2"/>
        <v>0.550236601738748</v>
      </c>
      <c r="L40">
        <v>1</v>
      </c>
      <c r="M40">
        <v>5</v>
      </c>
      <c r="N40">
        <v>2.31</v>
      </c>
      <c r="O40">
        <v>13.2</v>
      </c>
      <c r="P40">
        <v>3.85</v>
      </c>
      <c r="Q40">
        <f t="shared" si="9"/>
        <v>129.9375</v>
      </c>
      <c r="R40">
        <v>7.5</v>
      </c>
      <c r="S40">
        <v>4.5</v>
      </c>
      <c r="T40">
        <v>0</v>
      </c>
      <c r="U40">
        <v>1</v>
      </c>
      <c r="V40">
        <v>0</v>
      </c>
      <c r="W40">
        <v>0</v>
      </c>
      <c r="X40">
        <v>1</v>
      </c>
      <c r="Y40">
        <f t="shared" si="10"/>
        <v>0.36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107</v>
      </c>
    </row>
    <row r="41" spans="1:34">
      <c r="A41">
        <v>39</v>
      </c>
      <c r="B41" t="s">
        <v>212</v>
      </c>
      <c r="C41">
        <v>0.88</v>
      </c>
      <c r="D41">
        <v>373</v>
      </c>
      <c r="E41">
        <v>3.2</v>
      </c>
      <c r="F41">
        <v>2.863</v>
      </c>
      <c r="G41">
        <f t="shared" si="4"/>
        <v>27</v>
      </c>
      <c r="H41">
        <f t="shared" si="5"/>
        <v>24</v>
      </c>
      <c r="I41">
        <f t="shared" si="0"/>
        <v>55.65</v>
      </c>
      <c r="J41">
        <f t="shared" si="1"/>
        <v>0.622222222222222</v>
      </c>
      <c r="K41">
        <f t="shared" si="2"/>
        <v>0.967585873246251</v>
      </c>
      <c r="L41">
        <v>7</v>
      </c>
      <c r="M41">
        <v>3</v>
      </c>
      <c r="N41">
        <v>19.95</v>
      </c>
      <c r="O41">
        <v>16.8</v>
      </c>
      <c r="P41">
        <v>3.85</v>
      </c>
      <c r="Q41">
        <f t="shared" si="9"/>
        <v>103.95</v>
      </c>
      <c r="R41">
        <v>9</v>
      </c>
      <c r="S41">
        <v>3</v>
      </c>
      <c r="T41">
        <v>1</v>
      </c>
      <c r="U41">
        <v>0</v>
      </c>
      <c r="V41">
        <v>0</v>
      </c>
      <c r="W41">
        <v>0</v>
      </c>
      <c r="X41">
        <v>2</v>
      </c>
      <c r="Y41">
        <f t="shared" si="10"/>
        <v>0.72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77</v>
      </c>
    </row>
    <row r="42" spans="1:34">
      <c r="A42">
        <v>40</v>
      </c>
      <c r="B42" t="s">
        <v>213</v>
      </c>
      <c r="C42">
        <v>1.154</v>
      </c>
      <c r="D42">
        <v>779</v>
      </c>
      <c r="E42">
        <v>2.861</v>
      </c>
      <c r="F42">
        <v>2.656</v>
      </c>
      <c r="G42">
        <f t="shared" si="4"/>
        <v>27</v>
      </c>
      <c r="H42">
        <f t="shared" si="5"/>
        <v>24</v>
      </c>
      <c r="I42">
        <f t="shared" si="0"/>
        <v>69.06</v>
      </c>
      <c r="J42">
        <f t="shared" si="1"/>
        <v>0.413333333333333</v>
      </c>
      <c r="K42">
        <f t="shared" si="2"/>
        <v>0.517944262514202</v>
      </c>
      <c r="L42">
        <v>4</v>
      </c>
      <c r="M42">
        <v>1</v>
      </c>
      <c r="N42">
        <v>12.18</v>
      </c>
      <c r="O42">
        <v>11.16</v>
      </c>
      <c r="P42">
        <v>3.85</v>
      </c>
      <c r="Q42">
        <f t="shared" si="9"/>
        <v>103.95</v>
      </c>
      <c r="R42">
        <v>9</v>
      </c>
      <c r="S42">
        <v>3</v>
      </c>
      <c r="T42">
        <v>1</v>
      </c>
      <c r="U42">
        <v>0</v>
      </c>
      <c r="V42">
        <v>0</v>
      </c>
      <c r="W42">
        <v>0</v>
      </c>
      <c r="X42">
        <v>1</v>
      </c>
      <c r="Y42">
        <f t="shared" si="10"/>
        <v>0.36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77</v>
      </c>
    </row>
    <row r="43" spans="1:34">
      <c r="A43">
        <v>41</v>
      </c>
      <c r="B43" t="s">
        <v>214</v>
      </c>
      <c r="C43">
        <v>1.508</v>
      </c>
      <c r="D43">
        <v>1405</v>
      </c>
      <c r="E43">
        <v>6.7</v>
      </c>
      <c r="F43">
        <v>2.487</v>
      </c>
      <c r="G43">
        <f t="shared" si="4"/>
        <v>54</v>
      </c>
      <c r="H43">
        <f t="shared" si="5"/>
        <v>42</v>
      </c>
      <c r="I43">
        <f t="shared" si="0"/>
        <v>143.22</v>
      </c>
      <c r="J43">
        <f t="shared" si="1"/>
        <v>0</v>
      </c>
      <c r="K43">
        <f t="shared" si="2"/>
        <v>0</v>
      </c>
      <c r="L43">
        <v>8</v>
      </c>
      <c r="M43">
        <v>0</v>
      </c>
      <c r="N43">
        <v>18.48</v>
      </c>
      <c r="O43">
        <v>0</v>
      </c>
      <c r="P43">
        <v>3.85</v>
      </c>
      <c r="Q43">
        <f t="shared" si="9"/>
        <v>207.9</v>
      </c>
      <c r="R43">
        <v>18</v>
      </c>
      <c r="S43">
        <v>3</v>
      </c>
      <c r="T43">
        <v>1</v>
      </c>
      <c r="U43">
        <v>0</v>
      </c>
      <c r="V43">
        <v>0</v>
      </c>
      <c r="W43">
        <v>0</v>
      </c>
      <c r="X43">
        <v>2</v>
      </c>
      <c r="Y43">
        <f t="shared" si="10"/>
        <v>0.72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77</v>
      </c>
    </row>
    <row r="44" spans="1:34">
      <c r="A44">
        <v>42</v>
      </c>
      <c r="B44" t="s">
        <v>215</v>
      </c>
      <c r="C44">
        <v>1.692</v>
      </c>
      <c r="D44">
        <v>1411</v>
      </c>
      <c r="E44">
        <v>4.311</v>
      </c>
      <c r="F44">
        <v>2.128</v>
      </c>
      <c r="G44">
        <f t="shared" si="4"/>
        <v>121.5</v>
      </c>
      <c r="H44">
        <f t="shared" si="5"/>
        <v>87</v>
      </c>
      <c r="I44">
        <f t="shared" si="0"/>
        <v>212.04</v>
      </c>
      <c r="J44">
        <f t="shared" si="1"/>
        <v>0.888888888888889</v>
      </c>
      <c r="K44">
        <f t="shared" si="2"/>
        <v>1.6324931435288</v>
      </c>
      <c r="L44">
        <v>5</v>
      </c>
      <c r="M44">
        <v>5</v>
      </c>
      <c r="N44">
        <v>14.91</v>
      </c>
      <c r="O44">
        <v>108</v>
      </c>
      <c r="P44">
        <v>3.85</v>
      </c>
      <c r="Q44">
        <f t="shared" si="9"/>
        <v>467.775</v>
      </c>
      <c r="R44">
        <v>40.5</v>
      </c>
      <c r="S44">
        <v>3</v>
      </c>
      <c r="T44">
        <v>1</v>
      </c>
      <c r="U44">
        <v>1</v>
      </c>
      <c r="V44">
        <v>0</v>
      </c>
      <c r="W44">
        <v>0</v>
      </c>
      <c r="X44">
        <v>4</v>
      </c>
      <c r="Y44">
        <f t="shared" si="10"/>
        <v>1.44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s="3" t="s">
        <v>77</v>
      </c>
    </row>
    <row r="45" spans="1:34">
      <c r="A45">
        <v>43</v>
      </c>
      <c r="B45" t="s">
        <v>216</v>
      </c>
      <c r="C45">
        <v>1.136</v>
      </c>
      <c r="D45">
        <v>191</v>
      </c>
      <c r="E45">
        <v>1.2</v>
      </c>
      <c r="F45">
        <v>2.258</v>
      </c>
      <c r="G45">
        <f t="shared" si="4"/>
        <v>27</v>
      </c>
      <c r="H45">
        <f t="shared" si="5"/>
        <v>24</v>
      </c>
      <c r="I45">
        <f t="shared" si="0"/>
        <v>66.36</v>
      </c>
      <c r="J45">
        <f t="shared" si="1"/>
        <v>0.622222222222222</v>
      </c>
      <c r="K45">
        <f t="shared" si="2"/>
        <v>0.811424862057773</v>
      </c>
      <c r="L45">
        <v>4</v>
      </c>
      <c r="M45">
        <v>3</v>
      </c>
      <c r="N45">
        <v>9.24</v>
      </c>
      <c r="O45">
        <v>16.8</v>
      </c>
      <c r="P45">
        <v>3.85</v>
      </c>
      <c r="Q45">
        <f t="shared" si="9"/>
        <v>103.95</v>
      </c>
      <c r="R45">
        <v>9</v>
      </c>
      <c r="S45">
        <v>3</v>
      </c>
      <c r="T45">
        <v>1</v>
      </c>
      <c r="U45">
        <v>0</v>
      </c>
      <c r="V45">
        <v>0</v>
      </c>
      <c r="W45">
        <v>0</v>
      </c>
      <c r="X45">
        <v>1.67</v>
      </c>
      <c r="Y45">
        <f t="shared" si="10"/>
        <v>0.6012</v>
      </c>
      <c r="Z45">
        <v>0</v>
      </c>
      <c r="AA45">
        <v>0</v>
      </c>
      <c r="AB45">
        <v>0</v>
      </c>
      <c r="AC45" s="2">
        <v>0</v>
      </c>
      <c r="AD45">
        <v>0</v>
      </c>
      <c r="AE45">
        <v>0</v>
      </c>
      <c r="AF45">
        <v>0</v>
      </c>
      <c r="AG45">
        <v>0</v>
      </c>
      <c r="AH45" s="3" t="s">
        <v>77</v>
      </c>
    </row>
    <row r="46" spans="1:34">
      <c r="A46">
        <v>44</v>
      </c>
      <c r="B46" t="s">
        <v>217</v>
      </c>
      <c r="C46">
        <v>1.711</v>
      </c>
      <c r="D46">
        <v>1419</v>
      </c>
      <c r="E46">
        <v>2.778</v>
      </c>
      <c r="F46">
        <v>2.119</v>
      </c>
      <c r="G46">
        <f t="shared" si="4"/>
        <v>81</v>
      </c>
      <c r="H46">
        <f t="shared" si="5"/>
        <v>36</v>
      </c>
      <c r="I46">
        <f t="shared" si="0"/>
        <v>107.13</v>
      </c>
      <c r="J46">
        <f t="shared" si="1"/>
        <v>0.266666666666667</v>
      </c>
      <c r="K46">
        <f t="shared" si="2"/>
        <v>0.646231393921117</v>
      </c>
      <c r="L46">
        <v>3</v>
      </c>
      <c r="M46">
        <v>1</v>
      </c>
      <c r="N46">
        <v>9.87</v>
      </c>
      <c r="O46">
        <v>21.6</v>
      </c>
      <c r="P46">
        <v>3.85</v>
      </c>
      <c r="Q46">
        <f t="shared" si="9"/>
        <v>311.85</v>
      </c>
      <c r="R46">
        <v>9</v>
      </c>
      <c r="S46">
        <v>9</v>
      </c>
      <c r="T46">
        <v>1</v>
      </c>
      <c r="U46">
        <v>0</v>
      </c>
      <c r="V46">
        <v>0</v>
      </c>
      <c r="W46">
        <v>0</v>
      </c>
      <c r="X46">
        <v>1.33</v>
      </c>
      <c r="Y46">
        <f t="shared" si="10"/>
        <v>0.4788</v>
      </c>
      <c r="Z46">
        <v>0</v>
      </c>
      <c r="AA46">
        <v>0</v>
      </c>
      <c r="AB46">
        <v>0</v>
      </c>
      <c r="AC46" s="2">
        <v>0</v>
      </c>
      <c r="AD46">
        <v>0</v>
      </c>
      <c r="AE46">
        <v>0</v>
      </c>
      <c r="AF46">
        <v>0</v>
      </c>
      <c r="AG46">
        <v>0</v>
      </c>
      <c r="AH46" s="3" t="s">
        <v>77</v>
      </c>
    </row>
    <row r="47" spans="1:34">
      <c r="A47">
        <v>45</v>
      </c>
      <c r="B47" t="s">
        <v>218</v>
      </c>
      <c r="C47">
        <v>1.554</v>
      </c>
      <c r="D47">
        <v>1361</v>
      </c>
      <c r="E47">
        <v>6.283</v>
      </c>
      <c r="F47">
        <v>2.473</v>
      </c>
      <c r="G47">
        <f t="shared" si="4"/>
        <v>54</v>
      </c>
      <c r="H47">
        <f t="shared" si="5"/>
        <v>42</v>
      </c>
      <c r="I47">
        <f t="shared" si="0"/>
        <v>118.64</v>
      </c>
      <c r="J47">
        <f t="shared" si="1"/>
        <v>0.4</v>
      </c>
      <c r="K47">
        <f t="shared" si="2"/>
        <v>0.583536490481872</v>
      </c>
      <c r="L47">
        <v>8</v>
      </c>
      <c r="M47">
        <v>1</v>
      </c>
      <c r="N47">
        <v>21.46</v>
      </c>
      <c r="O47">
        <v>21.6</v>
      </c>
      <c r="P47">
        <v>3.85</v>
      </c>
      <c r="Q47">
        <f t="shared" si="9"/>
        <v>207.9</v>
      </c>
      <c r="R47">
        <v>18</v>
      </c>
      <c r="S47">
        <v>3</v>
      </c>
      <c r="T47">
        <v>1</v>
      </c>
      <c r="U47">
        <v>0</v>
      </c>
      <c r="V47">
        <v>0</v>
      </c>
      <c r="W47">
        <v>0</v>
      </c>
      <c r="X47">
        <v>1</v>
      </c>
      <c r="Y47">
        <f t="shared" si="10"/>
        <v>0.36</v>
      </c>
      <c r="Z47">
        <v>0</v>
      </c>
      <c r="AA47">
        <v>0</v>
      </c>
      <c r="AB47">
        <v>0</v>
      </c>
      <c r="AC47" s="2">
        <v>0</v>
      </c>
      <c r="AD47">
        <v>0</v>
      </c>
      <c r="AE47">
        <v>0</v>
      </c>
      <c r="AF47">
        <v>0</v>
      </c>
      <c r="AG47">
        <v>0</v>
      </c>
      <c r="AH47" s="3" t="s">
        <v>77</v>
      </c>
    </row>
    <row r="48" spans="1:34">
      <c r="A48">
        <v>46</v>
      </c>
      <c r="B48" t="s">
        <v>219</v>
      </c>
      <c r="C48">
        <v>1.259</v>
      </c>
      <c r="D48">
        <v>1017</v>
      </c>
      <c r="E48">
        <v>9.611</v>
      </c>
      <c r="F48">
        <v>2.698</v>
      </c>
      <c r="G48">
        <f t="shared" si="4"/>
        <v>81</v>
      </c>
      <c r="H48">
        <f t="shared" si="5"/>
        <v>60</v>
      </c>
      <c r="I48">
        <f t="shared" si="0"/>
        <v>199.35</v>
      </c>
      <c r="J48">
        <f t="shared" si="1"/>
        <v>0.0977777777777778</v>
      </c>
      <c r="K48">
        <f t="shared" si="2"/>
        <v>0.127336921919315</v>
      </c>
      <c r="L48">
        <v>9</v>
      </c>
      <c r="M48">
        <v>3</v>
      </c>
      <c r="N48">
        <v>23.73</v>
      </c>
      <c r="O48">
        <v>7.92</v>
      </c>
      <c r="P48">
        <v>3.85</v>
      </c>
      <c r="Q48">
        <f t="shared" si="9"/>
        <v>311.85</v>
      </c>
      <c r="R48">
        <v>27</v>
      </c>
      <c r="S48">
        <v>3</v>
      </c>
      <c r="T48">
        <v>1</v>
      </c>
      <c r="U48">
        <v>1</v>
      </c>
      <c r="V48">
        <v>0</v>
      </c>
      <c r="W48">
        <v>0</v>
      </c>
      <c r="X48">
        <v>1.67</v>
      </c>
      <c r="Y48">
        <f t="shared" si="10"/>
        <v>0.6012</v>
      </c>
      <c r="Z48">
        <v>0</v>
      </c>
      <c r="AA48">
        <v>0</v>
      </c>
      <c r="AB48">
        <v>0</v>
      </c>
      <c r="AC48" s="2">
        <v>0</v>
      </c>
      <c r="AD48">
        <v>0</v>
      </c>
      <c r="AE48">
        <v>0</v>
      </c>
      <c r="AF48">
        <v>0</v>
      </c>
      <c r="AG48">
        <v>0</v>
      </c>
      <c r="AH48" s="3" t="s">
        <v>77</v>
      </c>
    </row>
    <row r="49" spans="1:34">
      <c r="A49">
        <v>47</v>
      </c>
      <c r="B49" t="s">
        <v>220</v>
      </c>
      <c r="C49">
        <v>0.929</v>
      </c>
      <c r="D49">
        <v>281</v>
      </c>
      <c r="E49">
        <v>0.583</v>
      </c>
      <c r="F49">
        <v>2.815</v>
      </c>
      <c r="G49">
        <f t="shared" si="4"/>
        <v>13.5</v>
      </c>
      <c r="H49">
        <f t="shared" si="5"/>
        <v>15</v>
      </c>
      <c r="I49">
        <f t="shared" si="0"/>
        <v>46.77</v>
      </c>
      <c r="J49">
        <f t="shared" si="1"/>
        <v>0.533333333333333</v>
      </c>
      <c r="K49">
        <f t="shared" si="2"/>
        <v>0.493412937287216</v>
      </c>
      <c r="L49">
        <v>1</v>
      </c>
      <c r="M49">
        <v>1</v>
      </c>
      <c r="N49">
        <v>3.78</v>
      </c>
      <c r="O49">
        <v>7.2</v>
      </c>
      <c r="P49">
        <v>3.85</v>
      </c>
      <c r="Q49">
        <f t="shared" si="9"/>
        <v>51.975</v>
      </c>
      <c r="R49">
        <v>3</v>
      </c>
      <c r="S49">
        <v>4.5</v>
      </c>
      <c r="T49">
        <v>1</v>
      </c>
      <c r="U49">
        <v>0</v>
      </c>
      <c r="V49">
        <v>0</v>
      </c>
      <c r="W49">
        <v>0</v>
      </c>
      <c r="X49">
        <v>0.33</v>
      </c>
      <c r="Y49">
        <f t="shared" si="10"/>
        <v>0.1188</v>
      </c>
      <c r="Z49">
        <v>0</v>
      </c>
      <c r="AA49">
        <v>0</v>
      </c>
      <c r="AB49">
        <v>0</v>
      </c>
      <c r="AC49" s="2">
        <v>0</v>
      </c>
      <c r="AD49">
        <v>0</v>
      </c>
      <c r="AE49">
        <v>0</v>
      </c>
      <c r="AF49">
        <v>0</v>
      </c>
      <c r="AG49">
        <v>0</v>
      </c>
      <c r="AH49" s="3" t="s">
        <v>77</v>
      </c>
    </row>
    <row r="50" spans="1:34">
      <c r="A50">
        <v>48</v>
      </c>
      <c r="B50" t="s">
        <v>221</v>
      </c>
      <c r="C50">
        <v>0.729</v>
      </c>
      <c r="D50">
        <v>191</v>
      </c>
      <c r="E50">
        <v>1.5</v>
      </c>
      <c r="F50">
        <v>2.917</v>
      </c>
      <c r="G50">
        <f t="shared" si="4"/>
        <v>27</v>
      </c>
      <c r="H50">
        <f t="shared" si="5"/>
        <v>24</v>
      </c>
      <c r="I50">
        <f t="shared" si="0"/>
        <v>81.42</v>
      </c>
      <c r="J50">
        <f t="shared" si="1"/>
        <v>0.266666666666667</v>
      </c>
      <c r="K50">
        <f t="shared" si="2"/>
        <v>0.283430644521286</v>
      </c>
      <c r="L50">
        <v>1</v>
      </c>
      <c r="M50">
        <v>1</v>
      </c>
      <c r="N50">
        <v>3.78</v>
      </c>
      <c r="O50">
        <v>7.2</v>
      </c>
      <c r="P50">
        <v>3.85</v>
      </c>
      <c r="Q50">
        <f t="shared" si="9"/>
        <v>103.95</v>
      </c>
      <c r="R50">
        <v>3</v>
      </c>
      <c r="S50">
        <v>9</v>
      </c>
      <c r="T50">
        <v>0</v>
      </c>
      <c r="U50">
        <v>1</v>
      </c>
      <c r="V50">
        <v>0</v>
      </c>
      <c r="W50">
        <v>0</v>
      </c>
      <c r="X50">
        <v>1.83</v>
      </c>
      <c r="Y50">
        <f t="shared" si="10"/>
        <v>0.6588</v>
      </c>
      <c r="Z50">
        <v>0</v>
      </c>
      <c r="AA50">
        <v>0</v>
      </c>
      <c r="AB50">
        <v>0</v>
      </c>
      <c r="AC50" s="2">
        <v>0</v>
      </c>
      <c r="AD50">
        <v>0</v>
      </c>
      <c r="AE50">
        <v>0</v>
      </c>
      <c r="AF50">
        <v>0</v>
      </c>
      <c r="AG50">
        <v>0</v>
      </c>
      <c r="AH50" s="3" t="s">
        <v>77</v>
      </c>
    </row>
    <row r="51" spans="29:29">
      <c r="AC51" s="2"/>
    </row>
    <row r="52" spans="29:29">
      <c r="AC52" s="2"/>
    </row>
    <row r="53" spans="29:29">
      <c r="AC53" s="2"/>
    </row>
    <row r="54" spans="29:29">
      <c r="AC54" s="2"/>
    </row>
    <row r="55" spans="29:29">
      <c r="AC55" s="2"/>
    </row>
    <row r="56" spans="29:29">
      <c r="AC56" s="2"/>
    </row>
    <row r="57" spans="29:29">
      <c r="AC57" s="2"/>
    </row>
    <row r="58" spans="29:29">
      <c r="AC58" s="2"/>
    </row>
    <row r="59" spans="29:29">
      <c r="AC59" s="2"/>
    </row>
    <row r="60" spans="29:29">
      <c r="AC60" s="2"/>
    </row>
    <row r="61" spans="29:29">
      <c r="AC61" s="2"/>
    </row>
    <row r="62" spans="29:29">
      <c r="AC62" s="2"/>
    </row>
    <row r="63" spans="29:29">
      <c r="AC63" s="2"/>
    </row>
    <row r="64" spans="29:29">
      <c r="AC64" s="2"/>
    </row>
    <row r="65" spans="29:29">
      <c r="AC65" s="2"/>
    </row>
    <row r="66" spans="29:29">
      <c r="AC66" s="2"/>
    </row>
    <row r="67" spans="29:29">
      <c r="AC67" s="2"/>
    </row>
    <row r="68" spans="29:29">
      <c r="AC68" s="2"/>
    </row>
    <row r="69" spans="29:29">
      <c r="AC69" s="2"/>
    </row>
    <row r="70" spans="29:29">
      <c r="AC70" s="2"/>
    </row>
    <row r="71" spans="29:29">
      <c r="AC71" s="2"/>
    </row>
    <row r="72" spans="29:29">
      <c r="AC72" s="2"/>
    </row>
    <row r="73" spans="29:29">
      <c r="AC73" s="2"/>
    </row>
    <row r="74" spans="29:29">
      <c r="AC74" s="2"/>
    </row>
    <row r="75" spans="29:29">
      <c r="AC75" s="2"/>
    </row>
    <row r="76" spans="29:29">
      <c r="AC76" s="2"/>
    </row>
    <row r="77" spans="29:29">
      <c r="AC77" s="2"/>
    </row>
    <row r="78" spans="29:29">
      <c r="AC78" s="2"/>
    </row>
    <row r="79" spans="29:29">
      <c r="AC79" s="2"/>
    </row>
    <row r="80" spans="29:29">
      <c r="AC80" s="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80"/>
  <sheetViews>
    <sheetView zoomScale="70" zoomScaleNormal="70" topLeftCell="S1" workbookViewId="0">
      <selection activeCell="AG1" sqref="AG1"/>
    </sheetView>
  </sheetViews>
  <sheetFormatPr defaultColWidth="9" defaultRowHeight="14"/>
  <cols>
    <col min="1" max="1" width="3.44166666666667" customWidth="1"/>
    <col min="2" max="2" width="7.10833333333333" customWidth="1"/>
    <col min="3" max="3" width="6.44166666666667" customWidth="1"/>
    <col min="4" max="4" width="5.44166666666667" customWidth="1"/>
    <col min="5" max="6" width="6.44166666666667" customWidth="1"/>
    <col min="7" max="7" width="5.44166666666667" customWidth="1"/>
    <col min="8" max="8" width="3.44166666666667" customWidth="1"/>
    <col min="9" max="9" width="4.10833333333333" customWidth="1"/>
    <col min="10" max="11" width="7.44166666666667" customWidth="1"/>
    <col min="12" max="12" width="4" customWidth="1"/>
    <col min="13" max="13" width="4.44166666666667" customWidth="1"/>
    <col min="14" max="14" width="6.44166666666667" customWidth="1"/>
    <col min="15" max="15" width="5.55833333333333" customWidth="1"/>
    <col min="16" max="16" width="5.44166666666667" customWidth="1"/>
    <col min="17" max="17" width="4" customWidth="1"/>
    <col min="18" max="20" width="4.10833333333333" customWidth="1"/>
    <col min="21" max="21" width="3.10833333333333" customWidth="1"/>
    <col min="22" max="22" width="3.55833333333333" customWidth="1"/>
    <col min="23" max="23" width="4.775" customWidth="1"/>
    <col min="24" max="24" width="7.44166666666667" customWidth="1"/>
    <col min="25" max="25" width="9.44166666666667" customWidth="1"/>
    <col min="35" max="35" width="7.10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222</v>
      </c>
      <c r="C2">
        <v>1.17</v>
      </c>
      <c r="D2">
        <v>87</v>
      </c>
      <c r="E2">
        <v>0.424</v>
      </c>
      <c r="F2">
        <v>2.449</v>
      </c>
      <c r="G2">
        <f t="shared" ref="G2:G43" si="0">R2*S2</f>
        <v>33.75</v>
      </c>
      <c r="H2">
        <f t="shared" ref="H2:H43" si="1">R2*2+S2*2</f>
        <v>24</v>
      </c>
      <c r="I2">
        <f t="shared" ref="I2:I43" si="2">H2*P2-N2-O2</f>
        <v>79.87</v>
      </c>
      <c r="J2">
        <f t="shared" ref="J2:J43" si="3">O2/G2</f>
        <v>0.234666666666667</v>
      </c>
      <c r="K2">
        <f t="shared" ref="K2:K43" si="4">O2/(I2*0.312)</f>
        <v>0.317824156562106</v>
      </c>
      <c r="L2">
        <v>2</v>
      </c>
      <c r="M2">
        <v>3</v>
      </c>
      <c r="N2">
        <v>4.61</v>
      </c>
      <c r="O2">
        <v>7.92</v>
      </c>
      <c r="P2">
        <v>3.85</v>
      </c>
      <c r="Q2">
        <f>G2*P2</f>
        <v>129.9375</v>
      </c>
      <c r="R2">
        <v>4.5</v>
      </c>
      <c r="S2">
        <v>7.5</v>
      </c>
      <c r="T2">
        <v>1</v>
      </c>
      <c r="U2">
        <v>1</v>
      </c>
      <c r="V2">
        <v>0</v>
      </c>
      <c r="W2">
        <v>0</v>
      </c>
      <c r="X2">
        <v>0.83</v>
      </c>
      <c r="Y2">
        <f t="shared" ref="Y2:Y43" si="5">X2*0.36</f>
        <v>0.2988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t="s">
        <v>98</v>
      </c>
    </row>
    <row r="3" spans="1:34">
      <c r="A3">
        <v>1</v>
      </c>
      <c r="B3" t="s">
        <v>223</v>
      </c>
      <c r="C3">
        <v>1.255</v>
      </c>
      <c r="D3">
        <v>397</v>
      </c>
      <c r="E3">
        <v>2.091</v>
      </c>
      <c r="F3">
        <v>2.586</v>
      </c>
      <c r="G3">
        <f t="shared" si="0"/>
        <v>54</v>
      </c>
      <c r="H3">
        <f t="shared" si="1"/>
        <v>42</v>
      </c>
      <c r="I3">
        <f t="shared" si="2"/>
        <v>145.53</v>
      </c>
      <c r="J3">
        <f t="shared" si="3"/>
        <v>0</v>
      </c>
      <c r="K3">
        <f t="shared" si="4"/>
        <v>0</v>
      </c>
      <c r="L3">
        <v>7</v>
      </c>
      <c r="M3">
        <v>0</v>
      </c>
      <c r="N3">
        <v>16.17</v>
      </c>
      <c r="O3" s="2">
        <v>0</v>
      </c>
      <c r="P3">
        <v>3.85</v>
      </c>
      <c r="Q3">
        <f>G3*P3</f>
        <v>207.9</v>
      </c>
      <c r="R3" s="2">
        <v>18</v>
      </c>
      <c r="S3" s="2">
        <v>3</v>
      </c>
      <c r="T3">
        <v>1</v>
      </c>
      <c r="U3">
        <v>0</v>
      </c>
      <c r="V3">
        <v>0</v>
      </c>
      <c r="W3">
        <v>0</v>
      </c>
      <c r="X3">
        <v>2.33</v>
      </c>
      <c r="Y3">
        <f t="shared" si="5"/>
        <v>0.8388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139</v>
      </c>
    </row>
    <row r="4" spans="1:34">
      <c r="A4">
        <v>2</v>
      </c>
      <c r="B4" t="s">
        <v>34</v>
      </c>
      <c r="C4">
        <v>0.902</v>
      </c>
      <c r="D4">
        <v>85</v>
      </c>
      <c r="E4">
        <v>0.2</v>
      </c>
      <c r="F4">
        <v>2.635</v>
      </c>
      <c r="G4">
        <f t="shared" si="0"/>
        <v>39.15</v>
      </c>
      <c r="H4">
        <f t="shared" si="1"/>
        <v>26.7</v>
      </c>
      <c r="I4">
        <f t="shared" si="2"/>
        <v>84.615</v>
      </c>
      <c r="J4">
        <f t="shared" si="3"/>
        <v>0.367816091954023</v>
      </c>
      <c r="K4">
        <f t="shared" si="4"/>
        <v>0.545457024804658</v>
      </c>
      <c r="L4">
        <v>1</v>
      </c>
      <c r="M4">
        <v>1</v>
      </c>
      <c r="N4">
        <v>3.78</v>
      </c>
      <c r="O4" s="2">
        <v>14.4</v>
      </c>
      <c r="P4">
        <v>3.85</v>
      </c>
      <c r="Q4">
        <f t="shared" ref="Q4:Q11" si="6">G4*P4</f>
        <v>150.7275</v>
      </c>
      <c r="R4" s="2">
        <v>4.35</v>
      </c>
      <c r="S4" s="2">
        <v>9</v>
      </c>
      <c r="T4">
        <v>0</v>
      </c>
      <c r="U4">
        <v>1</v>
      </c>
      <c r="V4">
        <v>0</v>
      </c>
      <c r="W4">
        <v>0</v>
      </c>
      <c r="X4" s="2">
        <v>1</v>
      </c>
      <c r="Y4">
        <f t="shared" si="5"/>
        <v>0.36</v>
      </c>
      <c r="Z4">
        <v>0</v>
      </c>
      <c r="AA4">
        <v>0</v>
      </c>
      <c r="AB4">
        <v>0</v>
      </c>
      <c r="AC4" s="2">
        <v>1</v>
      </c>
      <c r="AD4">
        <v>23</v>
      </c>
      <c r="AE4">
        <v>1.8</v>
      </c>
      <c r="AF4">
        <v>0.28</v>
      </c>
      <c r="AG4">
        <v>0.18</v>
      </c>
      <c r="AH4" s="3" t="s">
        <v>35</v>
      </c>
    </row>
    <row r="5" spans="1:34">
      <c r="A5">
        <v>3</v>
      </c>
      <c r="B5" t="s">
        <v>36</v>
      </c>
      <c r="C5">
        <v>1.182</v>
      </c>
      <c r="D5">
        <v>85</v>
      </c>
      <c r="E5">
        <v>0.143</v>
      </c>
      <c r="F5">
        <v>2.116</v>
      </c>
      <c r="G5">
        <f t="shared" si="0"/>
        <v>45</v>
      </c>
      <c r="H5">
        <f t="shared" si="1"/>
        <v>28</v>
      </c>
      <c r="I5">
        <f t="shared" si="2"/>
        <v>93.22</v>
      </c>
      <c r="J5">
        <f t="shared" si="3"/>
        <v>0.24</v>
      </c>
      <c r="K5">
        <f t="shared" si="4"/>
        <v>0.371330021619659</v>
      </c>
      <c r="L5">
        <v>1</v>
      </c>
      <c r="M5">
        <v>1</v>
      </c>
      <c r="N5">
        <v>3.78</v>
      </c>
      <c r="O5" s="2">
        <v>10.8</v>
      </c>
      <c r="P5">
        <v>3.85</v>
      </c>
      <c r="Q5">
        <f t="shared" si="6"/>
        <v>173.25</v>
      </c>
      <c r="R5" s="2">
        <v>5</v>
      </c>
      <c r="S5" s="2">
        <v>9</v>
      </c>
      <c r="T5">
        <v>0</v>
      </c>
      <c r="U5">
        <v>1</v>
      </c>
      <c r="V5">
        <v>0</v>
      </c>
      <c r="W5">
        <v>0</v>
      </c>
      <c r="X5" s="2">
        <v>2.33</v>
      </c>
      <c r="Y5">
        <f t="shared" si="5"/>
        <v>0.8388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1.8</v>
      </c>
      <c r="AF5">
        <v>0.28</v>
      </c>
      <c r="AG5">
        <v>0.18</v>
      </c>
      <c r="AH5" s="3" t="s">
        <v>35</v>
      </c>
    </row>
    <row r="6" spans="1:34">
      <c r="A6">
        <v>4</v>
      </c>
      <c r="B6" t="s">
        <v>37</v>
      </c>
      <c r="C6">
        <v>0.606</v>
      </c>
      <c r="D6">
        <v>89</v>
      </c>
      <c r="E6">
        <v>0.5</v>
      </c>
      <c r="F6">
        <v>2.746</v>
      </c>
      <c r="G6">
        <f t="shared" si="0"/>
        <v>40.5</v>
      </c>
      <c r="H6">
        <f t="shared" si="1"/>
        <v>27</v>
      </c>
      <c r="I6">
        <f t="shared" si="2"/>
        <v>67.95</v>
      </c>
      <c r="J6">
        <f t="shared" si="3"/>
        <v>0.888888888888889</v>
      </c>
      <c r="K6">
        <f t="shared" si="4"/>
        <v>1.69808116827984</v>
      </c>
      <c r="L6">
        <v>1</v>
      </c>
      <c r="M6">
        <v>2</v>
      </c>
      <c r="N6">
        <v>0</v>
      </c>
      <c r="O6">
        <v>36</v>
      </c>
      <c r="P6">
        <v>3.85</v>
      </c>
      <c r="Q6">
        <f t="shared" si="6"/>
        <v>155.925</v>
      </c>
      <c r="R6">
        <v>9</v>
      </c>
      <c r="S6">
        <v>4.5</v>
      </c>
      <c r="T6">
        <v>1</v>
      </c>
      <c r="U6">
        <v>0</v>
      </c>
      <c r="V6">
        <v>0</v>
      </c>
      <c r="W6">
        <v>0</v>
      </c>
      <c r="X6">
        <v>3</v>
      </c>
      <c r="Y6">
        <f t="shared" si="5"/>
        <v>1.08</v>
      </c>
      <c r="Z6">
        <v>0</v>
      </c>
      <c r="AA6">
        <v>0</v>
      </c>
      <c r="AB6">
        <v>0</v>
      </c>
      <c r="AC6" s="2">
        <v>1</v>
      </c>
      <c r="AD6">
        <v>23</v>
      </c>
      <c r="AE6">
        <v>1.8</v>
      </c>
      <c r="AF6">
        <v>0.28</v>
      </c>
      <c r="AG6">
        <v>0.18</v>
      </c>
      <c r="AH6" s="3" t="s">
        <v>35</v>
      </c>
    </row>
    <row r="7" spans="1:34">
      <c r="A7">
        <v>5</v>
      </c>
      <c r="B7" t="s">
        <v>38</v>
      </c>
      <c r="C7">
        <v>1.182</v>
      </c>
      <c r="D7">
        <v>85</v>
      </c>
      <c r="E7">
        <v>0.143</v>
      </c>
      <c r="F7">
        <v>2.116</v>
      </c>
      <c r="G7">
        <f t="shared" si="0"/>
        <v>12</v>
      </c>
      <c r="H7">
        <f t="shared" si="1"/>
        <v>14</v>
      </c>
      <c r="I7">
        <f t="shared" si="2"/>
        <v>49.7</v>
      </c>
      <c r="J7">
        <f t="shared" si="3"/>
        <v>0</v>
      </c>
      <c r="K7">
        <f t="shared" si="4"/>
        <v>0</v>
      </c>
      <c r="L7">
        <v>1</v>
      </c>
      <c r="M7">
        <v>0</v>
      </c>
      <c r="N7">
        <v>4.2</v>
      </c>
      <c r="O7">
        <v>0</v>
      </c>
      <c r="P7">
        <v>3.85</v>
      </c>
      <c r="Q7">
        <f t="shared" si="6"/>
        <v>46.2</v>
      </c>
      <c r="R7">
        <v>3</v>
      </c>
      <c r="S7">
        <v>4</v>
      </c>
      <c r="T7">
        <v>0</v>
      </c>
      <c r="U7">
        <v>1</v>
      </c>
      <c r="V7">
        <v>0</v>
      </c>
      <c r="W7">
        <v>0</v>
      </c>
      <c r="X7">
        <v>1.33</v>
      </c>
      <c r="Y7">
        <f t="shared" si="5"/>
        <v>0.4788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s="3" t="s">
        <v>39</v>
      </c>
    </row>
    <row r="8" spans="1:34">
      <c r="A8">
        <v>6</v>
      </c>
      <c r="B8" t="s">
        <v>40</v>
      </c>
      <c r="C8">
        <v>0.812</v>
      </c>
      <c r="D8">
        <v>85</v>
      </c>
      <c r="E8">
        <v>0.5</v>
      </c>
      <c r="F8">
        <v>2.231</v>
      </c>
      <c r="G8">
        <f t="shared" si="0"/>
        <v>67.5</v>
      </c>
      <c r="H8">
        <f t="shared" si="1"/>
        <v>33</v>
      </c>
      <c r="I8">
        <f t="shared" si="2"/>
        <v>128.89</v>
      </c>
      <c r="J8">
        <f t="shared" si="3"/>
        <v>0.325333333333333</v>
      </c>
      <c r="K8">
        <f t="shared" si="4"/>
        <v>0.546082825545934</v>
      </c>
      <c r="L8">
        <v>4</v>
      </c>
      <c r="M8">
        <v>3</v>
      </c>
      <c r="N8">
        <v>9.2</v>
      </c>
      <c r="O8">
        <v>21.96</v>
      </c>
      <c r="P8">
        <v>4.85</v>
      </c>
      <c r="Q8">
        <f t="shared" si="6"/>
        <v>327.375</v>
      </c>
      <c r="R8">
        <v>9</v>
      </c>
      <c r="S8">
        <v>7.5</v>
      </c>
      <c r="T8">
        <v>0</v>
      </c>
      <c r="U8">
        <v>1</v>
      </c>
      <c r="V8">
        <v>0</v>
      </c>
      <c r="W8">
        <v>0</v>
      </c>
      <c r="X8">
        <v>2.33</v>
      </c>
      <c r="Y8">
        <f t="shared" si="5"/>
        <v>0.8388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41</v>
      </c>
    </row>
    <row r="9" spans="1:34">
      <c r="A9">
        <v>7</v>
      </c>
      <c r="B9" t="s">
        <v>224</v>
      </c>
      <c r="C9">
        <v>0.908</v>
      </c>
      <c r="D9">
        <v>85</v>
      </c>
      <c r="E9">
        <v>0.7</v>
      </c>
      <c r="F9">
        <v>2.664</v>
      </c>
      <c r="G9">
        <f t="shared" si="0"/>
        <v>141.75</v>
      </c>
      <c r="H9">
        <f t="shared" si="1"/>
        <v>48</v>
      </c>
      <c r="I9">
        <f t="shared" si="2"/>
        <v>159</v>
      </c>
      <c r="J9">
        <f t="shared" si="3"/>
        <v>0.467301587301587</v>
      </c>
      <c r="K9">
        <f t="shared" si="4"/>
        <v>1.33526850507983</v>
      </c>
      <c r="L9">
        <v>2</v>
      </c>
      <c r="M9">
        <v>8</v>
      </c>
      <c r="N9">
        <v>7.56</v>
      </c>
      <c r="O9">
        <v>66.24</v>
      </c>
      <c r="P9">
        <v>4.85</v>
      </c>
      <c r="Q9">
        <f t="shared" si="6"/>
        <v>687.4875</v>
      </c>
      <c r="R9">
        <v>13.5</v>
      </c>
      <c r="S9">
        <v>10.5</v>
      </c>
      <c r="T9">
        <v>1</v>
      </c>
      <c r="U9">
        <v>1</v>
      </c>
      <c r="V9">
        <v>0</v>
      </c>
      <c r="W9">
        <v>0</v>
      </c>
      <c r="X9">
        <v>4.67</v>
      </c>
      <c r="Y9">
        <f t="shared" si="5"/>
        <v>1.6812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s="3" t="s">
        <v>75</v>
      </c>
    </row>
    <row r="10" spans="1:34">
      <c r="A10">
        <v>8</v>
      </c>
      <c r="B10" t="s">
        <v>225</v>
      </c>
      <c r="C10">
        <v>0.915</v>
      </c>
      <c r="D10">
        <v>167</v>
      </c>
      <c r="E10">
        <v>1.2</v>
      </c>
      <c r="F10">
        <v>2.702</v>
      </c>
      <c r="G10">
        <f t="shared" si="0"/>
        <v>45</v>
      </c>
      <c r="H10">
        <f t="shared" si="1"/>
        <v>28</v>
      </c>
      <c r="I10">
        <f t="shared" si="2"/>
        <v>76.96</v>
      </c>
      <c r="J10">
        <f t="shared" si="3"/>
        <v>0.48</v>
      </c>
      <c r="K10">
        <f t="shared" si="4"/>
        <v>0.899568207260515</v>
      </c>
      <c r="L10">
        <v>4</v>
      </c>
      <c r="M10">
        <v>1</v>
      </c>
      <c r="N10">
        <v>9.24</v>
      </c>
      <c r="O10">
        <v>21.6</v>
      </c>
      <c r="P10">
        <v>3.85</v>
      </c>
      <c r="Q10">
        <f t="shared" si="6"/>
        <v>173.25</v>
      </c>
      <c r="R10">
        <v>9</v>
      </c>
      <c r="S10">
        <v>5</v>
      </c>
      <c r="T10">
        <v>1</v>
      </c>
      <c r="U10">
        <v>1</v>
      </c>
      <c r="V10">
        <v>0</v>
      </c>
      <c r="W10">
        <v>0</v>
      </c>
      <c r="X10">
        <v>0.67</v>
      </c>
      <c r="Y10">
        <f t="shared" si="5"/>
        <v>0.2412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s="3" t="s">
        <v>226</v>
      </c>
    </row>
    <row r="11" spans="1:34">
      <c r="A11">
        <v>9</v>
      </c>
      <c r="B11" t="s">
        <v>227</v>
      </c>
      <c r="C11">
        <v>1.17</v>
      </c>
      <c r="D11">
        <v>87</v>
      </c>
      <c r="E11">
        <v>0.424</v>
      </c>
      <c r="F11">
        <v>2.449</v>
      </c>
      <c r="G11">
        <f t="shared" si="0"/>
        <v>33.75</v>
      </c>
      <c r="H11">
        <f t="shared" si="1"/>
        <v>24</v>
      </c>
      <c r="I11">
        <f t="shared" si="2"/>
        <v>79.87</v>
      </c>
      <c r="J11">
        <f t="shared" si="3"/>
        <v>0.234666666666667</v>
      </c>
      <c r="K11">
        <f t="shared" si="4"/>
        <v>0.317824156562106</v>
      </c>
      <c r="L11">
        <v>2</v>
      </c>
      <c r="M11">
        <v>3</v>
      </c>
      <c r="N11">
        <v>4.61</v>
      </c>
      <c r="O11">
        <v>7.92</v>
      </c>
      <c r="P11">
        <v>3.85</v>
      </c>
      <c r="Q11">
        <f t="shared" si="6"/>
        <v>129.9375</v>
      </c>
      <c r="R11">
        <v>4.5</v>
      </c>
      <c r="S11">
        <v>7.5</v>
      </c>
      <c r="T11">
        <v>1</v>
      </c>
      <c r="U11">
        <v>1</v>
      </c>
      <c r="V11">
        <v>0</v>
      </c>
      <c r="W11">
        <v>0</v>
      </c>
      <c r="X11">
        <v>0.83</v>
      </c>
      <c r="Y11">
        <f t="shared" si="5"/>
        <v>0.2988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98</v>
      </c>
    </row>
    <row r="12" spans="1:34">
      <c r="A12">
        <v>10</v>
      </c>
      <c r="B12" t="s">
        <v>228</v>
      </c>
      <c r="C12">
        <v>1.182</v>
      </c>
      <c r="D12">
        <v>87</v>
      </c>
      <c r="E12">
        <v>1.091</v>
      </c>
      <c r="F12">
        <v>2.491</v>
      </c>
      <c r="G12">
        <f t="shared" si="0"/>
        <v>33.75</v>
      </c>
      <c r="H12">
        <f t="shared" si="1"/>
        <v>24</v>
      </c>
      <c r="I12">
        <f t="shared" si="2"/>
        <v>77.56</v>
      </c>
      <c r="J12">
        <f t="shared" si="3"/>
        <v>0.234666666666667</v>
      </c>
      <c r="K12">
        <f t="shared" si="4"/>
        <v>0.327290038481374</v>
      </c>
      <c r="L12">
        <v>3</v>
      </c>
      <c r="M12">
        <v>3</v>
      </c>
      <c r="N12">
        <v>6.92</v>
      </c>
      <c r="O12">
        <v>7.92</v>
      </c>
      <c r="P12">
        <v>3.85</v>
      </c>
      <c r="Q12">
        <f t="shared" ref="Q12:Q23" si="7">G12*P12</f>
        <v>129.9375</v>
      </c>
      <c r="R12">
        <v>4.5</v>
      </c>
      <c r="S12">
        <v>7.5</v>
      </c>
      <c r="T12">
        <v>1</v>
      </c>
      <c r="U12">
        <v>0</v>
      </c>
      <c r="V12">
        <v>0</v>
      </c>
      <c r="W12">
        <v>0</v>
      </c>
      <c r="X12">
        <v>0.83</v>
      </c>
      <c r="Y12">
        <f t="shared" si="5"/>
        <v>0.2988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98</v>
      </c>
    </row>
    <row r="13" spans="1:34">
      <c r="A13">
        <v>11</v>
      </c>
      <c r="B13" t="s">
        <v>229</v>
      </c>
      <c r="C13">
        <v>1.17</v>
      </c>
      <c r="D13">
        <v>87</v>
      </c>
      <c r="E13">
        <v>0.424</v>
      </c>
      <c r="F13">
        <v>2.449</v>
      </c>
      <c r="G13">
        <f t="shared" si="0"/>
        <v>33.75</v>
      </c>
      <c r="H13">
        <f t="shared" si="1"/>
        <v>24</v>
      </c>
      <c r="I13">
        <f t="shared" si="2"/>
        <v>79.87</v>
      </c>
      <c r="J13">
        <f t="shared" si="3"/>
        <v>0.234666666666667</v>
      </c>
      <c r="K13">
        <f t="shared" si="4"/>
        <v>0.317824156562106</v>
      </c>
      <c r="L13">
        <v>2</v>
      </c>
      <c r="M13">
        <v>3</v>
      </c>
      <c r="N13">
        <v>4.61</v>
      </c>
      <c r="O13">
        <v>7.92</v>
      </c>
      <c r="P13">
        <v>3.85</v>
      </c>
      <c r="Q13">
        <f t="shared" si="7"/>
        <v>129.9375</v>
      </c>
      <c r="R13">
        <v>4.5</v>
      </c>
      <c r="S13">
        <v>7.5</v>
      </c>
      <c r="T13">
        <v>1</v>
      </c>
      <c r="U13">
        <v>1</v>
      </c>
      <c r="V13">
        <v>0</v>
      </c>
      <c r="W13">
        <v>0</v>
      </c>
      <c r="X13">
        <v>0.83</v>
      </c>
      <c r="Y13">
        <f t="shared" si="5"/>
        <v>0.2988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98</v>
      </c>
    </row>
    <row r="14" spans="1:34">
      <c r="A14">
        <v>12</v>
      </c>
      <c r="B14" t="s">
        <v>230</v>
      </c>
      <c r="C14">
        <v>1.182</v>
      </c>
      <c r="D14">
        <v>87</v>
      </c>
      <c r="E14">
        <v>1.091</v>
      </c>
      <c r="F14">
        <v>2.491</v>
      </c>
      <c r="G14">
        <f t="shared" si="0"/>
        <v>33.75</v>
      </c>
      <c r="H14">
        <f t="shared" si="1"/>
        <v>24</v>
      </c>
      <c r="I14">
        <f t="shared" si="2"/>
        <v>77.56</v>
      </c>
      <c r="J14">
        <f t="shared" si="3"/>
        <v>0.234666666666667</v>
      </c>
      <c r="K14">
        <f t="shared" si="4"/>
        <v>0.327290038481374</v>
      </c>
      <c r="L14">
        <v>3</v>
      </c>
      <c r="M14">
        <v>3</v>
      </c>
      <c r="N14">
        <v>6.92</v>
      </c>
      <c r="O14">
        <v>7.92</v>
      </c>
      <c r="P14">
        <v>3.85</v>
      </c>
      <c r="Q14">
        <f t="shared" si="7"/>
        <v>129.9375</v>
      </c>
      <c r="R14">
        <v>4.5</v>
      </c>
      <c r="S14">
        <v>7.5</v>
      </c>
      <c r="T14">
        <v>1</v>
      </c>
      <c r="U14">
        <v>0</v>
      </c>
      <c r="V14">
        <v>0</v>
      </c>
      <c r="W14">
        <v>0</v>
      </c>
      <c r="X14">
        <v>0.83</v>
      </c>
      <c r="Y14">
        <f t="shared" si="5"/>
        <v>0.2988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98</v>
      </c>
    </row>
    <row r="15" spans="1:34">
      <c r="A15">
        <v>13</v>
      </c>
      <c r="B15" t="s">
        <v>231</v>
      </c>
      <c r="C15">
        <v>1.17</v>
      </c>
      <c r="D15">
        <v>87</v>
      </c>
      <c r="E15">
        <v>0.424</v>
      </c>
      <c r="F15">
        <v>2.449</v>
      </c>
      <c r="G15">
        <f t="shared" si="0"/>
        <v>33.75</v>
      </c>
      <c r="H15">
        <f t="shared" si="1"/>
        <v>24</v>
      </c>
      <c r="I15">
        <f t="shared" si="2"/>
        <v>79.87</v>
      </c>
      <c r="J15">
        <f t="shared" si="3"/>
        <v>0.234666666666667</v>
      </c>
      <c r="K15">
        <f t="shared" si="4"/>
        <v>0.317824156562106</v>
      </c>
      <c r="L15">
        <v>2</v>
      </c>
      <c r="M15">
        <v>3</v>
      </c>
      <c r="N15">
        <v>4.61</v>
      </c>
      <c r="O15">
        <v>7.92</v>
      </c>
      <c r="P15">
        <v>3.85</v>
      </c>
      <c r="Q15">
        <f t="shared" si="7"/>
        <v>129.9375</v>
      </c>
      <c r="R15">
        <v>4.5</v>
      </c>
      <c r="S15">
        <v>7.5</v>
      </c>
      <c r="T15">
        <v>1</v>
      </c>
      <c r="U15">
        <v>1</v>
      </c>
      <c r="V15">
        <v>0</v>
      </c>
      <c r="W15">
        <v>0</v>
      </c>
      <c r="X15">
        <v>0.83</v>
      </c>
      <c r="Y15">
        <f t="shared" si="5"/>
        <v>0.2988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98</v>
      </c>
    </row>
    <row r="16" spans="1:34">
      <c r="A16">
        <v>14</v>
      </c>
      <c r="B16" t="s">
        <v>232</v>
      </c>
      <c r="C16">
        <v>0.895</v>
      </c>
      <c r="D16">
        <v>85</v>
      </c>
      <c r="E16">
        <v>0.7</v>
      </c>
      <c r="F16">
        <v>2.702</v>
      </c>
      <c r="G16">
        <f t="shared" si="0"/>
        <v>33.75</v>
      </c>
      <c r="H16">
        <f t="shared" si="1"/>
        <v>24</v>
      </c>
      <c r="I16">
        <f t="shared" si="2"/>
        <v>87.79</v>
      </c>
      <c r="J16">
        <f t="shared" si="3"/>
        <v>0</v>
      </c>
      <c r="K16">
        <f t="shared" si="4"/>
        <v>0</v>
      </c>
      <c r="L16">
        <v>2</v>
      </c>
      <c r="M16">
        <v>0</v>
      </c>
      <c r="N16">
        <v>4.61</v>
      </c>
      <c r="O16">
        <v>0</v>
      </c>
      <c r="P16">
        <v>3.85</v>
      </c>
      <c r="Q16">
        <f t="shared" si="7"/>
        <v>129.9375</v>
      </c>
      <c r="R16">
        <v>4.5</v>
      </c>
      <c r="S16">
        <v>7.5</v>
      </c>
      <c r="T16">
        <v>1</v>
      </c>
      <c r="U16">
        <v>0</v>
      </c>
      <c r="V16">
        <v>0</v>
      </c>
      <c r="W16">
        <v>0</v>
      </c>
      <c r="X16">
        <v>0.83</v>
      </c>
      <c r="Y16">
        <f t="shared" si="5"/>
        <v>0.2988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52</v>
      </c>
    </row>
    <row r="17" spans="1:34">
      <c r="A17">
        <v>15</v>
      </c>
      <c r="B17" t="s">
        <v>233</v>
      </c>
      <c r="C17">
        <v>0.895</v>
      </c>
      <c r="D17">
        <v>85</v>
      </c>
      <c r="E17">
        <v>0.7</v>
      </c>
      <c r="F17">
        <v>2.702</v>
      </c>
      <c r="G17">
        <f t="shared" si="0"/>
        <v>33.75</v>
      </c>
      <c r="H17">
        <f t="shared" si="1"/>
        <v>24</v>
      </c>
      <c r="I17">
        <f t="shared" si="2"/>
        <v>69.79</v>
      </c>
      <c r="J17">
        <f t="shared" si="3"/>
        <v>0.533333333333333</v>
      </c>
      <c r="K17">
        <f t="shared" si="4"/>
        <v>0.826655791550476</v>
      </c>
      <c r="L17">
        <v>2</v>
      </c>
      <c r="M17">
        <v>1</v>
      </c>
      <c r="N17">
        <v>4.61</v>
      </c>
      <c r="O17">
        <v>18</v>
      </c>
      <c r="P17">
        <v>3.85</v>
      </c>
      <c r="Q17">
        <f t="shared" si="7"/>
        <v>129.9375</v>
      </c>
      <c r="R17">
        <v>4.5</v>
      </c>
      <c r="S17">
        <v>7.5</v>
      </c>
      <c r="T17">
        <v>1</v>
      </c>
      <c r="U17">
        <v>1</v>
      </c>
      <c r="V17">
        <v>0</v>
      </c>
      <c r="W17">
        <v>0</v>
      </c>
      <c r="X17">
        <v>1.5</v>
      </c>
      <c r="Y17">
        <f t="shared" si="5"/>
        <v>0.54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98</v>
      </c>
    </row>
    <row r="18" spans="1:34">
      <c r="A18">
        <v>16</v>
      </c>
      <c r="B18" t="s">
        <v>234</v>
      </c>
      <c r="C18">
        <v>1.159</v>
      </c>
      <c r="D18">
        <v>85</v>
      </c>
      <c r="E18">
        <v>0.091</v>
      </c>
      <c r="F18">
        <v>2.385</v>
      </c>
      <c r="G18">
        <f t="shared" si="0"/>
        <v>20</v>
      </c>
      <c r="H18">
        <f t="shared" si="1"/>
        <v>18</v>
      </c>
      <c r="I18">
        <f t="shared" si="2"/>
        <v>57.39</v>
      </c>
      <c r="J18">
        <f t="shared" si="3"/>
        <v>0.48</v>
      </c>
      <c r="K18">
        <f t="shared" si="4"/>
        <v>0.536142721192381</v>
      </c>
      <c r="L18">
        <v>1</v>
      </c>
      <c r="M18">
        <v>1</v>
      </c>
      <c r="N18">
        <v>2.31</v>
      </c>
      <c r="O18">
        <v>9.6</v>
      </c>
      <c r="P18">
        <v>3.85</v>
      </c>
      <c r="Q18">
        <f t="shared" si="7"/>
        <v>77</v>
      </c>
      <c r="R18">
        <v>5</v>
      </c>
      <c r="S18">
        <v>4</v>
      </c>
      <c r="T18">
        <v>0</v>
      </c>
      <c r="U18">
        <v>1</v>
      </c>
      <c r="V18">
        <v>0</v>
      </c>
      <c r="W18">
        <v>0</v>
      </c>
      <c r="X18">
        <v>0.33</v>
      </c>
      <c r="Y18">
        <f t="shared" si="5"/>
        <v>0.1188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52</v>
      </c>
    </row>
    <row r="19" spans="1:34">
      <c r="A19">
        <v>17</v>
      </c>
      <c r="B19" t="s">
        <v>235</v>
      </c>
      <c r="C19">
        <v>0.895</v>
      </c>
      <c r="D19">
        <v>85</v>
      </c>
      <c r="E19">
        <v>0.7</v>
      </c>
      <c r="F19">
        <v>2.702</v>
      </c>
      <c r="G19">
        <f t="shared" si="0"/>
        <v>33.75</v>
      </c>
      <c r="H19">
        <f t="shared" si="1"/>
        <v>24</v>
      </c>
      <c r="I19">
        <f t="shared" si="2"/>
        <v>63.79</v>
      </c>
      <c r="J19">
        <f t="shared" si="3"/>
        <v>0.711111111111111</v>
      </c>
      <c r="K19">
        <f t="shared" si="4"/>
        <v>1.20587987024733</v>
      </c>
      <c r="L19">
        <v>2</v>
      </c>
      <c r="M19">
        <v>1</v>
      </c>
      <c r="N19">
        <v>4.61</v>
      </c>
      <c r="O19">
        <v>24</v>
      </c>
      <c r="P19">
        <v>3.85</v>
      </c>
      <c r="Q19">
        <f t="shared" si="7"/>
        <v>129.9375</v>
      </c>
      <c r="R19">
        <v>4.5</v>
      </c>
      <c r="S19">
        <v>7.5</v>
      </c>
      <c r="T19">
        <v>1</v>
      </c>
      <c r="U19">
        <v>1</v>
      </c>
      <c r="V19">
        <v>0</v>
      </c>
      <c r="W19">
        <v>0</v>
      </c>
      <c r="X19">
        <v>1.5</v>
      </c>
      <c r="Y19">
        <f t="shared" si="5"/>
        <v>0.54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98</v>
      </c>
    </row>
    <row r="20" spans="1:34">
      <c r="A20">
        <v>18</v>
      </c>
      <c r="B20" t="s">
        <v>236</v>
      </c>
      <c r="C20">
        <v>0.895</v>
      </c>
      <c r="D20">
        <v>85</v>
      </c>
      <c r="E20">
        <v>0.7</v>
      </c>
      <c r="F20">
        <v>2.702</v>
      </c>
      <c r="G20">
        <f t="shared" si="0"/>
        <v>33.75</v>
      </c>
      <c r="H20">
        <f t="shared" si="1"/>
        <v>24</v>
      </c>
      <c r="I20">
        <f t="shared" si="2"/>
        <v>82.99</v>
      </c>
      <c r="J20">
        <f t="shared" si="3"/>
        <v>0.142222222222222</v>
      </c>
      <c r="K20">
        <f t="shared" si="4"/>
        <v>0.185379146699788</v>
      </c>
      <c r="L20">
        <v>2</v>
      </c>
      <c r="M20">
        <v>0</v>
      </c>
      <c r="N20">
        <v>4.61</v>
      </c>
      <c r="O20">
        <v>4.8</v>
      </c>
      <c r="P20">
        <v>3.85</v>
      </c>
      <c r="Q20">
        <f t="shared" si="7"/>
        <v>129.9375</v>
      </c>
      <c r="R20">
        <v>4.5</v>
      </c>
      <c r="S20">
        <v>7.5</v>
      </c>
      <c r="T20">
        <v>1</v>
      </c>
      <c r="U20">
        <v>0</v>
      </c>
      <c r="V20">
        <v>0</v>
      </c>
      <c r="W20">
        <v>0</v>
      </c>
      <c r="X20">
        <v>0.83</v>
      </c>
      <c r="Y20">
        <f t="shared" si="5"/>
        <v>0.2988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52</v>
      </c>
    </row>
    <row r="21" spans="1:34">
      <c r="A21">
        <v>19</v>
      </c>
      <c r="B21" t="s">
        <v>237</v>
      </c>
      <c r="C21">
        <v>1.182</v>
      </c>
      <c r="D21">
        <v>85</v>
      </c>
      <c r="E21">
        <v>0.143</v>
      </c>
      <c r="F21">
        <v>2.116</v>
      </c>
      <c r="G21">
        <f t="shared" si="0"/>
        <v>6</v>
      </c>
      <c r="H21">
        <f t="shared" si="1"/>
        <v>10</v>
      </c>
      <c r="I21">
        <f t="shared" si="2"/>
        <v>31.39</v>
      </c>
      <c r="J21">
        <f t="shared" si="3"/>
        <v>0.8</v>
      </c>
      <c r="K21">
        <f t="shared" si="4"/>
        <v>0.49011199058985</v>
      </c>
      <c r="L21">
        <v>1</v>
      </c>
      <c r="M21">
        <v>1</v>
      </c>
      <c r="N21">
        <v>2.31</v>
      </c>
      <c r="O21">
        <v>4.8</v>
      </c>
      <c r="P21">
        <v>3.85</v>
      </c>
      <c r="Q21">
        <f t="shared" si="7"/>
        <v>23.1</v>
      </c>
      <c r="R21">
        <v>3</v>
      </c>
      <c r="S21">
        <v>2</v>
      </c>
      <c r="T21">
        <v>1</v>
      </c>
      <c r="U21">
        <v>0</v>
      </c>
      <c r="V21">
        <v>0</v>
      </c>
      <c r="W21">
        <v>0</v>
      </c>
      <c r="X21">
        <v>0</v>
      </c>
      <c r="Y21">
        <f t="shared" si="5"/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52</v>
      </c>
    </row>
    <row r="22" spans="1:34">
      <c r="A22">
        <v>20</v>
      </c>
      <c r="B22" t="s">
        <v>238</v>
      </c>
      <c r="C22">
        <v>1.182</v>
      </c>
      <c r="D22">
        <v>85</v>
      </c>
      <c r="E22">
        <v>0.143</v>
      </c>
      <c r="F22">
        <v>2.116</v>
      </c>
      <c r="G22">
        <f t="shared" si="0"/>
        <v>6</v>
      </c>
      <c r="H22">
        <f t="shared" si="1"/>
        <v>10</v>
      </c>
      <c r="I22">
        <f t="shared" si="2"/>
        <v>36.19</v>
      </c>
      <c r="J22">
        <f t="shared" si="3"/>
        <v>0</v>
      </c>
      <c r="K22">
        <f t="shared" si="4"/>
        <v>0</v>
      </c>
      <c r="L22">
        <v>1</v>
      </c>
      <c r="M22">
        <v>1</v>
      </c>
      <c r="N22">
        <v>2.31</v>
      </c>
      <c r="O22">
        <v>0</v>
      </c>
      <c r="P22">
        <v>3.85</v>
      </c>
      <c r="Q22">
        <f t="shared" si="7"/>
        <v>23.1</v>
      </c>
      <c r="R22">
        <v>3</v>
      </c>
      <c r="S22">
        <v>2</v>
      </c>
      <c r="T22">
        <v>1</v>
      </c>
      <c r="U22">
        <v>0</v>
      </c>
      <c r="V22">
        <v>0</v>
      </c>
      <c r="W22">
        <v>0</v>
      </c>
      <c r="X22">
        <v>0.33</v>
      </c>
      <c r="Y22">
        <f t="shared" si="5"/>
        <v>0.1188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52</v>
      </c>
    </row>
    <row r="23" spans="1:34">
      <c r="A23">
        <v>21</v>
      </c>
      <c r="B23" t="s">
        <v>239</v>
      </c>
      <c r="C23">
        <v>1.399</v>
      </c>
      <c r="D23">
        <v>85</v>
      </c>
      <c r="E23">
        <v>0.343</v>
      </c>
      <c r="F23">
        <v>1.971</v>
      </c>
      <c r="G23">
        <f t="shared" si="0"/>
        <v>67.5</v>
      </c>
      <c r="H23">
        <f t="shared" si="1"/>
        <v>33</v>
      </c>
      <c r="I23">
        <f t="shared" si="2"/>
        <v>100.83</v>
      </c>
      <c r="J23">
        <f t="shared" si="3"/>
        <v>0.32</v>
      </c>
      <c r="K23">
        <f t="shared" si="4"/>
        <v>0.686608838944454</v>
      </c>
      <c r="L23">
        <v>2</v>
      </c>
      <c r="M23">
        <v>1</v>
      </c>
      <c r="N23">
        <v>4.62</v>
      </c>
      <c r="O23">
        <v>21.6</v>
      </c>
      <c r="P23">
        <v>3.85</v>
      </c>
      <c r="Q23">
        <f t="shared" si="7"/>
        <v>259.875</v>
      </c>
      <c r="R23">
        <v>9</v>
      </c>
      <c r="S23">
        <v>7.5</v>
      </c>
      <c r="T23">
        <v>0</v>
      </c>
      <c r="U23">
        <v>1</v>
      </c>
      <c r="V23">
        <v>0</v>
      </c>
      <c r="W23">
        <v>0</v>
      </c>
      <c r="X23">
        <v>2.33</v>
      </c>
      <c r="Y23">
        <f t="shared" si="5"/>
        <v>0.8388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50</v>
      </c>
    </row>
    <row r="24" spans="1:34">
      <c r="A24">
        <v>22</v>
      </c>
      <c r="B24" t="s">
        <v>240</v>
      </c>
      <c r="C24">
        <v>1.138</v>
      </c>
      <c r="D24">
        <v>143</v>
      </c>
      <c r="E24">
        <v>0.45</v>
      </c>
      <c r="F24">
        <v>2.241</v>
      </c>
      <c r="G24">
        <f t="shared" si="0"/>
        <v>27</v>
      </c>
      <c r="H24">
        <f t="shared" si="1"/>
        <v>24</v>
      </c>
      <c r="I24">
        <f t="shared" si="2"/>
        <v>61.56</v>
      </c>
      <c r="J24">
        <f t="shared" si="3"/>
        <v>0.8</v>
      </c>
      <c r="K24">
        <f t="shared" si="4"/>
        <v>1.12460638776428</v>
      </c>
      <c r="L24">
        <v>4</v>
      </c>
      <c r="M24">
        <v>1</v>
      </c>
      <c r="N24">
        <v>9.24</v>
      </c>
      <c r="O24">
        <v>21.6</v>
      </c>
      <c r="P24">
        <v>3.85</v>
      </c>
      <c r="Q24">
        <f t="shared" ref="Q24:Q29" si="8">G24*P24</f>
        <v>103.95</v>
      </c>
      <c r="R24">
        <v>9</v>
      </c>
      <c r="S24">
        <v>3</v>
      </c>
      <c r="T24">
        <v>1</v>
      </c>
      <c r="U24">
        <v>1</v>
      </c>
      <c r="V24">
        <v>0</v>
      </c>
      <c r="W24">
        <v>0</v>
      </c>
      <c r="X24">
        <v>0.33</v>
      </c>
      <c r="Y24">
        <f t="shared" si="5"/>
        <v>0.1188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50</v>
      </c>
    </row>
    <row r="25" spans="1:34">
      <c r="A25">
        <v>23</v>
      </c>
      <c r="B25" t="s">
        <v>241</v>
      </c>
      <c r="C25">
        <v>0.951</v>
      </c>
      <c r="D25">
        <v>107</v>
      </c>
      <c r="E25">
        <v>0.417</v>
      </c>
      <c r="F25">
        <v>2.544</v>
      </c>
      <c r="G25">
        <f t="shared" si="0"/>
        <v>54</v>
      </c>
      <c r="H25">
        <f t="shared" si="1"/>
        <v>30</v>
      </c>
      <c r="I25">
        <f t="shared" si="2"/>
        <v>84.66</v>
      </c>
      <c r="J25">
        <f t="shared" si="3"/>
        <v>0.4</v>
      </c>
      <c r="K25">
        <f t="shared" si="4"/>
        <v>0.817750640571335</v>
      </c>
      <c r="L25">
        <v>4</v>
      </c>
      <c r="M25">
        <v>1</v>
      </c>
      <c r="N25">
        <v>9.24</v>
      </c>
      <c r="O25">
        <v>21.6</v>
      </c>
      <c r="P25">
        <v>3.85</v>
      </c>
      <c r="Q25">
        <f t="shared" si="8"/>
        <v>207.9</v>
      </c>
      <c r="R25">
        <v>9</v>
      </c>
      <c r="S25">
        <v>6</v>
      </c>
      <c r="T25">
        <v>1</v>
      </c>
      <c r="U25">
        <v>1</v>
      </c>
      <c r="V25">
        <v>0</v>
      </c>
      <c r="W25">
        <v>0</v>
      </c>
      <c r="X25">
        <v>0.83</v>
      </c>
      <c r="Y25">
        <f t="shared" si="5"/>
        <v>0.2988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98</v>
      </c>
    </row>
    <row r="26" spans="1:34">
      <c r="A26">
        <v>24</v>
      </c>
      <c r="B26" t="s">
        <v>242</v>
      </c>
      <c r="C26">
        <v>0.951</v>
      </c>
      <c r="D26">
        <v>107</v>
      </c>
      <c r="E26">
        <v>0.417</v>
      </c>
      <c r="F26">
        <v>2.544</v>
      </c>
      <c r="G26">
        <f t="shared" si="0"/>
        <v>54</v>
      </c>
      <c r="H26">
        <f t="shared" si="1"/>
        <v>30</v>
      </c>
      <c r="I26">
        <f t="shared" si="2"/>
        <v>84.66</v>
      </c>
      <c r="J26">
        <f t="shared" si="3"/>
        <v>0.4</v>
      </c>
      <c r="K26">
        <f t="shared" si="4"/>
        <v>0.817750640571335</v>
      </c>
      <c r="L26">
        <v>4</v>
      </c>
      <c r="M26">
        <v>1</v>
      </c>
      <c r="N26">
        <v>9.24</v>
      </c>
      <c r="O26">
        <v>21.6</v>
      </c>
      <c r="P26">
        <v>3.85</v>
      </c>
      <c r="Q26">
        <f t="shared" si="8"/>
        <v>207.9</v>
      </c>
      <c r="R26">
        <v>9</v>
      </c>
      <c r="S26">
        <v>6</v>
      </c>
      <c r="T26">
        <v>1</v>
      </c>
      <c r="U26">
        <v>1</v>
      </c>
      <c r="V26">
        <v>0</v>
      </c>
      <c r="W26">
        <v>0</v>
      </c>
      <c r="X26">
        <v>0.67</v>
      </c>
      <c r="Y26">
        <f t="shared" si="5"/>
        <v>0.2412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98</v>
      </c>
    </row>
    <row r="27" spans="1:34">
      <c r="A27">
        <v>25</v>
      </c>
      <c r="B27" t="s">
        <v>243</v>
      </c>
      <c r="C27">
        <v>0.951</v>
      </c>
      <c r="D27">
        <v>107</v>
      </c>
      <c r="E27">
        <v>0.417</v>
      </c>
      <c r="F27">
        <v>2.544</v>
      </c>
      <c r="G27">
        <f t="shared" si="0"/>
        <v>54</v>
      </c>
      <c r="H27">
        <f t="shared" si="1"/>
        <v>30</v>
      </c>
      <c r="I27">
        <f t="shared" si="2"/>
        <v>84.66</v>
      </c>
      <c r="J27">
        <f t="shared" si="3"/>
        <v>0.4</v>
      </c>
      <c r="K27">
        <f t="shared" si="4"/>
        <v>0.817750640571335</v>
      </c>
      <c r="L27">
        <v>4</v>
      </c>
      <c r="M27">
        <v>1</v>
      </c>
      <c r="N27">
        <v>9.24</v>
      </c>
      <c r="O27">
        <v>21.6</v>
      </c>
      <c r="P27">
        <v>3.85</v>
      </c>
      <c r="Q27">
        <f t="shared" si="8"/>
        <v>207.9</v>
      </c>
      <c r="R27">
        <v>9</v>
      </c>
      <c r="S27">
        <v>6</v>
      </c>
      <c r="T27">
        <v>1</v>
      </c>
      <c r="U27">
        <v>1</v>
      </c>
      <c r="V27">
        <v>0</v>
      </c>
      <c r="W27">
        <v>0</v>
      </c>
      <c r="X27">
        <v>0.67</v>
      </c>
      <c r="Y27">
        <f t="shared" si="5"/>
        <v>0.2412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98</v>
      </c>
    </row>
    <row r="28" spans="1:34">
      <c r="A28">
        <v>26</v>
      </c>
      <c r="B28" t="s">
        <v>244</v>
      </c>
      <c r="C28">
        <v>0.761</v>
      </c>
      <c r="D28">
        <v>171</v>
      </c>
      <c r="E28">
        <v>0.75</v>
      </c>
      <c r="F28">
        <v>2.726</v>
      </c>
      <c r="G28">
        <f t="shared" si="0"/>
        <v>72</v>
      </c>
      <c r="H28">
        <f t="shared" si="1"/>
        <v>34</v>
      </c>
      <c r="I28">
        <f t="shared" si="2"/>
        <v>100.06</v>
      </c>
      <c r="J28">
        <f t="shared" si="3"/>
        <v>0.3</v>
      </c>
      <c r="K28">
        <f t="shared" si="4"/>
        <v>0.691892556773628</v>
      </c>
      <c r="L28">
        <v>4</v>
      </c>
      <c r="M28">
        <v>1</v>
      </c>
      <c r="N28">
        <v>9.24</v>
      </c>
      <c r="O28">
        <v>21.6</v>
      </c>
      <c r="P28">
        <v>3.85</v>
      </c>
      <c r="Q28">
        <f t="shared" si="8"/>
        <v>277.2</v>
      </c>
      <c r="R28">
        <v>9</v>
      </c>
      <c r="S28">
        <v>8</v>
      </c>
      <c r="T28">
        <v>1</v>
      </c>
      <c r="U28">
        <v>1</v>
      </c>
      <c r="V28">
        <v>0</v>
      </c>
      <c r="W28">
        <v>0</v>
      </c>
      <c r="X28">
        <v>1</v>
      </c>
      <c r="Y28">
        <f t="shared" si="5"/>
        <v>0.36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50</v>
      </c>
    </row>
    <row r="29" spans="1:34">
      <c r="A29">
        <v>27</v>
      </c>
      <c r="B29" t="s">
        <v>245</v>
      </c>
      <c r="C29">
        <v>0.761</v>
      </c>
      <c r="D29">
        <v>171</v>
      </c>
      <c r="E29">
        <v>0.75</v>
      </c>
      <c r="F29">
        <v>2.726</v>
      </c>
      <c r="G29">
        <f t="shared" si="0"/>
        <v>72</v>
      </c>
      <c r="H29">
        <f t="shared" si="1"/>
        <v>34</v>
      </c>
      <c r="I29">
        <f t="shared" si="2"/>
        <v>100.06</v>
      </c>
      <c r="J29">
        <f t="shared" si="3"/>
        <v>0.3</v>
      </c>
      <c r="K29">
        <f t="shared" si="4"/>
        <v>0.691892556773628</v>
      </c>
      <c r="L29">
        <v>4</v>
      </c>
      <c r="M29">
        <v>1</v>
      </c>
      <c r="N29">
        <v>9.24</v>
      </c>
      <c r="O29">
        <v>21.6</v>
      </c>
      <c r="P29">
        <v>3.85</v>
      </c>
      <c r="Q29">
        <f t="shared" si="8"/>
        <v>277.2</v>
      </c>
      <c r="R29">
        <v>9</v>
      </c>
      <c r="S29">
        <v>8</v>
      </c>
      <c r="T29">
        <v>1</v>
      </c>
      <c r="U29">
        <v>1</v>
      </c>
      <c r="V29">
        <v>0</v>
      </c>
      <c r="W29">
        <v>0</v>
      </c>
      <c r="X29">
        <v>2.17</v>
      </c>
      <c r="Y29">
        <f t="shared" si="5"/>
        <v>0.7812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246</v>
      </c>
    </row>
    <row r="30" spans="1:34">
      <c r="A30">
        <v>28</v>
      </c>
      <c r="B30" t="s">
        <v>247</v>
      </c>
      <c r="C30">
        <v>0.615</v>
      </c>
      <c r="D30">
        <v>171</v>
      </c>
      <c r="E30">
        <v>1</v>
      </c>
      <c r="F30">
        <v>2.791</v>
      </c>
      <c r="G30">
        <f t="shared" si="0"/>
        <v>45</v>
      </c>
      <c r="H30">
        <f t="shared" si="1"/>
        <v>41</v>
      </c>
      <c r="I30">
        <f t="shared" si="2"/>
        <v>105.41</v>
      </c>
      <c r="J30">
        <f t="shared" si="3"/>
        <v>0.96</v>
      </c>
      <c r="K30">
        <f t="shared" si="4"/>
        <v>1.31355221005159</v>
      </c>
      <c r="L30">
        <v>4</v>
      </c>
      <c r="M30">
        <v>2</v>
      </c>
      <c r="N30">
        <v>9.24</v>
      </c>
      <c r="O30">
        <v>43.2</v>
      </c>
      <c r="P30">
        <v>3.85</v>
      </c>
      <c r="Q30">
        <f t="shared" ref="Q30:Q33" si="9">G30*P30</f>
        <v>173.25</v>
      </c>
      <c r="R30">
        <v>18</v>
      </c>
      <c r="S30">
        <v>2.5</v>
      </c>
      <c r="T30">
        <v>0</v>
      </c>
      <c r="U30">
        <v>1</v>
      </c>
      <c r="V30">
        <v>0</v>
      </c>
      <c r="W30">
        <v>0</v>
      </c>
      <c r="X30">
        <v>3.83</v>
      </c>
      <c r="Y30">
        <f t="shared" si="5"/>
        <v>1.3788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112</v>
      </c>
    </row>
    <row r="31" spans="1:34">
      <c r="A31">
        <v>29</v>
      </c>
      <c r="B31" t="s">
        <v>248</v>
      </c>
      <c r="C31">
        <v>0.915</v>
      </c>
      <c r="D31">
        <v>133</v>
      </c>
      <c r="E31">
        <v>2</v>
      </c>
      <c r="F31">
        <v>2.474</v>
      </c>
      <c r="G31">
        <f t="shared" si="0"/>
        <v>90</v>
      </c>
      <c r="H31">
        <f t="shared" si="1"/>
        <v>77</v>
      </c>
      <c r="I31">
        <f t="shared" si="2"/>
        <v>191.57</v>
      </c>
      <c r="J31">
        <f t="shared" si="3"/>
        <v>0.96</v>
      </c>
      <c r="K31">
        <f t="shared" si="4"/>
        <v>1.44554511104597</v>
      </c>
      <c r="L31">
        <v>8</v>
      </c>
      <c r="M31">
        <v>4</v>
      </c>
      <c r="N31">
        <v>18.48</v>
      </c>
      <c r="O31">
        <v>86.4</v>
      </c>
      <c r="P31">
        <v>3.85</v>
      </c>
      <c r="Q31">
        <f t="shared" si="9"/>
        <v>346.5</v>
      </c>
      <c r="R31">
        <v>36</v>
      </c>
      <c r="S31">
        <v>2.5</v>
      </c>
      <c r="T31">
        <v>0</v>
      </c>
      <c r="U31">
        <v>1</v>
      </c>
      <c r="V31">
        <v>0</v>
      </c>
      <c r="W31">
        <v>0</v>
      </c>
      <c r="X31">
        <v>3.33</v>
      </c>
      <c r="Y31">
        <f t="shared" si="5"/>
        <v>1.1988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112</v>
      </c>
    </row>
    <row r="32" spans="1:34">
      <c r="A32">
        <v>30</v>
      </c>
      <c r="B32" t="s">
        <v>249</v>
      </c>
      <c r="C32">
        <v>0.99</v>
      </c>
      <c r="D32">
        <v>257</v>
      </c>
      <c r="E32">
        <v>0.917</v>
      </c>
      <c r="F32">
        <v>2.582</v>
      </c>
      <c r="G32">
        <f t="shared" si="0"/>
        <v>202.5</v>
      </c>
      <c r="H32">
        <f t="shared" si="1"/>
        <v>99</v>
      </c>
      <c r="I32">
        <f t="shared" si="2"/>
        <v>254.25</v>
      </c>
      <c r="J32">
        <f t="shared" si="3"/>
        <v>0.533333333333333</v>
      </c>
      <c r="K32">
        <f t="shared" si="4"/>
        <v>1.36147038801906</v>
      </c>
      <c r="L32">
        <v>5</v>
      </c>
      <c r="M32">
        <v>5</v>
      </c>
      <c r="N32">
        <v>18.9</v>
      </c>
      <c r="O32">
        <v>108</v>
      </c>
      <c r="P32">
        <v>3.85</v>
      </c>
      <c r="Q32">
        <f t="shared" si="9"/>
        <v>779.625</v>
      </c>
      <c r="R32">
        <v>45</v>
      </c>
      <c r="S32">
        <v>4.5</v>
      </c>
      <c r="T32">
        <v>0</v>
      </c>
      <c r="U32">
        <v>1</v>
      </c>
      <c r="V32">
        <v>0</v>
      </c>
      <c r="W32">
        <v>0</v>
      </c>
      <c r="X32">
        <v>0.5</v>
      </c>
      <c r="Y32">
        <f t="shared" si="5"/>
        <v>0.18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112</v>
      </c>
    </row>
    <row r="33" spans="1:34">
      <c r="A33">
        <v>31</v>
      </c>
      <c r="B33" t="s">
        <v>250</v>
      </c>
      <c r="C33">
        <v>0.756</v>
      </c>
      <c r="D33">
        <v>175</v>
      </c>
      <c r="E33">
        <v>1.333</v>
      </c>
      <c r="F33">
        <v>2.698</v>
      </c>
      <c r="G33">
        <f t="shared" si="0"/>
        <v>13.5</v>
      </c>
      <c r="H33">
        <f t="shared" si="1"/>
        <v>15</v>
      </c>
      <c r="I33">
        <f t="shared" si="2"/>
        <v>46.77</v>
      </c>
      <c r="J33">
        <f t="shared" si="3"/>
        <v>0.533333333333333</v>
      </c>
      <c r="K33">
        <f t="shared" si="4"/>
        <v>0.493412937287216</v>
      </c>
      <c r="L33">
        <v>1</v>
      </c>
      <c r="M33">
        <v>1</v>
      </c>
      <c r="N33">
        <v>3.78</v>
      </c>
      <c r="O33">
        <v>7.2</v>
      </c>
      <c r="P33">
        <v>3.85</v>
      </c>
      <c r="Q33">
        <f t="shared" si="9"/>
        <v>51.975</v>
      </c>
      <c r="R33">
        <v>3</v>
      </c>
      <c r="S33">
        <v>4.5</v>
      </c>
      <c r="T33">
        <v>0</v>
      </c>
      <c r="U33">
        <v>1</v>
      </c>
      <c r="V33">
        <v>0</v>
      </c>
      <c r="W33">
        <v>0</v>
      </c>
      <c r="X33">
        <v>1.83</v>
      </c>
      <c r="Y33">
        <f t="shared" si="5"/>
        <v>0.6588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77</v>
      </c>
    </row>
    <row r="34" spans="1:34">
      <c r="A34">
        <v>32</v>
      </c>
      <c r="B34" t="s">
        <v>251</v>
      </c>
      <c r="C34">
        <v>0.908</v>
      </c>
      <c r="D34">
        <v>85</v>
      </c>
      <c r="E34">
        <v>0.7</v>
      </c>
      <c r="F34">
        <v>2.664</v>
      </c>
      <c r="G34">
        <f t="shared" si="0"/>
        <v>101.25</v>
      </c>
      <c r="H34">
        <f t="shared" si="1"/>
        <v>42</v>
      </c>
      <c r="I34">
        <f t="shared" si="2"/>
        <v>132.54</v>
      </c>
      <c r="J34">
        <f t="shared" si="3"/>
        <v>0.213333333333333</v>
      </c>
      <c r="K34">
        <f t="shared" si="4"/>
        <v>0.522338684402967</v>
      </c>
      <c r="L34">
        <v>2</v>
      </c>
      <c r="M34">
        <v>1</v>
      </c>
      <c r="N34">
        <v>7.56</v>
      </c>
      <c r="O34">
        <v>21.6</v>
      </c>
      <c r="P34">
        <v>3.85</v>
      </c>
      <c r="Q34">
        <f t="shared" ref="Q34:Q36" si="10">G34*P34</f>
        <v>389.8125</v>
      </c>
      <c r="R34">
        <v>13.5</v>
      </c>
      <c r="S34">
        <v>7.5</v>
      </c>
      <c r="T34">
        <v>0</v>
      </c>
      <c r="U34">
        <v>1</v>
      </c>
      <c r="V34">
        <v>0</v>
      </c>
      <c r="W34">
        <v>0</v>
      </c>
      <c r="X34">
        <v>1.33</v>
      </c>
      <c r="Y34">
        <f t="shared" si="5"/>
        <v>0.4788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112</v>
      </c>
    </row>
    <row r="35" spans="1:34">
      <c r="A35">
        <v>33</v>
      </c>
      <c r="B35" t="s">
        <v>252</v>
      </c>
      <c r="C35">
        <v>1.159</v>
      </c>
      <c r="D35">
        <v>85</v>
      </c>
      <c r="E35">
        <v>0.091</v>
      </c>
      <c r="F35">
        <v>2.385</v>
      </c>
      <c r="G35">
        <f t="shared" si="0"/>
        <v>135</v>
      </c>
      <c r="H35">
        <f t="shared" si="1"/>
        <v>51</v>
      </c>
      <c r="I35">
        <f t="shared" si="2"/>
        <v>127.59</v>
      </c>
      <c r="J35">
        <f t="shared" si="3"/>
        <v>0.453333333333333</v>
      </c>
      <c r="K35">
        <f t="shared" si="4"/>
        <v>1.53737633163921</v>
      </c>
      <c r="L35">
        <v>2</v>
      </c>
      <c r="M35">
        <v>3</v>
      </c>
      <c r="N35">
        <v>7.56</v>
      </c>
      <c r="O35">
        <v>61.2</v>
      </c>
      <c r="P35">
        <v>3.85</v>
      </c>
      <c r="Q35">
        <f t="shared" si="10"/>
        <v>519.75</v>
      </c>
      <c r="R35">
        <v>18</v>
      </c>
      <c r="S35">
        <v>7.5</v>
      </c>
      <c r="T35">
        <v>0</v>
      </c>
      <c r="U35">
        <v>1</v>
      </c>
      <c r="V35">
        <v>0</v>
      </c>
      <c r="W35">
        <v>0</v>
      </c>
      <c r="X35">
        <v>2</v>
      </c>
      <c r="Y35">
        <f t="shared" si="5"/>
        <v>0.72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112</v>
      </c>
    </row>
    <row r="36" spans="1:34">
      <c r="A36">
        <v>34</v>
      </c>
      <c r="B36" t="s">
        <v>253</v>
      </c>
      <c r="C36">
        <v>0.704</v>
      </c>
      <c r="D36">
        <v>85</v>
      </c>
      <c r="E36">
        <v>0.5</v>
      </c>
      <c r="F36">
        <v>2.75</v>
      </c>
      <c r="G36">
        <f t="shared" si="0"/>
        <v>27</v>
      </c>
      <c r="H36">
        <f t="shared" si="1"/>
        <v>24</v>
      </c>
      <c r="I36">
        <f t="shared" si="2"/>
        <v>66.18</v>
      </c>
      <c r="J36">
        <f t="shared" si="3"/>
        <v>0.8</v>
      </c>
      <c r="K36">
        <f t="shared" si="4"/>
        <v>1.04609805425762</v>
      </c>
      <c r="L36">
        <v>2</v>
      </c>
      <c r="M36">
        <v>1</v>
      </c>
      <c r="N36">
        <v>4.62</v>
      </c>
      <c r="O36">
        <v>21.6</v>
      </c>
      <c r="P36">
        <v>3.85</v>
      </c>
      <c r="Q36">
        <f t="shared" si="10"/>
        <v>103.95</v>
      </c>
      <c r="R36">
        <v>9</v>
      </c>
      <c r="S36">
        <v>3</v>
      </c>
      <c r="T36">
        <v>0</v>
      </c>
      <c r="U36">
        <v>1</v>
      </c>
      <c r="V36">
        <v>0</v>
      </c>
      <c r="W36">
        <v>0</v>
      </c>
      <c r="X36">
        <v>1</v>
      </c>
      <c r="Y36">
        <f t="shared" si="5"/>
        <v>0.36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112</v>
      </c>
    </row>
    <row r="37" spans="1:34">
      <c r="A37">
        <v>35</v>
      </c>
      <c r="B37" t="s">
        <v>254</v>
      </c>
      <c r="C37">
        <v>1.281</v>
      </c>
      <c r="D37">
        <v>471</v>
      </c>
      <c r="E37">
        <v>2.591</v>
      </c>
      <c r="F37">
        <v>2.549</v>
      </c>
      <c r="G37">
        <f t="shared" si="0"/>
        <v>27</v>
      </c>
      <c r="H37">
        <f t="shared" si="1"/>
        <v>24</v>
      </c>
      <c r="I37">
        <f t="shared" si="2"/>
        <v>76.44</v>
      </c>
      <c r="J37">
        <f t="shared" si="3"/>
        <v>0</v>
      </c>
      <c r="K37">
        <f t="shared" si="4"/>
        <v>0</v>
      </c>
      <c r="L37">
        <v>5</v>
      </c>
      <c r="M37">
        <v>0</v>
      </c>
      <c r="N37">
        <v>15.96</v>
      </c>
      <c r="O37">
        <v>0</v>
      </c>
      <c r="P37">
        <v>3.85</v>
      </c>
      <c r="Q37">
        <f t="shared" ref="Q37:Q40" si="11">G37*P37</f>
        <v>103.95</v>
      </c>
      <c r="R37">
        <v>9</v>
      </c>
      <c r="S37">
        <v>3</v>
      </c>
      <c r="T37">
        <v>1</v>
      </c>
      <c r="U37">
        <v>0</v>
      </c>
      <c r="V37">
        <v>0</v>
      </c>
      <c r="W37">
        <v>0</v>
      </c>
      <c r="X37">
        <v>1.33</v>
      </c>
      <c r="Y37">
        <f t="shared" si="5"/>
        <v>0.4788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77</v>
      </c>
    </row>
    <row r="38" spans="1:34">
      <c r="A38">
        <v>36</v>
      </c>
      <c r="B38" t="s">
        <v>255</v>
      </c>
      <c r="C38">
        <v>1.873</v>
      </c>
      <c r="D38">
        <v>1243</v>
      </c>
      <c r="E38">
        <v>5.21</v>
      </c>
      <c r="F38">
        <v>2.27</v>
      </c>
      <c r="G38">
        <f t="shared" si="0"/>
        <v>94.8</v>
      </c>
      <c r="H38">
        <f t="shared" si="1"/>
        <v>69.2</v>
      </c>
      <c r="I38">
        <f t="shared" si="2"/>
        <v>206.42</v>
      </c>
      <c r="J38">
        <f t="shared" si="3"/>
        <v>0.455696202531646</v>
      </c>
      <c r="K38">
        <f t="shared" si="4"/>
        <v>0.670775789465839</v>
      </c>
      <c r="L38">
        <v>6</v>
      </c>
      <c r="M38">
        <v>2</v>
      </c>
      <c r="N38">
        <v>16.8</v>
      </c>
      <c r="O38">
        <v>43.2</v>
      </c>
      <c r="P38">
        <v>3.85</v>
      </c>
      <c r="Q38">
        <f t="shared" si="11"/>
        <v>364.98</v>
      </c>
      <c r="R38">
        <v>31.6</v>
      </c>
      <c r="S38">
        <v>3</v>
      </c>
      <c r="T38">
        <v>1</v>
      </c>
      <c r="U38">
        <v>0</v>
      </c>
      <c r="V38">
        <v>0</v>
      </c>
      <c r="W38">
        <v>0</v>
      </c>
      <c r="X38">
        <v>2</v>
      </c>
      <c r="Y38">
        <f t="shared" si="5"/>
        <v>0.72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77</v>
      </c>
    </row>
    <row r="39" spans="1:34">
      <c r="A39">
        <v>37</v>
      </c>
      <c r="B39" t="s">
        <v>256</v>
      </c>
      <c r="C39">
        <v>1.932</v>
      </c>
      <c r="D39">
        <v>1121</v>
      </c>
      <c r="E39">
        <v>4.791</v>
      </c>
      <c r="F39">
        <v>2.017</v>
      </c>
      <c r="G39">
        <f t="shared" si="0"/>
        <v>121.5</v>
      </c>
      <c r="H39">
        <f t="shared" si="1"/>
        <v>87</v>
      </c>
      <c r="I39">
        <f t="shared" si="2"/>
        <v>212.04</v>
      </c>
      <c r="J39">
        <f t="shared" si="3"/>
        <v>0.888888888888889</v>
      </c>
      <c r="K39">
        <f t="shared" si="4"/>
        <v>1.6324931435288</v>
      </c>
      <c r="L39">
        <v>5</v>
      </c>
      <c r="M39">
        <v>5</v>
      </c>
      <c r="N39">
        <v>14.91</v>
      </c>
      <c r="O39">
        <v>108</v>
      </c>
      <c r="P39">
        <v>3.85</v>
      </c>
      <c r="Q39">
        <f t="shared" si="11"/>
        <v>467.775</v>
      </c>
      <c r="R39">
        <v>40.5</v>
      </c>
      <c r="S39">
        <v>3</v>
      </c>
      <c r="T39">
        <v>1</v>
      </c>
      <c r="U39">
        <v>1</v>
      </c>
      <c r="V39">
        <v>0</v>
      </c>
      <c r="W39">
        <v>0</v>
      </c>
      <c r="X39">
        <v>4</v>
      </c>
      <c r="Y39">
        <f t="shared" si="5"/>
        <v>1.44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77</v>
      </c>
    </row>
    <row r="40" spans="1:34">
      <c r="A40">
        <v>38</v>
      </c>
      <c r="B40" t="s">
        <v>257</v>
      </c>
      <c r="C40">
        <v>1.107</v>
      </c>
      <c r="D40">
        <v>167</v>
      </c>
      <c r="E40">
        <v>1.2</v>
      </c>
      <c r="F40">
        <v>2.183</v>
      </c>
      <c r="G40">
        <f t="shared" si="0"/>
        <v>27</v>
      </c>
      <c r="H40">
        <f t="shared" si="1"/>
        <v>24</v>
      </c>
      <c r="I40">
        <f t="shared" si="2"/>
        <v>66.36</v>
      </c>
      <c r="J40">
        <f t="shared" si="3"/>
        <v>0.622222222222222</v>
      </c>
      <c r="K40">
        <f t="shared" si="4"/>
        <v>0.811424862057773</v>
      </c>
      <c r="L40">
        <v>4</v>
      </c>
      <c r="M40">
        <v>3</v>
      </c>
      <c r="N40">
        <v>9.24</v>
      </c>
      <c r="O40">
        <v>16.8</v>
      </c>
      <c r="P40">
        <v>3.85</v>
      </c>
      <c r="Q40">
        <f t="shared" si="11"/>
        <v>103.95</v>
      </c>
      <c r="R40">
        <v>9</v>
      </c>
      <c r="S40">
        <v>3</v>
      </c>
      <c r="T40">
        <v>1</v>
      </c>
      <c r="U40">
        <v>0</v>
      </c>
      <c r="V40">
        <v>0</v>
      </c>
      <c r="W40">
        <v>0</v>
      </c>
      <c r="X40">
        <v>1.67</v>
      </c>
      <c r="Y40">
        <f t="shared" si="5"/>
        <v>0.6012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77</v>
      </c>
    </row>
    <row r="41" spans="1:34">
      <c r="A41">
        <v>39</v>
      </c>
      <c r="B41" t="s">
        <v>258</v>
      </c>
      <c r="C41">
        <v>1.691</v>
      </c>
      <c r="D41">
        <v>991</v>
      </c>
      <c r="E41">
        <v>1.81</v>
      </c>
      <c r="F41">
        <v>2.027</v>
      </c>
      <c r="G41">
        <f t="shared" si="0"/>
        <v>54</v>
      </c>
      <c r="H41">
        <f t="shared" si="1"/>
        <v>30</v>
      </c>
      <c r="I41">
        <f t="shared" si="2"/>
        <v>110.88</v>
      </c>
      <c r="J41">
        <f t="shared" si="3"/>
        <v>0</v>
      </c>
      <c r="K41">
        <f t="shared" si="4"/>
        <v>0</v>
      </c>
      <c r="L41">
        <v>2</v>
      </c>
      <c r="M41">
        <v>0</v>
      </c>
      <c r="N41">
        <v>4.62</v>
      </c>
      <c r="O41">
        <v>0</v>
      </c>
      <c r="P41">
        <v>3.85</v>
      </c>
      <c r="Q41">
        <f t="shared" ref="Q41:Q43" si="12">G41*P41</f>
        <v>207.9</v>
      </c>
      <c r="R41">
        <v>9</v>
      </c>
      <c r="S41">
        <v>6</v>
      </c>
      <c r="T41">
        <v>1</v>
      </c>
      <c r="U41">
        <v>0</v>
      </c>
      <c r="V41">
        <v>0</v>
      </c>
      <c r="W41">
        <v>0</v>
      </c>
      <c r="X41">
        <v>1.33</v>
      </c>
      <c r="Y41">
        <f t="shared" si="5"/>
        <v>0.4788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77</v>
      </c>
    </row>
    <row r="42" spans="1:34">
      <c r="A42">
        <v>40</v>
      </c>
      <c r="B42" t="s">
        <v>259</v>
      </c>
      <c r="C42">
        <v>1.338</v>
      </c>
      <c r="D42">
        <v>845</v>
      </c>
      <c r="E42">
        <v>2.283</v>
      </c>
      <c r="F42">
        <v>2.389</v>
      </c>
      <c r="G42">
        <f t="shared" si="0"/>
        <v>54</v>
      </c>
      <c r="H42">
        <f t="shared" si="1"/>
        <v>42</v>
      </c>
      <c r="I42">
        <f t="shared" si="2"/>
        <v>101.7</v>
      </c>
      <c r="J42">
        <f t="shared" si="3"/>
        <v>0.8</v>
      </c>
      <c r="K42">
        <f t="shared" si="4"/>
        <v>1.36147038801906</v>
      </c>
      <c r="L42">
        <v>6</v>
      </c>
      <c r="M42">
        <v>2</v>
      </c>
      <c r="N42">
        <v>16.8</v>
      </c>
      <c r="O42">
        <v>43.2</v>
      </c>
      <c r="P42">
        <v>3.85</v>
      </c>
      <c r="Q42">
        <f t="shared" si="12"/>
        <v>207.9</v>
      </c>
      <c r="R42">
        <v>18</v>
      </c>
      <c r="S42">
        <v>3</v>
      </c>
      <c r="T42">
        <v>1</v>
      </c>
      <c r="U42">
        <v>0</v>
      </c>
      <c r="V42">
        <v>0</v>
      </c>
      <c r="W42">
        <v>0</v>
      </c>
      <c r="X42">
        <v>1</v>
      </c>
      <c r="Y42">
        <f t="shared" si="5"/>
        <v>0.36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77</v>
      </c>
    </row>
    <row r="43" spans="1:34">
      <c r="A43">
        <v>41</v>
      </c>
      <c r="B43" t="s">
        <v>260</v>
      </c>
      <c r="C43">
        <v>0.998</v>
      </c>
      <c r="D43">
        <v>411</v>
      </c>
      <c r="E43">
        <v>1.5</v>
      </c>
      <c r="F43">
        <v>2.603</v>
      </c>
      <c r="G43">
        <f t="shared" si="0"/>
        <v>81</v>
      </c>
      <c r="H43">
        <f t="shared" si="1"/>
        <v>60</v>
      </c>
      <c r="I43">
        <f t="shared" si="2"/>
        <v>142.47</v>
      </c>
      <c r="J43">
        <f t="shared" si="3"/>
        <v>0.8</v>
      </c>
      <c r="K43">
        <f t="shared" si="4"/>
        <v>1.45779678312843</v>
      </c>
      <c r="L43">
        <v>6</v>
      </c>
      <c r="M43">
        <v>3</v>
      </c>
      <c r="N43">
        <v>23.73</v>
      </c>
      <c r="O43">
        <v>64.8</v>
      </c>
      <c r="P43">
        <v>3.85</v>
      </c>
      <c r="Q43">
        <f t="shared" si="12"/>
        <v>311.85</v>
      </c>
      <c r="R43">
        <v>27</v>
      </c>
      <c r="S43">
        <v>3</v>
      </c>
      <c r="T43">
        <v>1</v>
      </c>
      <c r="U43">
        <v>1</v>
      </c>
      <c r="V43">
        <v>0</v>
      </c>
      <c r="W43">
        <v>0</v>
      </c>
      <c r="X43">
        <v>1.67</v>
      </c>
      <c r="Y43">
        <f t="shared" si="5"/>
        <v>0.6012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77</v>
      </c>
    </row>
    <row r="44" spans="29:29">
      <c r="AC44" s="2"/>
    </row>
    <row r="45" spans="29:29">
      <c r="AC45" s="2"/>
    </row>
    <row r="46" spans="29:29">
      <c r="AC46" s="2"/>
    </row>
    <row r="47" spans="29:29">
      <c r="AC47" s="2"/>
    </row>
    <row r="48" spans="29:29">
      <c r="AC48" s="2"/>
    </row>
    <row r="49" spans="29:29">
      <c r="AC49" s="2"/>
    </row>
    <row r="50" spans="29:29">
      <c r="AC50" s="2"/>
    </row>
    <row r="51" spans="29:29">
      <c r="AC51" s="2"/>
    </row>
    <row r="52" spans="29:29">
      <c r="AC52" s="2"/>
    </row>
    <row r="53" spans="29:29">
      <c r="AC53" s="2"/>
    </row>
    <row r="54" spans="29:29">
      <c r="AC54" s="2"/>
    </row>
    <row r="55" spans="29:29">
      <c r="AC55" s="2"/>
    </row>
    <row r="56" spans="29:29">
      <c r="AC56" s="2"/>
    </row>
    <row r="57" spans="29:29">
      <c r="AC57" s="2"/>
    </row>
    <row r="58" spans="29:29">
      <c r="AC58" s="2"/>
    </row>
    <row r="59" spans="29:29">
      <c r="AC59" s="2"/>
    </row>
    <row r="60" spans="29:29">
      <c r="AC60" s="2"/>
    </row>
    <row r="61" spans="29:29">
      <c r="AC61" s="2"/>
    </row>
    <row r="62" spans="29:29">
      <c r="AC62" s="2"/>
    </row>
    <row r="63" spans="29:29">
      <c r="AC63" s="2"/>
    </row>
    <row r="64" spans="29:29">
      <c r="AC64" s="2"/>
    </row>
    <row r="65" spans="29:29">
      <c r="AC65" s="2"/>
    </row>
    <row r="66" spans="29:29">
      <c r="AC66" s="2"/>
    </row>
    <row r="67" spans="29:29">
      <c r="AC67" s="2"/>
    </row>
    <row r="68" spans="29:29">
      <c r="AC68" s="2"/>
    </row>
    <row r="69" spans="29:29">
      <c r="AC69" s="2"/>
    </row>
    <row r="70" spans="29:29">
      <c r="AC70" s="2"/>
    </row>
    <row r="71" spans="29:29">
      <c r="AC71" s="2"/>
    </row>
    <row r="72" spans="29:29">
      <c r="AC72" s="2"/>
    </row>
    <row r="73" spans="29:29">
      <c r="AC73" s="2"/>
    </row>
    <row r="74" spans="29:29">
      <c r="AC74" s="2"/>
    </row>
    <row r="75" spans="29:29">
      <c r="AC75" s="2"/>
    </row>
    <row r="76" spans="29:29">
      <c r="AC76" s="2"/>
    </row>
    <row r="77" spans="29:29">
      <c r="AC77" s="2"/>
    </row>
    <row r="78" spans="29:29">
      <c r="AC78" s="2"/>
    </row>
    <row r="79" spans="29:29">
      <c r="AC79" s="2"/>
    </row>
    <row r="80" spans="29:29">
      <c r="AC80" s="2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6"/>
  <sheetViews>
    <sheetView workbookViewId="0">
      <selection activeCell="B6" sqref="B6"/>
    </sheetView>
  </sheetViews>
  <sheetFormatPr defaultColWidth="9" defaultRowHeight="14" outlineLevelRow="5" outlineLevelCol="1"/>
  <sheetData>
    <row r="1" spans="2:2">
      <c r="B1" t="s">
        <v>261</v>
      </c>
    </row>
    <row r="2" spans="1:2">
      <c r="A2" t="s">
        <v>262</v>
      </c>
      <c r="B2">
        <v>0.808648</v>
      </c>
    </row>
    <row r="3" spans="1:2">
      <c r="A3" t="s">
        <v>263</v>
      </c>
      <c r="B3">
        <v>0.877617</v>
      </c>
    </row>
    <row r="4" spans="1:2">
      <c r="A4" t="s">
        <v>264</v>
      </c>
      <c r="B4">
        <v>0.725051</v>
      </c>
    </row>
    <row r="5" spans="1:2">
      <c r="A5" t="s">
        <v>265</v>
      </c>
      <c r="B5">
        <v>0.79109</v>
      </c>
    </row>
    <row r="6" spans="1:2">
      <c r="A6" t="s">
        <v>266</v>
      </c>
      <c r="B6">
        <v>0.754893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1f</vt:lpstr>
      <vt:lpstr>2f</vt:lpstr>
      <vt:lpstr>3f</vt:lpstr>
      <vt:lpstr>4f</vt:lpstr>
      <vt:lpstr>5f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13519</dc:creator>
  <cp:lastModifiedBy>一本正经</cp:lastModifiedBy>
  <dcterms:created xsi:type="dcterms:W3CDTF">2024-12-20T08:04:00Z</dcterms:created>
  <dcterms:modified xsi:type="dcterms:W3CDTF">2025-03-12T16:51:25Z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C6CA0FECE08E4B3E9D1BFE1744B5CA85_13</vt:lpwstr>
  </property>
  <property fmtid="{D5CDD505-2E9C-101B-9397-08002B2CF9AE}" pid="3" name="KSOProductBuildVer">
    <vt:lpwstr>2052-12.1.0.20305</vt:lpwstr>
  </property>
</Properties>
</file>