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4"/>
  </bookViews>
  <sheets>
    <sheet name="1f" sheetId="1" r:id="rId1"/>
    <sheet name="2f" sheetId="2" r:id="rId2"/>
    <sheet name="3f" sheetId="3" r:id="rId3"/>
    <sheet name="4f" sheetId="4" r:id="rId4"/>
    <sheet name="5f" sheetId="5" r:id="rId5"/>
    <sheet name="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<sst xmlns="http://schemas.openxmlformats.org/spreadsheetml/2006/main" count="890" uniqueCount="385">
  <si>
    <t>ID</t>
  </si>
  <si>
    <t>Name</t>
  </si>
  <si>
    <t>ITG</t>
  </si>
  <si>
    <t>BTW</t>
  </si>
  <si>
    <t>CTR</t>
  </si>
  <si>
    <t>ETR</t>
  </si>
  <si>
    <t>S</t>
  </si>
  <si>
    <t>L</t>
  </si>
  <si>
    <t>WA</t>
  </si>
  <si>
    <t>WFR</t>
  </si>
  <si>
    <t>WWR</t>
  </si>
  <si>
    <t>DN</t>
  </si>
  <si>
    <t>WN</t>
  </si>
  <si>
    <t>DS</t>
  </si>
  <si>
    <t>WS</t>
  </si>
  <si>
    <t>H</t>
  </si>
  <si>
    <t>V</t>
  </si>
  <si>
    <t>a</t>
  </si>
  <si>
    <t>b</t>
  </si>
  <si>
    <t>OH</t>
  </si>
  <si>
    <t>IH</t>
  </si>
  <si>
    <t>SH</t>
  </si>
  <si>
    <t>CRA</t>
  </si>
  <si>
    <t>CN</t>
  </si>
  <si>
    <t>CA</t>
  </si>
  <si>
    <t>OR</t>
  </si>
  <si>
    <t>IR</t>
  </si>
  <si>
    <t>AOR</t>
  </si>
  <si>
    <t>Step</t>
  </si>
  <si>
    <t>SN</t>
  </si>
  <si>
    <t>SL</t>
  </si>
  <si>
    <t>SW</t>
  </si>
  <si>
    <t>StepH</t>
  </si>
  <si>
    <t>Class</t>
  </si>
  <si>
    <t>A107-2</t>
  </si>
  <si>
    <t>AR</t>
  </si>
  <si>
    <t>B116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</si>
  <si>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E</t>
    </r>
  </si>
  <si>
    <t>B117</t>
  </si>
  <si>
    <t>EN4</t>
  </si>
  <si>
    <t>EN</t>
  </si>
  <si>
    <t>EN5</t>
  </si>
  <si>
    <t>EN6</t>
  </si>
  <si>
    <t>EN7</t>
  </si>
  <si>
    <t>EN8</t>
  </si>
  <si>
    <t>EN13</t>
  </si>
  <si>
    <t>EN9</t>
  </si>
  <si>
    <t>EN10</t>
  </si>
  <si>
    <t>PW113</t>
  </si>
  <si>
    <t>PW</t>
  </si>
  <si>
    <t>PW114</t>
  </si>
  <si>
    <t>PW115</t>
  </si>
  <si>
    <t>PW116</t>
  </si>
  <si>
    <t>PW117</t>
  </si>
  <si>
    <t>A102-1</t>
  </si>
  <si>
    <t>A102-2</t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</si>
  <si>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R</t>
    </r>
  </si>
  <si>
    <t>A102-3</t>
  </si>
  <si>
    <t>LAB</t>
  </si>
  <si>
    <t>A103</t>
  </si>
  <si>
    <t>A104</t>
  </si>
  <si>
    <t>A105</t>
  </si>
  <si>
    <t>A106</t>
  </si>
  <si>
    <t>A107-1</t>
  </si>
  <si>
    <t>A108</t>
  </si>
  <si>
    <t>A109</t>
  </si>
  <si>
    <t>A110</t>
  </si>
  <si>
    <t>A111</t>
  </si>
  <si>
    <t>A112</t>
  </si>
  <si>
    <t>A113</t>
  </si>
  <si>
    <t>A101-1</t>
  </si>
  <si>
    <t>AUD</t>
  </si>
  <si>
    <t>PW111</t>
  </si>
  <si>
    <t>PW112</t>
  </si>
  <si>
    <t>HA101-1</t>
  </si>
  <si>
    <t>HA</t>
  </si>
  <si>
    <t>HA101-2</t>
  </si>
  <si>
    <t>EN1</t>
  </si>
  <si>
    <t>EN2</t>
  </si>
  <si>
    <t>EN11</t>
  </si>
  <si>
    <t>EN12</t>
  </si>
  <si>
    <t>CY101</t>
  </si>
  <si>
    <t>CY</t>
  </si>
  <si>
    <t>EN3</t>
  </si>
  <si>
    <t>HA101-3</t>
  </si>
  <si>
    <t>PW101</t>
  </si>
  <si>
    <t>PW102</t>
  </si>
  <si>
    <t>PW103</t>
  </si>
  <si>
    <t>PW104</t>
  </si>
  <si>
    <t>PW105</t>
  </si>
  <si>
    <t>PW106</t>
  </si>
  <si>
    <t>PW107</t>
  </si>
  <si>
    <t>PW108</t>
  </si>
  <si>
    <t>PW109</t>
  </si>
  <si>
    <t>PW110</t>
  </si>
  <si>
    <t>B101</t>
  </si>
  <si>
    <t>B102</t>
  </si>
  <si>
    <t>A114</t>
  </si>
  <si>
    <t>A116-2</t>
  </si>
  <si>
    <t>A115</t>
  </si>
  <si>
    <t>A116-1</t>
  </si>
  <si>
    <t>A117</t>
  </si>
  <si>
    <t>B103</t>
  </si>
  <si>
    <t>B104</t>
  </si>
  <si>
    <t>B105</t>
  </si>
  <si>
    <t>B106</t>
  </si>
  <si>
    <t>B107-2</t>
  </si>
  <si>
    <t>B107-1</t>
  </si>
  <si>
    <t>B108</t>
  </si>
  <si>
    <t>B109</t>
  </si>
  <si>
    <t>B110</t>
  </si>
  <si>
    <t>B111</t>
  </si>
  <si>
    <t>B112</t>
  </si>
  <si>
    <t>B113</t>
  </si>
  <si>
    <t>B114</t>
  </si>
  <si>
    <t>B115</t>
  </si>
  <si>
    <t>DT1</t>
  </si>
  <si>
    <t>DT</t>
  </si>
  <si>
    <t>WC1</t>
  </si>
  <si>
    <t>WC</t>
  </si>
  <si>
    <t>WC2</t>
  </si>
  <si>
    <t>LT1</t>
  </si>
  <si>
    <t>LT</t>
  </si>
  <si>
    <t>LT2</t>
  </si>
  <si>
    <t>LT3</t>
  </si>
  <si>
    <t>LT4</t>
  </si>
  <si>
    <t>LT5</t>
  </si>
  <si>
    <t>A101-2</t>
  </si>
  <si>
    <t>A101-3</t>
  </si>
  <si>
    <t>TE204</t>
  </si>
  <si>
    <t>A211</t>
  </si>
  <si>
    <t>A213</t>
  </si>
  <si>
    <t>TE203-1</t>
  </si>
  <si>
    <t>TE</t>
  </si>
  <si>
    <t>PW201</t>
  </si>
  <si>
    <t>PE</t>
  </si>
  <si>
    <t>PW202</t>
  </si>
  <si>
    <t>PW203</t>
  </si>
  <si>
    <t>PW204</t>
  </si>
  <si>
    <t>A201</t>
  </si>
  <si>
    <t>PW205</t>
  </si>
  <si>
    <t>PW206</t>
  </si>
  <si>
    <t>B223</t>
  </si>
  <si>
    <t>TE202</t>
  </si>
  <si>
    <t>PW207</t>
  </si>
  <si>
    <t>PW208</t>
  </si>
  <si>
    <t>PW209</t>
  </si>
  <si>
    <t>PW210</t>
  </si>
  <si>
    <t>PW211</t>
  </si>
  <si>
    <t>PW212</t>
  </si>
  <si>
    <t>PW213</t>
  </si>
  <si>
    <t>PW214</t>
  </si>
  <si>
    <t>TE201-1</t>
  </si>
  <si>
    <t>TE201-2</t>
  </si>
  <si>
    <t>A202</t>
  </si>
  <si>
    <t>A203</t>
  </si>
  <si>
    <t>A204</t>
  </si>
  <si>
    <t>A205</t>
  </si>
  <si>
    <t>A206-2</t>
  </si>
  <si>
    <t>A206-1</t>
  </si>
  <si>
    <t>A207</t>
  </si>
  <si>
    <t>A208</t>
  </si>
  <si>
    <t>A209</t>
  </si>
  <si>
    <t>A210</t>
  </si>
  <si>
    <t>A212</t>
  </si>
  <si>
    <t>B201</t>
  </si>
  <si>
    <t>B202-1</t>
  </si>
  <si>
    <t>B203-1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</si>
  <si>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</si>
  <si>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</si>
  <si>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</si>
  <si>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</si>
  <si>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</si>
  <si>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</si>
  <si>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</si>
  <si>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</si>
  <si>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</si>
  <si>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</si>
  <si>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</si>
  <si>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</si>
  <si>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</si>
  <si>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</si>
  <si>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</si>
  <si>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</si>
  <si>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</si>
  <si>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</si>
  <si>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</si>
  <si>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HA202</t>
  </si>
  <si>
    <t>EN14</t>
  </si>
  <si>
    <t>TE205</t>
  </si>
  <si>
    <t>B203-2</t>
  </si>
  <si>
    <t>B202-2</t>
  </si>
  <si>
    <t>TE203-2</t>
  </si>
  <si>
    <t>TE302</t>
  </si>
  <si>
    <t>PW315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</si>
  <si>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W</t>
    </r>
  </si>
  <si>
    <t>PW301</t>
  </si>
  <si>
    <t>PW302</t>
  </si>
  <si>
    <t>PW303</t>
  </si>
  <si>
    <t>PW304</t>
  </si>
  <si>
    <t>PW305</t>
  </si>
  <si>
    <t>PW306</t>
  </si>
  <si>
    <t>PW307</t>
  </si>
  <si>
    <t>PW308</t>
  </si>
  <si>
    <t>PW309</t>
  </si>
  <si>
    <t>PW310</t>
  </si>
  <si>
    <t>PW311</t>
  </si>
  <si>
    <t>PW312</t>
  </si>
  <si>
    <t>PW313</t>
  </si>
  <si>
    <t>PW314</t>
  </si>
  <si>
    <t>EN15</t>
  </si>
  <si>
    <t>A304</t>
  </si>
  <si>
    <t>C</t>
  </si>
  <si>
    <t>A303</t>
  </si>
  <si>
    <t>A302</t>
  </si>
  <si>
    <t>A305</t>
  </si>
  <si>
    <t>A306</t>
  </si>
  <si>
    <t>A307</t>
  </si>
  <si>
    <t>A308</t>
  </si>
  <si>
    <t>A311</t>
  </si>
  <si>
    <t>A312</t>
  </si>
  <si>
    <t>A309</t>
  </si>
  <si>
    <t>A310</t>
  </si>
  <si>
    <t>TE301</t>
  </si>
  <si>
    <t>A313</t>
  </si>
  <si>
    <t>A314</t>
  </si>
  <si>
    <t>CL</t>
  </si>
  <si>
    <t>A315</t>
  </si>
  <si>
    <t>OFC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</si>
  <si>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</si>
  <si>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</si>
  <si>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</si>
  <si>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</si>
  <si>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</si>
  <si>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</si>
  <si>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</si>
  <si>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</si>
  <si>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</si>
  <si>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B301-2</t>
  </si>
  <si>
    <t>B301-1</t>
  </si>
  <si>
    <t>B311</t>
  </si>
  <si>
    <t>B302</t>
  </si>
  <si>
    <t>ST</t>
  </si>
  <si>
    <t>B303</t>
  </si>
  <si>
    <t>B304</t>
  </si>
  <si>
    <t>B305</t>
  </si>
  <si>
    <t>B306</t>
  </si>
  <si>
    <t>B307</t>
  </si>
  <si>
    <t>B308</t>
  </si>
  <si>
    <t>B309</t>
  </si>
  <si>
    <t>B310</t>
  </si>
  <si>
    <t>B312</t>
  </si>
  <si>
    <t>A301</t>
  </si>
  <si>
    <r>
      <rPr>
        <sz val="11"/>
        <color theme="1"/>
        <rFont val="宋体"/>
        <charset val="134"/>
        <scheme val="minor"/>
      </rPr>
      <t>TE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</si>
  <si>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15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</si>
  <si>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</si>
  <si>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402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</si>
  <si>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403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</si>
  <si>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404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</si>
  <si>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405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</si>
  <si>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406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</si>
  <si>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407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</si>
  <si>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408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</si>
  <si>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409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</si>
  <si>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410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</si>
  <si>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411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</si>
  <si>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412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</si>
  <si>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413</t>
    </r>
  </si>
  <si>
    <r>
      <rPr>
        <sz val="11"/>
        <color theme="1"/>
        <rFont val="宋体"/>
        <charset val="134"/>
        <scheme val="minor"/>
      </rPr>
      <t>PW</t>
    </r>
    <r>
      <rPr>
        <sz val="11"/>
        <color theme="1"/>
        <rFont val="宋体"/>
        <charset val="134"/>
        <scheme val="minor"/>
      </rPr>
      <t>414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</si>
  <si>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04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</si>
  <si>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403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</si>
  <si>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</si>
  <si>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05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</si>
  <si>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06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</si>
  <si>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07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</si>
  <si>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08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</si>
  <si>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11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</si>
  <si>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412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</si>
  <si>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09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</si>
  <si>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10</t>
    </r>
  </si>
  <si>
    <r>
      <rPr>
        <sz val="11"/>
        <color theme="1"/>
        <rFont val="宋体"/>
        <charset val="134"/>
        <scheme val="minor"/>
      </rPr>
      <t>TE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</si>
  <si>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13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</si>
  <si>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414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</si>
  <si>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415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</si>
  <si>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416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</si>
  <si>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417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</si>
  <si>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418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</si>
  <si>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419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</si>
  <si>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420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</si>
  <si>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421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</si>
  <si>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422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</si>
  <si>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423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</si>
  <si>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424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</si>
  <si>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01-2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</si>
  <si>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01-1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</si>
  <si>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11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</si>
  <si>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</si>
  <si>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403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</si>
  <si>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404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</si>
  <si>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405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</si>
  <si>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406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</si>
  <si>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407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</si>
  <si>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408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</si>
  <si>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409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</si>
  <si>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410</t>
    </r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</si>
  <si>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12</t>
    </r>
  </si>
  <si>
    <r>
      <rPr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01</t>
    </r>
  </si>
  <si>
    <t>TE508</t>
  </si>
  <si>
    <t>TE506</t>
  </si>
  <si>
    <t>TE503</t>
  </si>
  <si>
    <t>TE502</t>
  </si>
  <si>
    <t>PW501</t>
  </si>
  <si>
    <t>PW502</t>
  </si>
  <si>
    <t>PW503</t>
  </si>
  <si>
    <t>PW504</t>
  </si>
  <si>
    <t>PW505</t>
  </si>
  <si>
    <t>PW506</t>
  </si>
  <si>
    <t>PW507</t>
  </si>
  <si>
    <t>PW508</t>
  </si>
  <si>
    <t>PW509</t>
  </si>
  <si>
    <t>PW510</t>
  </si>
  <si>
    <t>PW511</t>
  </si>
  <si>
    <t>PW512</t>
  </si>
  <si>
    <t>TE501</t>
  </si>
  <si>
    <t>A501</t>
  </si>
  <si>
    <t>A502</t>
  </si>
  <si>
    <t>A503</t>
  </si>
  <si>
    <t>CR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</si>
  <si>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</si>
  <si>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</si>
  <si>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</si>
  <si>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</si>
  <si>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</si>
  <si>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</si>
  <si>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</si>
  <si>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</si>
  <si>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</si>
  <si>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</si>
  <si>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</si>
  <si>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</si>
  <si>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</si>
  <si>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</si>
  <si>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TE505</t>
  </si>
  <si>
    <t>TE504</t>
  </si>
  <si>
    <t>TE507</t>
  </si>
  <si>
    <t>TE509</t>
  </si>
  <si>
    <t>B512-2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</si>
  <si>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</si>
  <si>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</si>
  <si>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</si>
  <si>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</si>
  <si>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</si>
  <si>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</si>
  <si>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</si>
  <si>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</si>
  <si>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</si>
  <si>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</si>
  <si>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B512-1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</si>
  <si>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</si>
  <si>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</si>
  <si>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</si>
  <si>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</si>
  <si>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</si>
  <si>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</si>
  <si>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</si>
  <si>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</si>
  <si>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</si>
  <si>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</si>
  <si>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</si>
  <si>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</si>
  <si>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</si>
  <si>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</si>
  <si>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</si>
  <si>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</si>
  <si>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</si>
  <si>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B501</t>
  </si>
  <si>
    <t>A518</t>
  </si>
  <si>
    <t>A519</t>
  </si>
  <si>
    <t>A520</t>
  </si>
  <si>
    <t>DIF</t>
  </si>
  <si>
    <t>1f</t>
  </si>
  <si>
    <t>2f</t>
  </si>
  <si>
    <t>3f</t>
  </si>
  <si>
    <t>4f</t>
  </si>
  <si>
    <t>5f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</si>
</sst>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4"/>
  <sheetViews>
    <sheetView topLeftCell="J1" workbookViewId="0">
      <selection activeCell="AI9" sqref="AI9"/>
    </sheetView>
  </sheetViews>
  <sheetFormatPr defaultColWidth="8.72727272727273" defaultRowHeight="14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1">
        <v>0</v>
      </c>
      <c r="B2" s="1" t="s">
        <v>34</v>
      </c>
      <c r="C2" s="1">
        <v>0.586</v>
      </c>
      <c r="D2" s="1">
        <v>177</v>
      </c>
      <c r="E2" s="1">
        <v>0.5</v>
      </c>
      <c r="F2" s="1">
        <v>3.439</v>
      </c>
      <c r="G2" s="1">
        <f t="shared" ref="G2:G12" si="0">R2*S2</f>
        <v>25.96</v>
      </c>
      <c r="H2" s="1">
        <f t="shared" ref="H2:H12" si="1">R2*2+S2*2</f>
        <v>20.44</v>
      </c>
      <c r="I2" s="1">
        <f t="shared" ref="I2:I65" si="2">H2*P2-N2-O2</f>
        <v>85.754</v>
      </c>
      <c r="J2" s="1">
        <f t="shared" ref="J2:J65" si="3">O2/G2</f>
        <v>0.434514637904468</v>
      </c>
      <c r="K2" s="1">
        <f t="shared" ref="K2:K31" si="4">O2/(I2*0.312)</f>
        <v>0.421599530678991</v>
      </c>
      <c r="L2" s="1">
        <v>1</v>
      </c>
      <c r="M2" s="1">
        <v>0</v>
      </c>
      <c r="N2" s="1">
        <v>2.1</v>
      </c>
      <c r="O2" s="4">
        <v>11.28</v>
      </c>
      <c r="P2" s="1">
        <v>4.85</v>
      </c>
      <c r="Q2" s="1">
        <f t="shared" ref="Q2:Q65" si="5">G2*P2</f>
        <v>125.906</v>
      </c>
      <c r="R2" s="4">
        <v>4.72</v>
      </c>
      <c r="S2" s="4">
        <v>5.5</v>
      </c>
      <c r="T2" s="1">
        <v>0</v>
      </c>
      <c r="U2" s="1">
        <v>1</v>
      </c>
      <c r="V2" s="1">
        <v>0</v>
      </c>
      <c r="W2" s="1">
        <v>0</v>
      </c>
      <c r="X2" s="4">
        <v>2</v>
      </c>
      <c r="Y2" s="1">
        <f t="shared" ref="Y2:Y65" si="6">X2*0.36</f>
        <v>0.72</v>
      </c>
      <c r="Z2" s="1">
        <v>0</v>
      </c>
      <c r="AA2" s="1">
        <v>0</v>
      </c>
      <c r="AB2" s="1">
        <v>0</v>
      </c>
      <c r="AC2" s="4">
        <v>0</v>
      </c>
      <c r="AD2" s="1">
        <v>0</v>
      </c>
      <c r="AE2" s="1">
        <v>0</v>
      </c>
      <c r="AF2" s="1">
        <v>0</v>
      </c>
      <c r="AG2" s="1">
        <v>0</v>
      </c>
      <c r="AH2" s="1" t="s">
        <v>35</v>
      </c>
    </row>
    <row r="3" spans="1:34">
      <c r="A3" s="1">
        <v>1</v>
      </c>
      <c r="B3" s="1" t="s">
        <v>36</v>
      </c>
      <c r="C3" s="1">
        <v>0.621</v>
      </c>
      <c r="D3" s="1">
        <v>215</v>
      </c>
      <c r="E3" s="1">
        <v>0.111</v>
      </c>
      <c r="F3" s="1">
        <v>3.381</v>
      </c>
      <c r="G3" s="1">
        <f t="shared" si="0"/>
        <v>8.76</v>
      </c>
      <c r="H3" s="1">
        <f t="shared" si="1"/>
        <v>11.84</v>
      </c>
      <c r="I3" s="1">
        <f t="shared" si="2"/>
        <v>48.316</v>
      </c>
      <c r="J3" s="1">
        <f t="shared" si="3"/>
        <v>0.8</v>
      </c>
      <c r="K3" s="1">
        <f t="shared" si="4"/>
        <v>0.46488820393945</v>
      </c>
      <c r="L3" s="1">
        <v>1</v>
      </c>
      <c r="M3" s="1">
        <v>1</v>
      </c>
      <c r="N3" s="1">
        <v>2.1</v>
      </c>
      <c r="O3" s="4">
        <v>7.008</v>
      </c>
      <c r="P3" s="1">
        <v>4.85</v>
      </c>
      <c r="Q3" s="1">
        <f t="shared" si="5"/>
        <v>42.486</v>
      </c>
      <c r="R3" s="4">
        <v>2.92</v>
      </c>
      <c r="S3" s="4">
        <v>3</v>
      </c>
      <c r="T3" s="4">
        <v>0</v>
      </c>
      <c r="U3" s="4">
        <v>1</v>
      </c>
      <c r="V3" s="1">
        <v>0</v>
      </c>
      <c r="W3" s="1">
        <v>38</v>
      </c>
      <c r="X3" s="4">
        <v>0.5</v>
      </c>
      <c r="Y3" s="1">
        <f t="shared" si="6"/>
        <v>0.18</v>
      </c>
      <c r="Z3" s="1">
        <v>0</v>
      </c>
      <c r="AA3" s="1">
        <v>0</v>
      </c>
      <c r="AB3" s="1">
        <v>0</v>
      </c>
      <c r="AC3" s="4">
        <v>0</v>
      </c>
      <c r="AD3" s="1">
        <v>0</v>
      </c>
      <c r="AE3" s="1">
        <v>0</v>
      </c>
      <c r="AF3" s="1">
        <v>0</v>
      </c>
      <c r="AG3" s="1">
        <v>0</v>
      </c>
      <c r="AH3" s="5" t="s">
        <v>37</v>
      </c>
    </row>
    <row r="4" spans="1:34">
      <c r="A4" s="1">
        <v>2</v>
      </c>
      <c r="B4" s="1" t="s">
        <v>38</v>
      </c>
      <c r="C4" s="1">
        <v>0.542</v>
      </c>
      <c r="D4" s="1">
        <v>215</v>
      </c>
      <c r="E4" s="1">
        <v>0.2</v>
      </c>
      <c r="F4" s="1">
        <v>3.467</v>
      </c>
      <c r="G4" s="1">
        <f t="shared" si="0"/>
        <v>9</v>
      </c>
      <c r="H4" s="1">
        <f t="shared" si="1"/>
        <v>13.6</v>
      </c>
      <c r="I4" s="1">
        <f t="shared" si="2"/>
        <v>63.86</v>
      </c>
      <c r="J4" s="1">
        <f t="shared" si="3"/>
        <v>0</v>
      </c>
      <c r="K4" s="1">
        <f t="shared" si="4"/>
        <v>0</v>
      </c>
      <c r="L4" s="1">
        <v>1</v>
      </c>
      <c r="M4" s="1">
        <v>0</v>
      </c>
      <c r="N4" s="1">
        <v>2.1</v>
      </c>
      <c r="O4" s="4">
        <v>0</v>
      </c>
      <c r="P4" s="1">
        <v>4.85</v>
      </c>
      <c r="Q4" s="1">
        <f t="shared" si="5"/>
        <v>43.65</v>
      </c>
      <c r="R4" s="4">
        <v>1.8</v>
      </c>
      <c r="S4" s="4">
        <v>5</v>
      </c>
      <c r="T4" s="4">
        <v>1</v>
      </c>
      <c r="U4" s="4">
        <v>0</v>
      </c>
      <c r="V4" s="1">
        <v>0</v>
      </c>
      <c r="W4" s="1">
        <v>38</v>
      </c>
      <c r="X4" s="4">
        <v>0.6666</v>
      </c>
      <c r="Y4" s="1">
        <f t="shared" si="6"/>
        <v>0.239976</v>
      </c>
      <c r="Z4" s="1">
        <v>0</v>
      </c>
      <c r="AA4" s="1">
        <v>0</v>
      </c>
      <c r="AB4" s="1">
        <v>0</v>
      </c>
      <c r="AC4" s="4">
        <v>0</v>
      </c>
      <c r="AD4" s="1">
        <v>0</v>
      </c>
      <c r="AE4" s="1">
        <v>0</v>
      </c>
      <c r="AF4" s="1">
        <v>0</v>
      </c>
      <c r="AG4" s="1">
        <v>0</v>
      </c>
      <c r="AH4" s="5" t="s">
        <v>35</v>
      </c>
    </row>
    <row r="5" spans="1:34">
      <c r="A5" s="1">
        <v>3</v>
      </c>
      <c r="B5" s="1" t="s">
        <v>39</v>
      </c>
      <c r="C5" s="1">
        <v>0.636</v>
      </c>
      <c r="D5" s="1">
        <v>277</v>
      </c>
      <c r="E5" s="1">
        <v>0.5</v>
      </c>
      <c r="F5" s="1">
        <v>3.139</v>
      </c>
      <c r="G5" s="1">
        <f t="shared" si="0"/>
        <v>10.272</v>
      </c>
      <c r="H5" s="1">
        <f t="shared" si="1"/>
        <v>13.36</v>
      </c>
      <c r="I5" s="1">
        <f t="shared" si="2"/>
        <v>54.716</v>
      </c>
      <c r="J5" s="1">
        <f t="shared" si="3"/>
        <v>0.613317757009346</v>
      </c>
      <c r="K5" s="1">
        <f t="shared" si="4"/>
        <v>0.369038447479854</v>
      </c>
      <c r="L5" s="1">
        <v>1</v>
      </c>
      <c r="M5" s="1">
        <v>1</v>
      </c>
      <c r="N5" s="1">
        <v>3.78</v>
      </c>
      <c r="O5" s="4">
        <v>6.3</v>
      </c>
      <c r="P5" s="1">
        <v>4.85</v>
      </c>
      <c r="Q5" s="1">
        <f t="shared" si="5"/>
        <v>49.8192</v>
      </c>
      <c r="R5" s="4">
        <v>2.4</v>
      </c>
      <c r="S5" s="4">
        <v>4.28</v>
      </c>
      <c r="T5" s="4">
        <v>0</v>
      </c>
      <c r="U5" s="4">
        <v>1</v>
      </c>
      <c r="V5" s="1">
        <v>0</v>
      </c>
      <c r="W5" s="1">
        <v>0</v>
      </c>
      <c r="X5" s="4">
        <v>0.8333</v>
      </c>
      <c r="Y5" s="1">
        <f t="shared" si="6"/>
        <v>0.299988</v>
      </c>
      <c r="Z5" s="1">
        <v>0</v>
      </c>
      <c r="AA5" s="1">
        <v>0</v>
      </c>
      <c r="AB5" s="1">
        <v>0</v>
      </c>
      <c r="AC5" s="4">
        <v>0</v>
      </c>
      <c r="AD5" s="1">
        <v>0</v>
      </c>
      <c r="AE5" s="1">
        <v>0</v>
      </c>
      <c r="AF5" s="1">
        <v>0</v>
      </c>
      <c r="AG5" s="1">
        <v>0</v>
      </c>
      <c r="AH5" s="5" t="s">
        <v>40</v>
      </c>
    </row>
    <row r="6" spans="1:34">
      <c r="A6" s="1">
        <v>4</v>
      </c>
      <c r="B6" s="1" t="s">
        <v>41</v>
      </c>
      <c r="C6" s="1">
        <v>0.968</v>
      </c>
      <c r="D6" s="1">
        <v>171</v>
      </c>
      <c r="E6" s="1">
        <v>0.167</v>
      </c>
      <c r="F6" s="1">
        <v>2.562</v>
      </c>
      <c r="G6" s="1">
        <f t="shared" si="0"/>
        <v>10.272</v>
      </c>
      <c r="H6" s="1">
        <f t="shared" si="1"/>
        <v>13.36</v>
      </c>
      <c r="I6" s="1">
        <f t="shared" si="2"/>
        <v>54.716</v>
      </c>
      <c r="J6" s="1">
        <f t="shared" si="3"/>
        <v>0.613317757009346</v>
      </c>
      <c r="K6" s="1">
        <f t="shared" si="4"/>
        <v>0.369038447479854</v>
      </c>
      <c r="L6" s="1">
        <v>1</v>
      </c>
      <c r="M6" s="1">
        <v>1</v>
      </c>
      <c r="N6" s="1">
        <v>3.78</v>
      </c>
      <c r="O6" s="4">
        <v>6.3</v>
      </c>
      <c r="P6" s="1">
        <v>4.85</v>
      </c>
      <c r="Q6" s="1">
        <f t="shared" si="5"/>
        <v>49.8192</v>
      </c>
      <c r="R6" s="4">
        <v>4.28</v>
      </c>
      <c r="S6" s="4">
        <v>2.4</v>
      </c>
      <c r="T6" s="4">
        <v>0</v>
      </c>
      <c r="U6" s="4">
        <v>1</v>
      </c>
      <c r="V6" s="1">
        <v>0</v>
      </c>
      <c r="W6" s="1">
        <v>0</v>
      </c>
      <c r="X6" s="4">
        <v>1</v>
      </c>
      <c r="Y6" s="1">
        <f t="shared" si="6"/>
        <v>0.36</v>
      </c>
      <c r="Z6" s="1">
        <v>0</v>
      </c>
      <c r="AA6" s="1">
        <v>0</v>
      </c>
      <c r="AB6" s="1">
        <v>0</v>
      </c>
      <c r="AC6" s="4">
        <v>0</v>
      </c>
      <c r="AD6" s="1">
        <v>0</v>
      </c>
      <c r="AE6" s="1">
        <v>0</v>
      </c>
      <c r="AF6" s="1">
        <v>0</v>
      </c>
      <c r="AG6" s="1">
        <v>0</v>
      </c>
      <c r="AH6" s="5" t="s">
        <v>40</v>
      </c>
    </row>
    <row r="7" spans="1:34">
      <c r="A7" s="1">
        <v>5</v>
      </c>
      <c r="B7" s="1" t="s">
        <v>42</v>
      </c>
      <c r="C7" s="1">
        <v>0.672</v>
      </c>
      <c r="D7" s="1">
        <v>175</v>
      </c>
      <c r="E7" s="1">
        <v>0.5</v>
      </c>
      <c r="F7" s="1">
        <v>3.089</v>
      </c>
      <c r="G7" s="1">
        <f t="shared" si="0"/>
        <v>10.272</v>
      </c>
      <c r="H7" s="1">
        <f t="shared" si="1"/>
        <v>13.36</v>
      </c>
      <c r="I7" s="1">
        <f t="shared" si="2"/>
        <v>54.716</v>
      </c>
      <c r="J7" s="1">
        <f t="shared" si="3"/>
        <v>0.613317757009346</v>
      </c>
      <c r="K7" s="1">
        <f t="shared" si="4"/>
        <v>0.369038447479854</v>
      </c>
      <c r="L7" s="1">
        <v>1</v>
      </c>
      <c r="M7" s="1">
        <v>1</v>
      </c>
      <c r="N7" s="1">
        <v>3.78</v>
      </c>
      <c r="O7" s="4">
        <v>6.3</v>
      </c>
      <c r="P7" s="1">
        <v>4.85</v>
      </c>
      <c r="Q7" s="1">
        <f t="shared" si="5"/>
        <v>49.8192</v>
      </c>
      <c r="R7" s="4">
        <v>4.28</v>
      </c>
      <c r="S7" s="4">
        <v>2.4</v>
      </c>
      <c r="T7" s="4">
        <v>0</v>
      </c>
      <c r="U7" s="4">
        <v>1</v>
      </c>
      <c r="V7" s="1">
        <v>0</v>
      </c>
      <c r="W7" s="1">
        <v>0</v>
      </c>
      <c r="X7" s="4">
        <v>2</v>
      </c>
      <c r="Y7" s="1">
        <f t="shared" si="6"/>
        <v>0.72</v>
      </c>
      <c r="Z7" s="1">
        <v>0</v>
      </c>
      <c r="AA7" s="1">
        <v>0</v>
      </c>
      <c r="AB7" s="1">
        <v>0</v>
      </c>
      <c r="AC7" s="4">
        <v>0</v>
      </c>
      <c r="AD7" s="1">
        <v>0</v>
      </c>
      <c r="AE7" s="1">
        <v>0</v>
      </c>
      <c r="AF7" s="1">
        <v>0</v>
      </c>
      <c r="AG7" s="1">
        <v>0</v>
      </c>
      <c r="AH7" s="5" t="s">
        <v>40</v>
      </c>
    </row>
    <row r="8" spans="1:34">
      <c r="A8" s="1">
        <v>6</v>
      </c>
      <c r="B8" s="1" t="s">
        <v>43</v>
      </c>
      <c r="C8" s="1">
        <v>0.59</v>
      </c>
      <c r="D8" s="1">
        <v>181</v>
      </c>
      <c r="E8" s="1">
        <v>0.5</v>
      </c>
      <c r="F8" s="1">
        <v>3.465</v>
      </c>
      <c r="G8" s="1">
        <f t="shared" si="0"/>
        <v>10.272</v>
      </c>
      <c r="H8" s="1">
        <f t="shared" si="1"/>
        <v>13.36</v>
      </c>
      <c r="I8" s="1">
        <f t="shared" si="2"/>
        <v>54.716</v>
      </c>
      <c r="J8" s="1">
        <f t="shared" si="3"/>
        <v>0.613317757009346</v>
      </c>
      <c r="K8" s="1">
        <f t="shared" si="4"/>
        <v>0.369038447479854</v>
      </c>
      <c r="L8" s="1">
        <v>1</v>
      </c>
      <c r="M8" s="1">
        <v>1</v>
      </c>
      <c r="N8" s="1">
        <v>3.78</v>
      </c>
      <c r="O8" s="4">
        <v>6.3</v>
      </c>
      <c r="P8" s="1">
        <v>4.85</v>
      </c>
      <c r="Q8" s="1">
        <f t="shared" si="5"/>
        <v>49.8192</v>
      </c>
      <c r="R8" s="4">
        <v>4.28</v>
      </c>
      <c r="S8" s="4">
        <v>2.4</v>
      </c>
      <c r="T8" s="4">
        <v>0</v>
      </c>
      <c r="U8" s="4">
        <v>1</v>
      </c>
      <c r="V8" s="1">
        <v>0</v>
      </c>
      <c r="W8" s="1">
        <v>0</v>
      </c>
      <c r="X8" s="4">
        <v>1</v>
      </c>
      <c r="Y8" s="1">
        <f t="shared" si="6"/>
        <v>0.36</v>
      </c>
      <c r="Z8" s="1">
        <v>0</v>
      </c>
      <c r="AA8" s="1">
        <v>0</v>
      </c>
      <c r="AB8" s="1">
        <v>0</v>
      </c>
      <c r="AC8" s="4">
        <v>0</v>
      </c>
      <c r="AD8" s="1">
        <v>0</v>
      </c>
      <c r="AE8" s="1">
        <v>0</v>
      </c>
      <c r="AF8" s="1">
        <v>0</v>
      </c>
      <c r="AG8" s="1">
        <v>0</v>
      </c>
      <c r="AH8" s="5" t="s">
        <v>40</v>
      </c>
    </row>
    <row r="9" spans="1:34">
      <c r="A9" s="1">
        <v>7</v>
      </c>
      <c r="B9" s="1" t="s">
        <v>44</v>
      </c>
      <c r="C9" s="1">
        <v>1.193</v>
      </c>
      <c r="D9" s="1">
        <v>2683</v>
      </c>
      <c r="E9" s="1">
        <v>0.367</v>
      </c>
      <c r="F9" s="1">
        <v>2.492</v>
      </c>
      <c r="G9" s="1">
        <f t="shared" si="0"/>
        <v>8</v>
      </c>
      <c r="H9" s="1">
        <f t="shared" si="1"/>
        <v>12</v>
      </c>
      <c r="I9" s="1">
        <f t="shared" si="2"/>
        <v>54.42</v>
      </c>
      <c r="J9" s="1">
        <f t="shared" si="3"/>
        <v>0</v>
      </c>
      <c r="K9" s="1">
        <f t="shared" si="4"/>
        <v>0</v>
      </c>
      <c r="L9" s="1">
        <v>1</v>
      </c>
      <c r="M9" s="1">
        <v>0</v>
      </c>
      <c r="N9" s="1">
        <v>3.78</v>
      </c>
      <c r="O9" s="4">
        <v>0</v>
      </c>
      <c r="P9" s="1">
        <v>4.85</v>
      </c>
      <c r="Q9" s="1">
        <f t="shared" si="5"/>
        <v>38.8</v>
      </c>
      <c r="R9" s="4">
        <v>2</v>
      </c>
      <c r="S9" s="4">
        <v>4</v>
      </c>
      <c r="T9" s="4">
        <v>0</v>
      </c>
      <c r="U9" s="4">
        <v>1</v>
      </c>
      <c r="V9" s="1">
        <v>0</v>
      </c>
      <c r="W9" s="1">
        <v>0</v>
      </c>
      <c r="X9" s="4">
        <v>0.5</v>
      </c>
      <c r="Y9" s="1">
        <f t="shared" si="6"/>
        <v>0.18</v>
      </c>
      <c r="Z9" s="1">
        <v>0</v>
      </c>
      <c r="AA9" s="1">
        <v>0</v>
      </c>
      <c r="AB9" s="1">
        <v>0</v>
      </c>
      <c r="AC9" s="4">
        <v>0</v>
      </c>
      <c r="AD9" s="1">
        <v>0</v>
      </c>
      <c r="AE9" s="1">
        <v>0</v>
      </c>
      <c r="AF9" s="1">
        <v>0</v>
      </c>
      <c r="AG9" s="1">
        <v>0</v>
      </c>
      <c r="AH9" s="5" t="s">
        <v>40</v>
      </c>
    </row>
    <row r="10" spans="1:34">
      <c r="A10" s="1">
        <v>8</v>
      </c>
      <c r="B10" s="1" t="s">
        <v>45</v>
      </c>
      <c r="C10" s="1">
        <v>0.892</v>
      </c>
      <c r="D10" s="1">
        <v>215</v>
      </c>
      <c r="E10" s="1">
        <v>0.2</v>
      </c>
      <c r="F10" s="1">
        <v>2.888</v>
      </c>
      <c r="G10" s="1">
        <f t="shared" si="0"/>
        <v>18.88</v>
      </c>
      <c r="H10" s="1">
        <f t="shared" si="1"/>
        <v>17.44</v>
      </c>
      <c r="I10" s="1">
        <f t="shared" si="2"/>
        <v>78.284</v>
      </c>
      <c r="J10" s="1">
        <f t="shared" si="3"/>
        <v>0</v>
      </c>
      <c r="K10" s="1">
        <f t="shared" si="4"/>
        <v>0</v>
      </c>
      <c r="L10" s="1">
        <v>2</v>
      </c>
      <c r="M10" s="1">
        <v>0</v>
      </c>
      <c r="N10" s="1">
        <v>6.3</v>
      </c>
      <c r="O10" s="4">
        <v>0</v>
      </c>
      <c r="P10" s="1">
        <v>4.85</v>
      </c>
      <c r="Q10" s="1">
        <f t="shared" si="5"/>
        <v>91.568</v>
      </c>
      <c r="R10" s="4">
        <v>4.72</v>
      </c>
      <c r="S10" s="4">
        <v>4</v>
      </c>
      <c r="T10" s="4">
        <v>1</v>
      </c>
      <c r="U10" s="4">
        <v>1</v>
      </c>
      <c r="V10" s="1">
        <v>0</v>
      </c>
      <c r="W10" s="1">
        <v>0</v>
      </c>
      <c r="X10" s="4">
        <v>0.5</v>
      </c>
      <c r="Y10" s="1">
        <f t="shared" si="6"/>
        <v>0.18</v>
      </c>
      <c r="Z10" s="1">
        <v>0</v>
      </c>
      <c r="AA10" s="1">
        <v>0</v>
      </c>
      <c r="AB10" s="1">
        <v>0</v>
      </c>
      <c r="AC10" s="4">
        <v>0</v>
      </c>
      <c r="AD10" s="1">
        <v>0</v>
      </c>
      <c r="AE10" s="1">
        <v>0</v>
      </c>
      <c r="AF10" s="1">
        <v>0</v>
      </c>
      <c r="AG10" s="1">
        <v>0</v>
      </c>
      <c r="AH10" s="5" t="s">
        <v>40</v>
      </c>
    </row>
    <row r="11" spans="1:34">
      <c r="A11" s="1">
        <v>9</v>
      </c>
      <c r="B11" s="1" t="s">
        <v>46</v>
      </c>
      <c r="C11" s="1">
        <v>0.542</v>
      </c>
      <c r="D11" s="1">
        <v>215</v>
      </c>
      <c r="E11" s="1">
        <v>0.2</v>
      </c>
      <c r="F11" s="1">
        <v>3.467</v>
      </c>
      <c r="G11" s="1">
        <f t="shared" si="0"/>
        <v>21</v>
      </c>
      <c r="H11" s="1">
        <f t="shared" si="1"/>
        <v>20</v>
      </c>
      <c r="I11" s="1">
        <f t="shared" si="2"/>
        <v>93.22</v>
      </c>
      <c r="J11" s="1">
        <f t="shared" si="3"/>
        <v>0</v>
      </c>
      <c r="K11" s="1">
        <f t="shared" si="4"/>
        <v>0</v>
      </c>
      <c r="L11" s="1">
        <v>1</v>
      </c>
      <c r="M11" s="1">
        <v>0</v>
      </c>
      <c r="N11" s="1">
        <v>3.78</v>
      </c>
      <c r="O11" s="4">
        <v>0</v>
      </c>
      <c r="P11" s="1">
        <v>4.85</v>
      </c>
      <c r="Q11" s="1">
        <f t="shared" si="5"/>
        <v>101.85</v>
      </c>
      <c r="R11" s="4">
        <v>3</v>
      </c>
      <c r="S11" s="4">
        <v>7</v>
      </c>
      <c r="T11" s="4">
        <v>1</v>
      </c>
      <c r="U11" s="4">
        <v>1</v>
      </c>
      <c r="V11" s="1">
        <v>0</v>
      </c>
      <c r="W11" s="1">
        <v>0</v>
      </c>
      <c r="X11" s="4">
        <v>1</v>
      </c>
      <c r="Y11" s="1">
        <f t="shared" si="6"/>
        <v>0.36</v>
      </c>
      <c r="Z11" s="1">
        <v>0</v>
      </c>
      <c r="AA11" s="1">
        <v>0</v>
      </c>
      <c r="AB11" s="1">
        <v>0</v>
      </c>
      <c r="AC11" s="4">
        <v>0</v>
      </c>
      <c r="AD11" s="1">
        <v>0</v>
      </c>
      <c r="AE11" s="1">
        <v>0</v>
      </c>
      <c r="AF11" s="1">
        <v>0</v>
      </c>
      <c r="AG11" s="1">
        <v>0</v>
      </c>
      <c r="AH11" s="5" t="s">
        <v>40</v>
      </c>
    </row>
    <row r="12" spans="1:34">
      <c r="A12" s="1">
        <v>10</v>
      </c>
      <c r="B12" s="1" t="s">
        <v>47</v>
      </c>
      <c r="C12" s="1">
        <v>0.769</v>
      </c>
      <c r="D12" s="1">
        <v>181</v>
      </c>
      <c r="E12" s="1">
        <v>0.25</v>
      </c>
      <c r="F12" s="1">
        <v>2.97</v>
      </c>
      <c r="G12" s="1">
        <f t="shared" si="0"/>
        <v>38.4</v>
      </c>
      <c r="H12" s="1">
        <f t="shared" si="1"/>
        <v>27.2</v>
      </c>
      <c r="I12" s="1">
        <f t="shared" si="2"/>
        <v>116.8</v>
      </c>
      <c r="J12" s="1">
        <f t="shared" si="3"/>
        <v>0.196875</v>
      </c>
      <c r="K12" s="1">
        <f t="shared" si="4"/>
        <v>0.20745521601686</v>
      </c>
      <c r="L12" s="1">
        <v>2</v>
      </c>
      <c r="M12" s="1">
        <v>2</v>
      </c>
      <c r="N12" s="1">
        <v>7.56</v>
      </c>
      <c r="O12" s="4">
        <v>7.56</v>
      </c>
      <c r="P12" s="1">
        <v>4.85</v>
      </c>
      <c r="Q12" s="1">
        <f t="shared" si="5"/>
        <v>186.24</v>
      </c>
      <c r="R12" s="4">
        <v>9.6</v>
      </c>
      <c r="S12" s="4">
        <v>4</v>
      </c>
      <c r="T12" s="4">
        <v>1</v>
      </c>
      <c r="U12" s="4">
        <v>1</v>
      </c>
      <c r="V12" s="1">
        <v>0</v>
      </c>
      <c r="W12" s="1">
        <v>0</v>
      </c>
      <c r="X12" s="4">
        <v>0.5</v>
      </c>
      <c r="Y12" s="1">
        <f t="shared" si="6"/>
        <v>0.18</v>
      </c>
      <c r="Z12" s="1">
        <v>0</v>
      </c>
      <c r="AA12" s="1">
        <v>0</v>
      </c>
      <c r="AB12" s="1">
        <v>0</v>
      </c>
      <c r="AC12" s="4">
        <v>0</v>
      </c>
      <c r="AD12" s="1">
        <v>0</v>
      </c>
      <c r="AE12" s="1">
        <v>0</v>
      </c>
      <c r="AF12" s="1">
        <v>0</v>
      </c>
      <c r="AG12" s="1">
        <v>0</v>
      </c>
      <c r="AH12" s="5" t="s">
        <v>40</v>
      </c>
    </row>
    <row r="13" spans="1:34">
      <c r="A13" s="1">
        <v>11</v>
      </c>
      <c r="B13" s="1" t="s">
        <v>48</v>
      </c>
      <c r="C13" s="1">
        <v>0.9</v>
      </c>
      <c r="D13" s="1">
        <v>315</v>
      </c>
      <c r="E13" s="1">
        <v>0.75</v>
      </c>
      <c r="F13" s="1">
        <v>2.842</v>
      </c>
      <c r="G13" s="1">
        <v>45</v>
      </c>
      <c r="H13" s="1">
        <v>27.31</v>
      </c>
      <c r="I13" s="1">
        <f t="shared" si="2"/>
        <v>116.5035</v>
      </c>
      <c r="J13" s="1">
        <f t="shared" si="3"/>
        <v>0.284444444444444</v>
      </c>
      <c r="K13" s="1">
        <f t="shared" si="4"/>
        <v>0.352140845774084</v>
      </c>
      <c r="L13" s="1">
        <v>1</v>
      </c>
      <c r="M13" s="1">
        <v>7</v>
      </c>
      <c r="N13" s="1">
        <v>3.15</v>
      </c>
      <c r="O13" s="4">
        <v>12.8</v>
      </c>
      <c r="P13" s="1">
        <v>4.85</v>
      </c>
      <c r="Q13" s="1">
        <f t="shared" si="5"/>
        <v>218.25</v>
      </c>
      <c r="R13" s="4">
        <v>0</v>
      </c>
      <c r="S13" s="4">
        <v>0</v>
      </c>
      <c r="T13" s="4">
        <v>0</v>
      </c>
      <c r="U13" s="4">
        <v>1</v>
      </c>
      <c r="V13" s="1">
        <v>0</v>
      </c>
      <c r="W13" s="1">
        <v>0</v>
      </c>
      <c r="X13" s="4">
        <v>1</v>
      </c>
      <c r="Y13" s="1">
        <f t="shared" si="6"/>
        <v>0.36</v>
      </c>
      <c r="Z13" s="1">
        <v>17.3</v>
      </c>
      <c r="AA13" s="1">
        <v>14.3</v>
      </c>
      <c r="AB13" s="1">
        <v>50</v>
      </c>
      <c r="AC13" s="4">
        <v>0</v>
      </c>
      <c r="AD13" s="1">
        <v>0</v>
      </c>
      <c r="AE13" s="1">
        <v>0</v>
      </c>
      <c r="AF13" s="1">
        <v>0</v>
      </c>
      <c r="AG13" s="1">
        <v>0</v>
      </c>
      <c r="AH13" s="5" t="s">
        <v>49</v>
      </c>
    </row>
    <row r="14" spans="1:34">
      <c r="A14" s="1">
        <v>12</v>
      </c>
      <c r="B14" s="1" t="s">
        <v>50</v>
      </c>
      <c r="C14" s="1">
        <v>0.956</v>
      </c>
      <c r="D14" s="1">
        <v>713</v>
      </c>
      <c r="E14" s="1">
        <v>1.833</v>
      </c>
      <c r="F14" s="1">
        <v>2.931</v>
      </c>
      <c r="G14" s="1">
        <f t="shared" ref="G14:G31" si="7">R14*S14</f>
        <v>100</v>
      </c>
      <c r="H14" s="1">
        <f t="shared" ref="H14:H31" si="8">R14*2+S14*2</f>
        <v>40</v>
      </c>
      <c r="I14" s="1">
        <f t="shared" si="2"/>
        <v>162.41</v>
      </c>
      <c r="J14" s="1">
        <f t="shared" si="3"/>
        <v>0.1575</v>
      </c>
      <c r="K14" s="1">
        <f t="shared" si="4"/>
        <v>0.310823035716823</v>
      </c>
      <c r="L14" s="1">
        <v>5</v>
      </c>
      <c r="M14" s="1">
        <v>5</v>
      </c>
      <c r="N14" s="1">
        <v>15.84</v>
      </c>
      <c r="O14" s="4">
        <v>15.75</v>
      </c>
      <c r="P14" s="1">
        <v>4.85</v>
      </c>
      <c r="Q14" s="1">
        <f t="shared" si="5"/>
        <v>485</v>
      </c>
      <c r="R14" s="4">
        <v>10</v>
      </c>
      <c r="S14" s="4">
        <v>10</v>
      </c>
      <c r="T14" s="4">
        <v>1</v>
      </c>
      <c r="U14" s="4">
        <v>1</v>
      </c>
      <c r="V14" s="1">
        <v>0</v>
      </c>
      <c r="W14" s="1">
        <v>0</v>
      </c>
      <c r="X14" s="4">
        <v>1.3333</v>
      </c>
      <c r="Y14" s="1">
        <f t="shared" si="6"/>
        <v>0.479988</v>
      </c>
      <c r="Z14" s="1">
        <v>0</v>
      </c>
      <c r="AA14" s="1">
        <v>0</v>
      </c>
      <c r="AB14" s="1">
        <v>0</v>
      </c>
      <c r="AC14" s="4">
        <v>0</v>
      </c>
      <c r="AD14" s="1">
        <v>0</v>
      </c>
      <c r="AE14" s="1">
        <v>0</v>
      </c>
      <c r="AF14" s="1">
        <v>0</v>
      </c>
      <c r="AG14" s="1">
        <v>0</v>
      </c>
      <c r="AH14" s="5" t="s">
        <v>49</v>
      </c>
    </row>
    <row r="15" spans="1:34">
      <c r="A15" s="1">
        <v>13</v>
      </c>
      <c r="B15" s="1" t="s">
        <v>51</v>
      </c>
      <c r="C15" s="1">
        <v>1.014</v>
      </c>
      <c r="D15" s="1">
        <v>2079</v>
      </c>
      <c r="E15" s="1">
        <v>1.417</v>
      </c>
      <c r="F15" s="1">
        <v>2.994</v>
      </c>
      <c r="G15" s="1">
        <v>33</v>
      </c>
      <c r="H15" s="1">
        <f t="shared" si="8"/>
        <v>28</v>
      </c>
      <c r="I15" s="1">
        <f t="shared" si="2"/>
        <v>112.07</v>
      </c>
      <c r="J15" s="1">
        <f t="shared" si="3"/>
        <v>0.509090909090909</v>
      </c>
      <c r="K15" s="1">
        <f t="shared" si="4"/>
        <v>0.480468937683179</v>
      </c>
      <c r="L15" s="1">
        <v>3</v>
      </c>
      <c r="M15" s="1">
        <v>2</v>
      </c>
      <c r="N15" s="1">
        <v>6.93</v>
      </c>
      <c r="O15" s="4">
        <v>16.8</v>
      </c>
      <c r="P15" s="1">
        <v>4.85</v>
      </c>
      <c r="Q15" s="1">
        <f t="shared" si="5"/>
        <v>160.05</v>
      </c>
      <c r="R15" s="4">
        <v>7</v>
      </c>
      <c r="S15" s="4">
        <v>7</v>
      </c>
      <c r="T15" s="4">
        <v>1</v>
      </c>
      <c r="U15" s="4">
        <v>1</v>
      </c>
      <c r="V15" s="1">
        <v>0</v>
      </c>
      <c r="W15" s="1">
        <v>0</v>
      </c>
      <c r="X15" s="4">
        <v>2</v>
      </c>
      <c r="Y15" s="1">
        <f t="shared" si="6"/>
        <v>0.72</v>
      </c>
      <c r="Z15" s="1">
        <v>0</v>
      </c>
      <c r="AA15" s="1">
        <v>0</v>
      </c>
      <c r="AB15" s="1">
        <v>0</v>
      </c>
      <c r="AC15" s="4">
        <v>0</v>
      </c>
      <c r="AD15" s="1">
        <v>0</v>
      </c>
      <c r="AE15" s="1">
        <v>0</v>
      </c>
      <c r="AF15" s="1">
        <v>0</v>
      </c>
      <c r="AG15" s="1">
        <v>0</v>
      </c>
      <c r="AH15" s="5" t="s">
        <v>49</v>
      </c>
    </row>
    <row r="16" spans="1:34">
      <c r="A16" s="1">
        <v>14</v>
      </c>
      <c r="B16" s="1" t="s">
        <v>52</v>
      </c>
      <c r="C16" s="1">
        <v>0.91</v>
      </c>
      <c r="D16" s="1">
        <v>1943</v>
      </c>
      <c r="E16" s="1">
        <v>3.375</v>
      </c>
      <c r="F16" s="1">
        <v>3.162</v>
      </c>
      <c r="G16" s="1">
        <f t="shared" si="7"/>
        <v>54</v>
      </c>
      <c r="H16" s="1">
        <f t="shared" si="8"/>
        <v>42</v>
      </c>
      <c r="I16" s="1">
        <f t="shared" si="2"/>
        <v>187.95</v>
      </c>
      <c r="J16" s="1">
        <f t="shared" si="3"/>
        <v>0</v>
      </c>
      <c r="K16" s="1">
        <f t="shared" si="4"/>
        <v>0</v>
      </c>
      <c r="L16" s="1">
        <v>5</v>
      </c>
      <c r="M16" s="1">
        <v>8</v>
      </c>
      <c r="N16" s="1">
        <v>15.75</v>
      </c>
      <c r="O16" s="4">
        <v>0</v>
      </c>
      <c r="P16" s="1">
        <v>4.85</v>
      </c>
      <c r="Q16" s="1">
        <f t="shared" si="5"/>
        <v>261.9</v>
      </c>
      <c r="R16" s="4">
        <v>18</v>
      </c>
      <c r="S16" s="4">
        <v>3</v>
      </c>
      <c r="T16" s="4">
        <v>1</v>
      </c>
      <c r="U16" s="4">
        <v>1</v>
      </c>
      <c r="V16" s="1">
        <v>0</v>
      </c>
      <c r="W16" s="1">
        <v>0</v>
      </c>
      <c r="X16" s="4">
        <v>3.0833</v>
      </c>
      <c r="Y16" s="1">
        <f t="shared" si="6"/>
        <v>1.109988</v>
      </c>
      <c r="Z16" s="1">
        <v>0</v>
      </c>
      <c r="AA16" s="1">
        <v>0</v>
      </c>
      <c r="AB16" s="1">
        <v>0</v>
      </c>
      <c r="AC16" s="4">
        <v>0</v>
      </c>
      <c r="AD16" s="1">
        <v>0</v>
      </c>
      <c r="AE16" s="1">
        <v>0</v>
      </c>
      <c r="AF16" s="1">
        <v>0</v>
      </c>
      <c r="AG16" s="1">
        <v>0</v>
      </c>
      <c r="AH16" s="5" t="s">
        <v>49</v>
      </c>
    </row>
    <row r="17" spans="1:34">
      <c r="A17" s="1">
        <v>15</v>
      </c>
      <c r="B17" s="1" t="s">
        <v>53</v>
      </c>
      <c r="C17" s="1">
        <v>0.831</v>
      </c>
      <c r="D17" s="1">
        <v>1479</v>
      </c>
      <c r="E17" s="1">
        <v>4.833</v>
      </c>
      <c r="F17" s="1">
        <v>3.332</v>
      </c>
      <c r="G17" s="1">
        <f t="shared" si="7"/>
        <v>54</v>
      </c>
      <c r="H17" s="1">
        <f t="shared" si="8"/>
        <v>42</v>
      </c>
      <c r="I17" s="1">
        <f t="shared" si="2"/>
        <v>183.54</v>
      </c>
      <c r="J17" s="1">
        <f t="shared" si="3"/>
        <v>0</v>
      </c>
      <c r="K17" s="1">
        <f t="shared" si="4"/>
        <v>0</v>
      </c>
      <c r="L17" s="1">
        <v>7</v>
      </c>
      <c r="M17" s="1">
        <v>8</v>
      </c>
      <c r="N17" s="1">
        <v>20.16</v>
      </c>
      <c r="O17" s="4">
        <v>0</v>
      </c>
      <c r="P17" s="1">
        <v>4.85</v>
      </c>
      <c r="Q17" s="1">
        <f t="shared" si="5"/>
        <v>261.9</v>
      </c>
      <c r="R17" s="4">
        <v>18</v>
      </c>
      <c r="S17" s="4">
        <v>3</v>
      </c>
      <c r="T17" s="4">
        <v>1</v>
      </c>
      <c r="U17" s="4">
        <v>1</v>
      </c>
      <c r="V17" s="1">
        <v>0</v>
      </c>
      <c r="W17" s="1">
        <v>0</v>
      </c>
      <c r="X17" s="4">
        <v>2.0833</v>
      </c>
      <c r="Y17" s="1">
        <f t="shared" si="6"/>
        <v>0.749988</v>
      </c>
      <c r="Z17" s="1">
        <v>0</v>
      </c>
      <c r="AA17" s="1">
        <v>0</v>
      </c>
      <c r="AB17" s="1">
        <v>0</v>
      </c>
      <c r="AC17" s="4">
        <v>0</v>
      </c>
      <c r="AD17" s="1">
        <v>0</v>
      </c>
      <c r="AE17" s="1">
        <v>0</v>
      </c>
      <c r="AF17" s="1">
        <v>0</v>
      </c>
      <c r="AG17" s="1">
        <v>0</v>
      </c>
      <c r="AH17" s="5" t="s">
        <v>49</v>
      </c>
    </row>
    <row r="18" spans="1:34">
      <c r="A18" s="1">
        <v>16</v>
      </c>
      <c r="B18" s="1" t="s">
        <v>54</v>
      </c>
      <c r="C18" s="1">
        <v>0.542</v>
      </c>
      <c r="D18" s="1">
        <v>171</v>
      </c>
      <c r="E18" s="1">
        <v>0.5</v>
      </c>
      <c r="F18" s="1">
        <v>3.324</v>
      </c>
      <c r="G18" s="1">
        <f t="shared" si="7"/>
        <v>15</v>
      </c>
      <c r="H18" s="1">
        <f t="shared" si="8"/>
        <v>16</v>
      </c>
      <c r="I18" s="1">
        <f t="shared" si="2"/>
        <v>70.22</v>
      </c>
      <c r="J18" s="1">
        <f t="shared" si="3"/>
        <v>0.352</v>
      </c>
      <c r="K18" s="1">
        <f t="shared" si="4"/>
        <v>0.24100081063909</v>
      </c>
      <c r="L18" s="1">
        <v>1</v>
      </c>
      <c r="M18" s="1">
        <v>2</v>
      </c>
      <c r="N18" s="1">
        <v>2.1</v>
      </c>
      <c r="O18" s="4">
        <v>5.28</v>
      </c>
      <c r="P18" s="1">
        <v>4.85</v>
      </c>
      <c r="Q18" s="1">
        <f t="shared" si="5"/>
        <v>72.75</v>
      </c>
      <c r="R18" s="4">
        <v>3</v>
      </c>
      <c r="S18" s="4">
        <v>5</v>
      </c>
      <c r="T18" s="4">
        <v>0</v>
      </c>
      <c r="U18" s="4">
        <v>1</v>
      </c>
      <c r="V18" s="1">
        <v>0</v>
      </c>
      <c r="W18" s="1">
        <v>0</v>
      </c>
      <c r="X18" s="4">
        <v>0.5</v>
      </c>
      <c r="Y18" s="1">
        <f t="shared" si="6"/>
        <v>0.18</v>
      </c>
      <c r="Z18" s="1">
        <v>0</v>
      </c>
      <c r="AA18" s="1">
        <v>0</v>
      </c>
      <c r="AB18" s="1">
        <v>0</v>
      </c>
      <c r="AC18" s="4">
        <v>0</v>
      </c>
      <c r="AD18" s="1">
        <v>0</v>
      </c>
      <c r="AE18" s="1">
        <v>0</v>
      </c>
      <c r="AF18" s="1">
        <v>0</v>
      </c>
      <c r="AG18" s="1">
        <v>0</v>
      </c>
      <c r="AH18" s="5" t="s">
        <v>35</v>
      </c>
    </row>
    <row r="19" spans="1:34">
      <c r="A19" s="1">
        <v>17</v>
      </c>
      <c r="B19" s="1" t="s">
        <v>55</v>
      </c>
      <c r="C19" s="1">
        <v>0.629</v>
      </c>
      <c r="D19" s="1">
        <v>339</v>
      </c>
      <c r="E19" s="1">
        <v>1.5</v>
      </c>
      <c r="F19" s="1">
        <v>3.299</v>
      </c>
      <c r="G19" s="1">
        <f t="shared" si="7"/>
        <v>6</v>
      </c>
      <c r="H19" s="1">
        <f t="shared" si="8"/>
        <v>10</v>
      </c>
      <c r="I19" s="1">
        <f t="shared" si="2"/>
        <v>44.3</v>
      </c>
      <c r="J19" s="1">
        <f t="shared" si="3"/>
        <v>0</v>
      </c>
      <c r="K19" s="1">
        <f t="shared" si="4"/>
        <v>0</v>
      </c>
      <c r="L19" s="1">
        <v>2</v>
      </c>
      <c r="M19" s="1">
        <v>0</v>
      </c>
      <c r="N19" s="1">
        <v>4.2</v>
      </c>
      <c r="O19" s="4">
        <v>0</v>
      </c>
      <c r="P19" s="1">
        <v>4.85</v>
      </c>
      <c r="Q19" s="1">
        <f t="shared" si="5"/>
        <v>29.1</v>
      </c>
      <c r="R19" s="4">
        <v>3</v>
      </c>
      <c r="S19" s="4">
        <v>2</v>
      </c>
      <c r="T19" s="4">
        <v>1</v>
      </c>
      <c r="U19" s="4">
        <v>1</v>
      </c>
      <c r="V19" s="1">
        <v>0</v>
      </c>
      <c r="W19" s="1">
        <v>0</v>
      </c>
      <c r="X19" s="4">
        <v>0.3333</v>
      </c>
      <c r="Y19" s="1">
        <f t="shared" si="6"/>
        <v>0.119988</v>
      </c>
      <c r="Z19" s="1">
        <v>0</v>
      </c>
      <c r="AA19" s="1">
        <v>0</v>
      </c>
      <c r="AB19" s="1">
        <v>0</v>
      </c>
      <c r="AC19" s="4">
        <v>0</v>
      </c>
      <c r="AD19" s="1">
        <v>0</v>
      </c>
      <c r="AE19" s="1">
        <v>0</v>
      </c>
      <c r="AF19" s="1">
        <v>0</v>
      </c>
      <c r="AG19" s="1">
        <v>0</v>
      </c>
      <c r="AH19" s="5" t="s">
        <v>56</v>
      </c>
    </row>
    <row r="20" spans="1:34">
      <c r="A20" s="1">
        <v>18</v>
      </c>
      <c r="B20" s="1" t="s">
        <v>57</v>
      </c>
      <c r="C20" s="1">
        <v>0.746</v>
      </c>
      <c r="D20" s="1">
        <v>503</v>
      </c>
      <c r="E20" s="1">
        <v>0.667</v>
      </c>
      <c r="F20" s="1">
        <v>3.252</v>
      </c>
      <c r="G20" s="1">
        <f t="shared" si="7"/>
        <v>42</v>
      </c>
      <c r="H20" s="1">
        <f t="shared" si="8"/>
        <v>26</v>
      </c>
      <c r="I20" s="1">
        <f t="shared" si="2"/>
        <v>110.29</v>
      </c>
      <c r="J20" s="1">
        <f t="shared" si="3"/>
        <v>0.251428571428571</v>
      </c>
      <c r="K20" s="1">
        <f t="shared" si="4"/>
        <v>0.30688325184653</v>
      </c>
      <c r="L20" s="1">
        <v>2</v>
      </c>
      <c r="M20" s="1">
        <v>4</v>
      </c>
      <c r="N20" s="1">
        <v>5.25</v>
      </c>
      <c r="O20" s="4">
        <v>10.56</v>
      </c>
      <c r="P20" s="1">
        <v>4.85</v>
      </c>
      <c r="Q20" s="1">
        <f t="shared" si="5"/>
        <v>203.7</v>
      </c>
      <c r="R20" s="4">
        <v>6</v>
      </c>
      <c r="S20" s="4">
        <v>7</v>
      </c>
      <c r="T20" s="4">
        <v>1</v>
      </c>
      <c r="U20" s="4">
        <v>1</v>
      </c>
      <c r="V20" s="1">
        <v>0</v>
      </c>
      <c r="W20" s="1">
        <v>0</v>
      </c>
      <c r="X20" s="4">
        <v>1.5</v>
      </c>
      <c r="Y20" s="1">
        <f t="shared" si="6"/>
        <v>0.54</v>
      </c>
      <c r="Z20" s="1">
        <v>0</v>
      </c>
      <c r="AA20" s="1">
        <v>0</v>
      </c>
      <c r="AB20" s="1">
        <v>0</v>
      </c>
      <c r="AC20" s="4">
        <v>0</v>
      </c>
      <c r="AD20" s="1">
        <v>0</v>
      </c>
      <c r="AE20" s="1">
        <v>0</v>
      </c>
      <c r="AF20" s="1">
        <v>0</v>
      </c>
      <c r="AG20" s="1">
        <v>0</v>
      </c>
      <c r="AH20" s="5" t="s">
        <v>58</v>
      </c>
    </row>
    <row r="21" spans="1:34">
      <c r="A21" s="1">
        <v>19</v>
      </c>
      <c r="B21" s="1" t="s">
        <v>59</v>
      </c>
      <c r="C21" s="1">
        <v>0.739</v>
      </c>
      <c r="D21" s="1">
        <v>171</v>
      </c>
      <c r="E21" s="1">
        <v>0.167</v>
      </c>
      <c r="F21" s="1">
        <v>3.209</v>
      </c>
      <c r="G21" s="1">
        <f t="shared" si="7"/>
        <v>94.5</v>
      </c>
      <c r="H21" s="1">
        <f t="shared" si="8"/>
        <v>41</v>
      </c>
      <c r="I21" s="1">
        <f t="shared" si="2"/>
        <v>168.79</v>
      </c>
      <c r="J21" s="1">
        <f t="shared" si="3"/>
        <v>0.251428571428571</v>
      </c>
      <c r="K21" s="1">
        <f t="shared" si="4"/>
        <v>0.451175106071723</v>
      </c>
      <c r="L21" s="1">
        <v>2</v>
      </c>
      <c r="M21" s="1">
        <v>9</v>
      </c>
      <c r="N21" s="1">
        <v>6.3</v>
      </c>
      <c r="O21" s="4">
        <v>23.76</v>
      </c>
      <c r="P21" s="1">
        <v>4.85</v>
      </c>
      <c r="Q21" s="1">
        <f t="shared" si="5"/>
        <v>458.325</v>
      </c>
      <c r="R21" s="4">
        <v>13.5</v>
      </c>
      <c r="S21" s="4">
        <v>7</v>
      </c>
      <c r="T21" s="4">
        <v>0</v>
      </c>
      <c r="U21" s="4">
        <v>1</v>
      </c>
      <c r="V21" s="1">
        <v>0</v>
      </c>
      <c r="W21" s="1">
        <v>0</v>
      </c>
      <c r="X21" s="4">
        <v>2.5</v>
      </c>
      <c r="Y21" s="1">
        <f t="shared" si="6"/>
        <v>0.9</v>
      </c>
      <c r="Z21" s="1">
        <v>0</v>
      </c>
      <c r="AA21" s="1">
        <v>0</v>
      </c>
      <c r="AB21" s="1">
        <v>0</v>
      </c>
      <c r="AC21" s="4">
        <v>0</v>
      </c>
      <c r="AD21" s="1">
        <v>0</v>
      </c>
      <c r="AE21" s="1">
        <v>0</v>
      </c>
      <c r="AF21" s="1">
        <v>0</v>
      </c>
      <c r="AG21" s="1">
        <v>0</v>
      </c>
      <c r="AH21" s="5" t="s">
        <v>58</v>
      </c>
    </row>
    <row r="22" spans="1:34">
      <c r="A22" s="1">
        <v>20</v>
      </c>
      <c r="B22" s="1" t="s">
        <v>60</v>
      </c>
      <c r="C22" s="1">
        <v>0.739</v>
      </c>
      <c r="D22" s="1">
        <v>171</v>
      </c>
      <c r="E22" s="1">
        <v>0.167</v>
      </c>
      <c r="F22" s="1">
        <v>3.209</v>
      </c>
      <c r="G22" s="1">
        <f t="shared" si="7"/>
        <v>49</v>
      </c>
      <c r="H22" s="1">
        <f t="shared" si="8"/>
        <v>28</v>
      </c>
      <c r="I22" s="1">
        <f t="shared" si="2"/>
        <v>119.45</v>
      </c>
      <c r="J22" s="1">
        <f t="shared" si="3"/>
        <v>0.269387755102041</v>
      </c>
      <c r="K22" s="1">
        <f t="shared" si="4"/>
        <v>0.354187461763854</v>
      </c>
      <c r="L22" s="1">
        <v>1</v>
      </c>
      <c r="M22" s="1">
        <v>5</v>
      </c>
      <c r="N22" s="1">
        <v>3.15</v>
      </c>
      <c r="O22" s="4">
        <v>13.2</v>
      </c>
      <c r="P22" s="1">
        <v>4.85</v>
      </c>
      <c r="Q22" s="1">
        <f t="shared" si="5"/>
        <v>237.65</v>
      </c>
      <c r="R22" s="4">
        <v>7</v>
      </c>
      <c r="S22" s="4">
        <v>7</v>
      </c>
      <c r="T22" s="4">
        <v>0</v>
      </c>
      <c r="U22" s="4">
        <v>1</v>
      </c>
      <c r="V22" s="1">
        <v>0</v>
      </c>
      <c r="W22" s="1">
        <v>0</v>
      </c>
      <c r="X22" s="4">
        <v>0.8333</v>
      </c>
      <c r="Y22" s="1">
        <f t="shared" si="6"/>
        <v>0.299988</v>
      </c>
      <c r="Z22" s="1">
        <v>0</v>
      </c>
      <c r="AA22" s="1">
        <v>0</v>
      </c>
      <c r="AB22" s="1">
        <v>0</v>
      </c>
      <c r="AC22" s="4">
        <v>0</v>
      </c>
      <c r="AD22" s="1">
        <v>0</v>
      </c>
      <c r="AE22" s="1">
        <v>0</v>
      </c>
      <c r="AF22" s="1">
        <v>0</v>
      </c>
      <c r="AG22" s="1">
        <v>0</v>
      </c>
      <c r="AH22" s="5" t="s">
        <v>58</v>
      </c>
    </row>
    <row r="23" spans="1:34">
      <c r="A23" s="1">
        <v>21</v>
      </c>
      <c r="B23" s="1" t="s">
        <v>61</v>
      </c>
      <c r="C23" s="1">
        <v>0.686</v>
      </c>
      <c r="D23" s="1">
        <v>177</v>
      </c>
      <c r="E23" s="1">
        <v>0.125</v>
      </c>
      <c r="F23" s="1">
        <v>3.384</v>
      </c>
      <c r="G23" s="1">
        <f t="shared" si="7"/>
        <v>45.5</v>
      </c>
      <c r="H23" s="1">
        <f t="shared" si="8"/>
        <v>27</v>
      </c>
      <c r="I23" s="1">
        <f t="shared" si="2"/>
        <v>117.24</v>
      </c>
      <c r="J23" s="1">
        <f t="shared" si="3"/>
        <v>0.232087912087912</v>
      </c>
      <c r="K23" s="1">
        <f t="shared" si="4"/>
        <v>0.288691179172244</v>
      </c>
      <c r="L23" s="1">
        <v>1</v>
      </c>
      <c r="M23" s="1">
        <v>5</v>
      </c>
      <c r="N23" s="1">
        <v>3.15</v>
      </c>
      <c r="O23" s="4">
        <v>10.56</v>
      </c>
      <c r="P23" s="1">
        <v>4.85</v>
      </c>
      <c r="Q23" s="1">
        <f t="shared" si="5"/>
        <v>220.675</v>
      </c>
      <c r="R23" s="4">
        <v>6.5</v>
      </c>
      <c r="S23" s="4">
        <v>7</v>
      </c>
      <c r="T23" s="4">
        <v>0</v>
      </c>
      <c r="U23" s="4">
        <v>1</v>
      </c>
      <c r="V23" s="1">
        <v>0</v>
      </c>
      <c r="W23" s="1">
        <v>0</v>
      </c>
      <c r="X23" s="4">
        <v>1.5</v>
      </c>
      <c r="Y23" s="1">
        <f t="shared" si="6"/>
        <v>0.54</v>
      </c>
      <c r="Z23" s="1">
        <v>0</v>
      </c>
      <c r="AA23" s="1">
        <v>0</v>
      </c>
      <c r="AB23" s="1">
        <v>0</v>
      </c>
      <c r="AC23" s="4">
        <v>0</v>
      </c>
      <c r="AD23" s="1">
        <v>0</v>
      </c>
      <c r="AE23" s="1">
        <v>0</v>
      </c>
      <c r="AF23" s="1">
        <v>0</v>
      </c>
      <c r="AG23" s="1">
        <v>0</v>
      </c>
      <c r="AH23" s="5" t="s">
        <v>58</v>
      </c>
    </row>
    <row r="24" spans="1:34">
      <c r="A24" s="1">
        <v>22</v>
      </c>
      <c r="B24" s="1" t="s">
        <v>62</v>
      </c>
      <c r="C24" s="1">
        <v>0.771</v>
      </c>
      <c r="D24" s="1">
        <v>197</v>
      </c>
      <c r="E24" s="1">
        <v>0.292</v>
      </c>
      <c r="F24" s="1">
        <v>3.243</v>
      </c>
      <c r="G24" s="1">
        <f t="shared" si="7"/>
        <v>94.5</v>
      </c>
      <c r="H24" s="1">
        <f t="shared" si="8"/>
        <v>41</v>
      </c>
      <c r="I24" s="1">
        <f t="shared" si="2"/>
        <v>168.79</v>
      </c>
      <c r="J24" s="1">
        <f t="shared" si="3"/>
        <v>0.251428571428571</v>
      </c>
      <c r="K24" s="1">
        <f t="shared" si="4"/>
        <v>0.451175106071723</v>
      </c>
      <c r="L24" s="1">
        <v>2</v>
      </c>
      <c r="M24" s="1">
        <v>9</v>
      </c>
      <c r="N24" s="1">
        <v>6.3</v>
      </c>
      <c r="O24" s="4">
        <v>23.76</v>
      </c>
      <c r="P24" s="1">
        <v>4.85</v>
      </c>
      <c r="Q24" s="1">
        <f t="shared" si="5"/>
        <v>458.325</v>
      </c>
      <c r="R24" s="4">
        <v>13.5</v>
      </c>
      <c r="S24" s="4">
        <v>7</v>
      </c>
      <c r="T24" s="4">
        <v>0</v>
      </c>
      <c r="U24" s="4">
        <v>1</v>
      </c>
      <c r="V24" s="1">
        <v>0</v>
      </c>
      <c r="W24" s="1">
        <v>0</v>
      </c>
      <c r="X24" s="4">
        <v>2.3333</v>
      </c>
      <c r="Y24" s="1">
        <f t="shared" si="6"/>
        <v>0.839988</v>
      </c>
      <c r="Z24" s="1">
        <v>0</v>
      </c>
      <c r="AA24" s="1">
        <v>0</v>
      </c>
      <c r="AB24" s="1">
        <v>0</v>
      </c>
      <c r="AC24" s="4">
        <v>0</v>
      </c>
      <c r="AD24" s="1">
        <v>0</v>
      </c>
      <c r="AE24" s="1">
        <v>0</v>
      </c>
      <c r="AF24" s="1">
        <v>0</v>
      </c>
      <c r="AG24" s="1">
        <v>0</v>
      </c>
      <c r="AH24" s="5" t="s">
        <v>58</v>
      </c>
    </row>
    <row r="25" spans="1:34">
      <c r="A25" s="1">
        <v>23</v>
      </c>
      <c r="B25" s="1" t="s">
        <v>63</v>
      </c>
      <c r="C25" s="1">
        <v>0.689</v>
      </c>
      <c r="D25" s="1">
        <v>351</v>
      </c>
      <c r="E25" s="1">
        <v>1.125</v>
      </c>
      <c r="F25" s="1">
        <v>3.415</v>
      </c>
      <c r="G25" s="1">
        <f t="shared" si="7"/>
        <v>94.5</v>
      </c>
      <c r="H25" s="1">
        <f t="shared" si="8"/>
        <v>41</v>
      </c>
      <c r="I25" s="1">
        <f t="shared" si="2"/>
        <v>168.79</v>
      </c>
      <c r="J25" s="1">
        <f t="shared" si="3"/>
        <v>0.251428571428571</v>
      </c>
      <c r="K25" s="1">
        <f t="shared" si="4"/>
        <v>0.451175106071723</v>
      </c>
      <c r="L25" s="1">
        <v>2</v>
      </c>
      <c r="M25" s="1">
        <v>9</v>
      </c>
      <c r="N25" s="1">
        <v>6.3</v>
      </c>
      <c r="O25" s="4">
        <v>23.76</v>
      </c>
      <c r="P25" s="1">
        <v>4.85</v>
      </c>
      <c r="Q25" s="1">
        <f t="shared" si="5"/>
        <v>458.325</v>
      </c>
      <c r="R25" s="4">
        <v>13.5</v>
      </c>
      <c r="S25" s="4">
        <v>7</v>
      </c>
      <c r="T25" s="4">
        <v>0</v>
      </c>
      <c r="U25" s="4">
        <v>1</v>
      </c>
      <c r="V25" s="1">
        <v>0</v>
      </c>
      <c r="W25" s="1">
        <v>0</v>
      </c>
      <c r="X25" s="4">
        <v>2.3333</v>
      </c>
      <c r="Y25" s="1">
        <f t="shared" si="6"/>
        <v>0.839988</v>
      </c>
      <c r="Z25" s="1">
        <v>0</v>
      </c>
      <c r="AA25" s="1">
        <v>0</v>
      </c>
      <c r="AB25" s="1">
        <v>0</v>
      </c>
      <c r="AC25" s="4">
        <v>0</v>
      </c>
      <c r="AD25" s="1">
        <v>0</v>
      </c>
      <c r="AE25" s="1">
        <v>0</v>
      </c>
      <c r="AF25" s="1">
        <v>0</v>
      </c>
      <c r="AG25" s="1">
        <v>0</v>
      </c>
      <c r="AH25" s="5" t="s">
        <v>58</v>
      </c>
    </row>
    <row r="26" spans="1:34">
      <c r="A26" s="1">
        <v>24</v>
      </c>
      <c r="B26" s="1" t="s">
        <v>64</v>
      </c>
      <c r="C26" s="1">
        <v>0.686</v>
      </c>
      <c r="D26" s="1">
        <v>177</v>
      </c>
      <c r="E26" s="1">
        <v>0.125</v>
      </c>
      <c r="F26" s="1">
        <v>3.384</v>
      </c>
      <c r="G26" s="1">
        <f t="shared" si="7"/>
        <v>63</v>
      </c>
      <c r="H26" s="1">
        <f t="shared" si="8"/>
        <v>32</v>
      </c>
      <c r="I26" s="1">
        <f t="shared" si="2"/>
        <v>133.06</v>
      </c>
      <c r="J26" s="1">
        <f t="shared" si="3"/>
        <v>0.251428571428571</v>
      </c>
      <c r="K26" s="1">
        <f t="shared" si="4"/>
        <v>0.381551411162113</v>
      </c>
      <c r="L26" s="1">
        <v>2</v>
      </c>
      <c r="M26" s="1">
        <v>6</v>
      </c>
      <c r="N26" s="1">
        <v>6.3</v>
      </c>
      <c r="O26" s="4">
        <v>15.84</v>
      </c>
      <c r="P26" s="1">
        <v>4.85</v>
      </c>
      <c r="Q26" s="1">
        <f t="shared" si="5"/>
        <v>305.55</v>
      </c>
      <c r="R26" s="4">
        <v>9</v>
      </c>
      <c r="S26" s="4">
        <v>7</v>
      </c>
      <c r="T26" s="4">
        <v>0</v>
      </c>
      <c r="U26" s="4">
        <v>1</v>
      </c>
      <c r="V26" s="1">
        <v>0</v>
      </c>
      <c r="W26" s="1">
        <v>0</v>
      </c>
      <c r="X26" s="4">
        <v>1.6666</v>
      </c>
      <c r="Y26" s="1">
        <f t="shared" si="6"/>
        <v>0.599976</v>
      </c>
      <c r="Z26" s="1">
        <v>0</v>
      </c>
      <c r="AA26" s="1">
        <v>0</v>
      </c>
      <c r="AB26" s="1">
        <v>0</v>
      </c>
      <c r="AC26" s="4">
        <v>0</v>
      </c>
      <c r="AD26" s="1">
        <v>0</v>
      </c>
      <c r="AE26" s="1">
        <v>0</v>
      </c>
      <c r="AF26" s="1">
        <v>0</v>
      </c>
      <c r="AG26" s="1">
        <v>0</v>
      </c>
      <c r="AH26" s="5" t="s">
        <v>58</v>
      </c>
    </row>
    <row r="27" spans="1:34">
      <c r="A27" s="1">
        <v>25</v>
      </c>
      <c r="B27" s="1" t="s">
        <v>65</v>
      </c>
      <c r="C27" s="1">
        <v>0.686</v>
      </c>
      <c r="D27" s="1">
        <v>177</v>
      </c>
      <c r="E27" s="1">
        <v>0.125</v>
      </c>
      <c r="F27" s="1">
        <v>3.384</v>
      </c>
      <c r="G27" s="1">
        <f t="shared" si="7"/>
        <v>9.9</v>
      </c>
      <c r="H27" s="1">
        <f t="shared" si="8"/>
        <v>14.6</v>
      </c>
      <c r="I27" s="1">
        <f t="shared" si="2"/>
        <v>69.13</v>
      </c>
      <c r="J27" s="1">
        <f t="shared" si="3"/>
        <v>0</v>
      </c>
      <c r="K27" s="1">
        <f t="shared" si="4"/>
        <v>0</v>
      </c>
      <c r="L27" s="1">
        <v>1</v>
      </c>
      <c r="M27" s="1">
        <v>0</v>
      </c>
      <c r="N27" s="1">
        <v>1.68</v>
      </c>
      <c r="O27" s="4">
        <v>0</v>
      </c>
      <c r="P27" s="1">
        <v>4.85</v>
      </c>
      <c r="Q27" s="1">
        <f t="shared" si="5"/>
        <v>48.015</v>
      </c>
      <c r="R27" s="4">
        <v>1.8</v>
      </c>
      <c r="S27" s="4">
        <v>5.5</v>
      </c>
      <c r="T27" s="4">
        <v>1</v>
      </c>
      <c r="U27" s="4">
        <v>0</v>
      </c>
      <c r="V27" s="1">
        <v>0</v>
      </c>
      <c r="W27" s="1">
        <v>0</v>
      </c>
      <c r="X27" s="4">
        <v>0.3333</v>
      </c>
      <c r="Y27" s="1">
        <f t="shared" si="6"/>
        <v>0.119988</v>
      </c>
      <c r="Z27" s="1">
        <v>0</v>
      </c>
      <c r="AA27" s="1">
        <v>0</v>
      </c>
      <c r="AB27" s="1">
        <v>0</v>
      </c>
      <c r="AC27" s="4">
        <v>0</v>
      </c>
      <c r="AD27" s="1">
        <v>0</v>
      </c>
      <c r="AE27" s="1">
        <v>0</v>
      </c>
      <c r="AF27" s="1">
        <v>0</v>
      </c>
      <c r="AG27" s="1">
        <v>0</v>
      </c>
      <c r="AH27" s="5" t="s">
        <v>58</v>
      </c>
    </row>
    <row r="28" spans="1:34">
      <c r="A28" s="1">
        <v>26</v>
      </c>
      <c r="B28" s="1" t="s">
        <v>66</v>
      </c>
      <c r="C28" s="1">
        <v>0.691</v>
      </c>
      <c r="D28" s="1">
        <v>181</v>
      </c>
      <c r="E28" s="1">
        <v>0.167</v>
      </c>
      <c r="F28" s="1">
        <v>3.408</v>
      </c>
      <c r="G28" s="1">
        <f t="shared" si="7"/>
        <v>16.06</v>
      </c>
      <c r="H28" s="1">
        <f t="shared" si="8"/>
        <v>16.84</v>
      </c>
      <c r="I28" s="1">
        <f t="shared" si="2"/>
        <v>77.354</v>
      </c>
      <c r="J28" s="1">
        <f t="shared" si="3"/>
        <v>0.164383561643836</v>
      </c>
      <c r="K28" s="1">
        <f t="shared" si="4"/>
        <v>0.109387212833706</v>
      </c>
      <c r="L28" s="1">
        <v>1</v>
      </c>
      <c r="M28" s="1">
        <v>1</v>
      </c>
      <c r="N28" s="1">
        <v>1.68</v>
      </c>
      <c r="O28" s="4">
        <v>2.64</v>
      </c>
      <c r="P28" s="1">
        <v>4.85</v>
      </c>
      <c r="Q28" s="1">
        <f t="shared" si="5"/>
        <v>77.891</v>
      </c>
      <c r="R28" s="4">
        <v>2.92</v>
      </c>
      <c r="S28" s="4">
        <v>5.5</v>
      </c>
      <c r="T28" s="4">
        <v>1</v>
      </c>
      <c r="U28" s="4">
        <v>0</v>
      </c>
      <c r="V28" s="1">
        <v>0</v>
      </c>
      <c r="W28" s="1">
        <v>0</v>
      </c>
      <c r="X28" s="4">
        <v>0.3333</v>
      </c>
      <c r="Y28" s="1">
        <f t="shared" si="6"/>
        <v>0.119988</v>
      </c>
      <c r="Z28" s="1">
        <v>0</v>
      </c>
      <c r="AA28" s="1">
        <v>0</v>
      </c>
      <c r="AB28" s="1">
        <v>0</v>
      </c>
      <c r="AC28" s="4">
        <v>0</v>
      </c>
      <c r="AD28" s="1">
        <v>0</v>
      </c>
      <c r="AE28" s="1">
        <v>0</v>
      </c>
      <c r="AF28" s="1">
        <v>0</v>
      </c>
      <c r="AG28" s="1">
        <v>0</v>
      </c>
      <c r="AH28" s="5" t="s">
        <v>58</v>
      </c>
    </row>
    <row r="29" spans="1:34">
      <c r="A29" s="1">
        <v>27</v>
      </c>
      <c r="B29" s="1" t="s">
        <v>67</v>
      </c>
      <c r="C29" s="1">
        <v>0.729</v>
      </c>
      <c r="D29" s="1">
        <v>235</v>
      </c>
      <c r="E29" s="1">
        <v>0.292</v>
      </c>
      <c r="F29" s="1">
        <v>3.443</v>
      </c>
      <c r="G29" s="1">
        <f t="shared" si="7"/>
        <v>63</v>
      </c>
      <c r="H29" s="1">
        <f t="shared" si="8"/>
        <v>32</v>
      </c>
      <c r="I29" s="1">
        <f t="shared" si="2"/>
        <v>139.18</v>
      </c>
      <c r="J29" s="1">
        <f t="shared" si="3"/>
        <v>0.167619047619048</v>
      </c>
      <c r="K29" s="1">
        <f t="shared" si="4"/>
        <v>0.243182596969061</v>
      </c>
      <c r="L29" s="1">
        <v>2</v>
      </c>
      <c r="M29" s="1">
        <v>6</v>
      </c>
      <c r="N29" s="1">
        <v>5.46</v>
      </c>
      <c r="O29" s="4">
        <v>10.56</v>
      </c>
      <c r="P29" s="1">
        <v>4.85</v>
      </c>
      <c r="Q29" s="1">
        <f t="shared" si="5"/>
        <v>305.55</v>
      </c>
      <c r="R29" s="4">
        <v>9</v>
      </c>
      <c r="S29" s="4">
        <v>7</v>
      </c>
      <c r="T29" s="4">
        <v>0</v>
      </c>
      <c r="U29" s="4">
        <v>1</v>
      </c>
      <c r="V29" s="1">
        <v>0</v>
      </c>
      <c r="W29" s="1">
        <v>0</v>
      </c>
      <c r="X29" s="4">
        <v>2</v>
      </c>
      <c r="Y29" s="1">
        <f t="shared" si="6"/>
        <v>0.72</v>
      </c>
      <c r="Z29" s="1">
        <v>0</v>
      </c>
      <c r="AA29" s="1">
        <v>0</v>
      </c>
      <c r="AB29" s="1">
        <v>0</v>
      </c>
      <c r="AC29" s="4">
        <v>0</v>
      </c>
      <c r="AD29" s="1">
        <v>0</v>
      </c>
      <c r="AE29" s="1">
        <v>0</v>
      </c>
      <c r="AF29" s="1">
        <v>0</v>
      </c>
      <c r="AG29" s="1">
        <v>0</v>
      </c>
      <c r="AH29" s="5" t="s">
        <v>58</v>
      </c>
    </row>
    <row r="30" spans="1:34">
      <c r="A30" s="1">
        <v>28</v>
      </c>
      <c r="B30" s="1" t="s">
        <v>68</v>
      </c>
      <c r="C30" s="1">
        <v>0.744</v>
      </c>
      <c r="D30" s="1">
        <v>171</v>
      </c>
      <c r="E30" s="1">
        <v>0.25</v>
      </c>
      <c r="F30" s="1">
        <v>3.189</v>
      </c>
      <c r="G30" s="1">
        <f t="shared" si="7"/>
        <v>19.95</v>
      </c>
      <c r="H30" s="1">
        <f t="shared" si="8"/>
        <v>18.4</v>
      </c>
      <c r="I30" s="1">
        <f t="shared" si="2"/>
        <v>82.61</v>
      </c>
      <c r="J30" s="1">
        <f t="shared" si="3"/>
        <v>0.216541353383459</v>
      </c>
      <c r="K30" s="1">
        <f t="shared" si="4"/>
        <v>0.167608689579395</v>
      </c>
      <c r="L30" s="1">
        <v>1</v>
      </c>
      <c r="M30" s="1">
        <v>1</v>
      </c>
      <c r="N30" s="1">
        <v>2.31</v>
      </c>
      <c r="O30" s="4">
        <v>4.32</v>
      </c>
      <c r="P30" s="1">
        <v>4.85</v>
      </c>
      <c r="Q30" s="1">
        <f t="shared" si="5"/>
        <v>96.7575</v>
      </c>
      <c r="R30" s="4">
        <v>5.7</v>
      </c>
      <c r="S30" s="4">
        <v>3.5</v>
      </c>
      <c r="T30" s="4">
        <v>0</v>
      </c>
      <c r="U30" s="4">
        <v>1</v>
      </c>
      <c r="V30" s="1">
        <v>0</v>
      </c>
      <c r="W30" s="1">
        <v>0</v>
      </c>
      <c r="X30" s="4">
        <v>0.5</v>
      </c>
      <c r="Y30" s="1">
        <f t="shared" si="6"/>
        <v>0.18</v>
      </c>
      <c r="Z30" s="1">
        <v>0</v>
      </c>
      <c r="AA30" s="1">
        <v>0</v>
      </c>
      <c r="AB30" s="1">
        <v>0</v>
      </c>
      <c r="AC30" s="4">
        <v>0</v>
      </c>
      <c r="AD30" s="1">
        <v>0</v>
      </c>
      <c r="AE30" s="1">
        <v>0</v>
      </c>
      <c r="AF30" s="1">
        <v>0</v>
      </c>
      <c r="AG30" s="1">
        <v>0</v>
      </c>
      <c r="AH30" s="5" t="s">
        <v>58</v>
      </c>
    </row>
    <row r="31" spans="1:34">
      <c r="A31" s="1">
        <v>29</v>
      </c>
      <c r="B31" s="1" t="s">
        <v>69</v>
      </c>
      <c r="C31" s="1">
        <v>0.744</v>
      </c>
      <c r="D31" s="1">
        <v>171</v>
      </c>
      <c r="E31" s="1">
        <v>0.25</v>
      </c>
      <c r="F31" s="1">
        <v>3.189</v>
      </c>
      <c r="G31" s="1">
        <f t="shared" si="7"/>
        <v>19.95</v>
      </c>
      <c r="H31" s="1">
        <f t="shared" si="8"/>
        <v>18.4</v>
      </c>
      <c r="I31" s="1">
        <f t="shared" si="2"/>
        <v>82.61</v>
      </c>
      <c r="J31" s="1">
        <f t="shared" si="3"/>
        <v>0.216541353383459</v>
      </c>
      <c r="K31" s="1">
        <f t="shared" si="4"/>
        <v>0.167608689579395</v>
      </c>
      <c r="L31" s="1">
        <v>1</v>
      </c>
      <c r="M31" s="1">
        <v>1</v>
      </c>
      <c r="N31" s="1">
        <v>2.31</v>
      </c>
      <c r="O31" s="4">
        <v>4.32</v>
      </c>
      <c r="P31" s="1">
        <v>4.85</v>
      </c>
      <c r="Q31" s="1">
        <f t="shared" si="5"/>
        <v>96.7575</v>
      </c>
      <c r="R31" s="4">
        <v>5.7</v>
      </c>
      <c r="S31" s="4">
        <v>3.5</v>
      </c>
      <c r="T31" s="4">
        <v>0</v>
      </c>
      <c r="U31" s="4">
        <v>1</v>
      </c>
      <c r="V31" s="1">
        <v>0</v>
      </c>
      <c r="W31" s="1">
        <v>0</v>
      </c>
      <c r="X31" s="4">
        <v>0.5</v>
      </c>
      <c r="Y31" s="1">
        <f t="shared" si="6"/>
        <v>0.18</v>
      </c>
      <c r="Z31" s="1">
        <v>0</v>
      </c>
      <c r="AA31" s="1">
        <v>0</v>
      </c>
      <c r="AB31" s="1">
        <v>0</v>
      </c>
      <c r="AC31" s="4">
        <v>0</v>
      </c>
      <c r="AD31" s="1">
        <v>0</v>
      </c>
      <c r="AE31" s="1">
        <v>0</v>
      </c>
      <c r="AF31" s="1">
        <v>0</v>
      </c>
      <c r="AG31" s="1">
        <v>0</v>
      </c>
      <c r="AH31" s="5" t="s">
        <v>58</v>
      </c>
    </row>
    <row r="32" spans="1:34">
      <c r="A32" s="1">
        <v>30</v>
      </c>
      <c r="B32" s="1" t="s">
        <v>70</v>
      </c>
      <c r="C32" s="1">
        <v>0.847</v>
      </c>
      <c r="D32" s="1">
        <v>673</v>
      </c>
      <c r="E32" s="1">
        <v>1.667</v>
      </c>
      <c r="F32" s="1">
        <v>2.749</v>
      </c>
      <c r="G32" s="1">
        <v>289.5</v>
      </c>
      <c r="H32" s="1">
        <v>60.318</v>
      </c>
      <c r="I32" s="1">
        <f t="shared" si="2"/>
        <v>223.7523</v>
      </c>
      <c r="J32" s="1">
        <f t="shared" si="3"/>
        <v>0.200621761658031</v>
      </c>
      <c r="K32" s="1">
        <v>0.212</v>
      </c>
      <c r="L32" s="1">
        <v>4</v>
      </c>
      <c r="M32" s="1">
        <v>22</v>
      </c>
      <c r="N32" s="1">
        <v>10.71</v>
      </c>
      <c r="O32" s="4">
        <v>58.08</v>
      </c>
      <c r="P32" s="1">
        <v>4.85</v>
      </c>
      <c r="Q32" s="1">
        <f t="shared" si="5"/>
        <v>1404.075</v>
      </c>
      <c r="R32" s="4">
        <v>0</v>
      </c>
      <c r="S32" s="4">
        <v>0</v>
      </c>
      <c r="T32" s="4">
        <v>0</v>
      </c>
      <c r="U32" s="4">
        <v>1</v>
      </c>
      <c r="V32" s="1">
        <v>0</v>
      </c>
      <c r="W32" s="1">
        <v>153</v>
      </c>
      <c r="X32" s="4">
        <v>7.8333</v>
      </c>
      <c r="Y32" s="1">
        <f t="shared" si="6"/>
        <v>2.819988</v>
      </c>
      <c r="Z32" s="1">
        <v>9.6</v>
      </c>
      <c r="AA32" s="1">
        <v>0</v>
      </c>
      <c r="AB32" s="1">
        <v>360</v>
      </c>
      <c r="AC32" s="4">
        <v>1</v>
      </c>
      <c r="AD32" s="1">
        <v>10</v>
      </c>
      <c r="AE32" s="1">
        <v>12</v>
      </c>
      <c r="AF32" s="1">
        <v>1</v>
      </c>
      <c r="AG32" s="1">
        <v>0.1</v>
      </c>
      <c r="AH32" s="5" t="s">
        <v>71</v>
      </c>
    </row>
    <row r="33" spans="1:34">
      <c r="A33" s="1">
        <v>31</v>
      </c>
      <c r="B33" s="1" t="s">
        <v>72</v>
      </c>
      <c r="C33" s="1">
        <v>0.838</v>
      </c>
      <c r="D33" s="1">
        <v>1391</v>
      </c>
      <c r="E33" s="1">
        <v>3.375</v>
      </c>
      <c r="F33" s="1">
        <v>3.361</v>
      </c>
      <c r="G33" s="1">
        <v>59.22</v>
      </c>
      <c r="H33" s="1">
        <f t="shared" ref="H33:H84" si="9">R33*2+S33*2</f>
        <v>23.72</v>
      </c>
      <c r="I33" s="1">
        <f t="shared" si="2"/>
        <v>76.972</v>
      </c>
      <c r="J33" s="1">
        <f t="shared" si="3"/>
        <v>0.291793313069909</v>
      </c>
      <c r="K33" s="1">
        <f t="shared" ref="K33:K84" si="10">O33/(I33*0.312)</f>
        <v>0.719542371052011</v>
      </c>
      <c r="L33" s="1">
        <v>7</v>
      </c>
      <c r="M33" s="1">
        <v>2</v>
      </c>
      <c r="N33" s="1">
        <v>20.79</v>
      </c>
      <c r="O33" s="4">
        <v>17.28</v>
      </c>
      <c r="P33" s="1">
        <v>4.85</v>
      </c>
      <c r="Q33" s="1">
        <f t="shared" si="5"/>
        <v>287.217</v>
      </c>
      <c r="R33" s="4">
        <v>8.86</v>
      </c>
      <c r="S33" s="4">
        <v>3</v>
      </c>
      <c r="T33" s="4">
        <v>1</v>
      </c>
      <c r="U33" s="4">
        <v>1</v>
      </c>
      <c r="V33" s="1">
        <v>0</v>
      </c>
      <c r="W33" s="1">
        <v>0</v>
      </c>
      <c r="X33" s="4">
        <v>2.6666</v>
      </c>
      <c r="Y33" s="1">
        <f t="shared" si="6"/>
        <v>0.959976</v>
      </c>
      <c r="Z33" s="1">
        <v>0</v>
      </c>
      <c r="AA33" s="1">
        <v>0</v>
      </c>
      <c r="AB33" s="1">
        <v>0</v>
      </c>
      <c r="AC33" s="4">
        <v>0</v>
      </c>
      <c r="AD33" s="1">
        <v>0</v>
      </c>
      <c r="AE33" s="1">
        <v>0</v>
      </c>
      <c r="AF33" s="1">
        <v>0</v>
      </c>
      <c r="AG33" s="1">
        <v>0</v>
      </c>
      <c r="AH33" s="5" t="s">
        <v>49</v>
      </c>
    </row>
    <row r="34" spans="1:34">
      <c r="A34" s="1">
        <v>32</v>
      </c>
      <c r="B34" s="1" t="s">
        <v>73</v>
      </c>
      <c r="C34" s="1">
        <v>0.918</v>
      </c>
      <c r="D34" s="1">
        <v>1453</v>
      </c>
      <c r="E34" s="1">
        <v>2.5</v>
      </c>
      <c r="F34" s="1">
        <v>3.15</v>
      </c>
      <c r="G34" s="1">
        <f t="shared" ref="G34:G48" si="11">R34*S34</f>
        <v>25.2</v>
      </c>
      <c r="H34" s="1">
        <f t="shared" si="9"/>
        <v>21.2</v>
      </c>
      <c r="I34" s="1">
        <f t="shared" si="2"/>
        <v>98.62</v>
      </c>
      <c r="J34" s="1">
        <f t="shared" si="3"/>
        <v>0</v>
      </c>
      <c r="K34" s="1">
        <f t="shared" si="10"/>
        <v>0</v>
      </c>
      <c r="L34" s="1">
        <v>2</v>
      </c>
      <c r="M34" s="1">
        <v>0</v>
      </c>
      <c r="N34" s="1">
        <v>4.2</v>
      </c>
      <c r="O34" s="4">
        <v>0</v>
      </c>
      <c r="P34" s="1">
        <v>4.85</v>
      </c>
      <c r="Q34" s="1">
        <f t="shared" si="5"/>
        <v>122.22</v>
      </c>
      <c r="R34" s="4">
        <v>3.6</v>
      </c>
      <c r="S34" s="4">
        <v>7</v>
      </c>
      <c r="T34" s="4">
        <v>0</v>
      </c>
      <c r="U34" s="4">
        <v>1</v>
      </c>
      <c r="V34" s="1">
        <v>0</v>
      </c>
      <c r="W34" s="1">
        <v>0</v>
      </c>
      <c r="X34" s="4">
        <v>0.6666</v>
      </c>
      <c r="Y34" s="1">
        <f t="shared" si="6"/>
        <v>0.239976</v>
      </c>
      <c r="Z34" s="1">
        <v>0</v>
      </c>
      <c r="AA34" s="1">
        <v>0</v>
      </c>
      <c r="AB34" s="1">
        <v>0</v>
      </c>
      <c r="AC34" s="4">
        <v>0</v>
      </c>
      <c r="AD34" s="1">
        <v>0</v>
      </c>
      <c r="AE34" s="1">
        <v>0</v>
      </c>
      <c r="AF34" s="1">
        <v>0</v>
      </c>
      <c r="AG34" s="1">
        <v>0</v>
      </c>
      <c r="AH34" s="5" t="s">
        <v>49</v>
      </c>
    </row>
    <row r="35" spans="1:34">
      <c r="A35" s="1">
        <v>33</v>
      </c>
      <c r="B35" s="1" t="s">
        <v>74</v>
      </c>
      <c r="C35" s="1">
        <v>0.9</v>
      </c>
      <c r="D35" s="1">
        <v>1055</v>
      </c>
      <c r="E35" s="1">
        <v>1055</v>
      </c>
      <c r="F35" s="1">
        <v>3.09</v>
      </c>
      <c r="G35" s="1">
        <f t="shared" si="11"/>
        <v>168</v>
      </c>
      <c r="H35" s="1">
        <f t="shared" si="9"/>
        <v>52</v>
      </c>
      <c r="I35" s="1">
        <f t="shared" si="2"/>
        <v>199.166</v>
      </c>
      <c r="J35" s="1">
        <f t="shared" si="3"/>
        <v>0.259428571428571</v>
      </c>
      <c r="K35" s="1">
        <f t="shared" si="10"/>
        <v>0.701386319413493</v>
      </c>
      <c r="L35" s="1">
        <v>3</v>
      </c>
      <c r="M35" s="1">
        <v>4</v>
      </c>
      <c r="N35" s="1">
        <v>9.45</v>
      </c>
      <c r="O35" s="4">
        <v>43.584</v>
      </c>
      <c r="P35" s="1">
        <v>4.85</v>
      </c>
      <c r="Q35" s="1">
        <f t="shared" si="5"/>
        <v>814.8</v>
      </c>
      <c r="R35" s="4">
        <v>12</v>
      </c>
      <c r="S35" s="4">
        <v>14</v>
      </c>
      <c r="T35" s="4">
        <v>0</v>
      </c>
      <c r="U35" s="4">
        <v>1</v>
      </c>
      <c r="V35" s="1">
        <v>0</v>
      </c>
      <c r="W35" s="1">
        <v>0</v>
      </c>
      <c r="X35" s="4">
        <v>6</v>
      </c>
      <c r="Y35" s="1">
        <f t="shared" si="6"/>
        <v>2.16</v>
      </c>
      <c r="Z35" s="1">
        <v>0</v>
      </c>
      <c r="AA35" s="1">
        <v>0</v>
      </c>
      <c r="AB35" s="1">
        <v>0</v>
      </c>
      <c r="AC35" s="4">
        <v>0</v>
      </c>
      <c r="AD35" s="1">
        <v>0</v>
      </c>
      <c r="AE35" s="1">
        <v>0</v>
      </c>
      <c r="AF35" s="1">
        <v>0</v>
      </c>
      <c r="AG35" s="1">
        <v>0</v>
      </c>
      <c r="AH35" s="5" t="s">
        <v>75</v>
      </c>
    </row>
    <row r="36" spans="1:34">
      <c r="A36" s="1">
        <v>34</v>
      </c>
      <c r="B36" s="1" t="s">
        <v>76</v>
      </c>
      <c r="C36" s="1">
        <v>1.024</v>
      </c>
      <c r="D36" s="1">
        <v>1601</v>
      </c>
      <c r="E36" s="1">
        <v>1.083</v>
      </c>
      <c r="F36" s="1">
        <v>2.894</v>
      </c>
      <c r="G36" s="1">
        <f t="shared" si="11"/>
        <v>31.44</v>
      </c>
      <c r="H36" s="1">
        <f t="shared" si="9"/>
        <v>22.7</v>
      </c>
      <c r="I36" s="1">
        <f t="shared" si="2"/>
        <v>92.275</v>
      </c>
      <c r="J36" s="1">
        <f t="shared" si="3"/>
        <v>0.466603053435115</v>
      </c>
      <c r="K36" s="1">
        <f t="shared" si="10"/>
        <v>0.509555467561428</v>
      </c>
      <c r="L36" s="1">
        <v>1</v>
      </c>
      <c r="M36" s="1">
        <v>2</v>
      </c>
      <c r="N36" s="1">
        <v>3.15</v>
      </c>
      <c r="O36" s="4">
        <v>14.67</v>
      </c>
      <c r="P36" s="1">
        <v>4.85</v>
      </c>
      <c r="Q36" s="1">
        <f t="shared" si="5"/>
        <v>152.484</v>
      </c>
      <c r="R36" s="4">
        <v>6.55</v>
      </c>
      <c r="S36" s="4">
        <v>4.8</v>
      </c>
      <c r="T36" s="4">
        <v>0</v>
      </c>
      <c r="U36" s="4">
        <v>1</v>
      </c>
      <c r="V36" s="1">
        <v>0</v>
      </c>
      <c r="W36" s="1">
        <v>0</v>
      </c>
      <c r="X36" s="4">
        <v>0.25</v>
      </c>
      <c r="Y36" s="1">
        <f t="shared" si="6"/>
        <v>0.09</v>
      </c>
      <c r="Z36" s="1">
        <v>0</v>
      </c>
      <c r="AA36" s="1">
        <v>0</v>
      </c>
      <c r="AB36" s="1">
        <v>0</v>
      </c>
      <c r="AC36" s="4">
        <v>0</v>
      </c>
      <c r="AD36" s="1">
        <v>0</v>
      </c>
      <c r="AE36" s="1">
        <v>0</v>
      </c>
      <c r="AF36" s="1">
        <v>0</v>
      </c>
      <c r="AG36" s="1">
        <v>0</v>
      </c>
      <c r="AH36" s="5" t="s">
        <v>75</v>
      </c>
    </row>
    <row r="37" spans="1:34">
      <c r="A37" s="1">
        <v>35</v>
      </c>
      <c r="B37" s="1" t="s">
        <v>77</v>
      </c>
      <c r="C37" s="1">
        <v>0.732</v>
      </c>
      <c r="D37" s="1">
        <v>255</v>
      </c>
      <c r="E37" s="1">
        <v>0.333</v>
      </c>
      <c r="F37" s="1">
        <v>3.124</v>
      </c>
      <c r="G37" s="1">
        <f t="shared" si="11"/>
        <v>93.636</v>
      </c>
      <c r="H37" s="1">
        <f t="shared" si="9"/>
        <v>46.92</v>
      </c>
      <c r="I37" s="1">
        <f t="shared" si="2"/>
        <v>143.022</v>
      </c>
      <c r="J37" s="1">
        <f t="shared" si="3"/>
        <v>0.801935153146226</v>
      </c>
      <c r="K37" s="1">
        <f t="shared" si="10"/>
        <v>1.68276962231738</v>
      </c>
      <c r="L37" s="1">
        <v>3</v>
      </c>
      <c r="M37" s="1">
        <v>2</v>
      </c>
      <c r="N37" s="1">
        <v>9.45</v>
      </c>
      <c r="O37" s="4">
        <v>75.09</v>
      </c>
      <c r="P37" s="1">
        <v>4.85</v>
      </c>
      <c r="Q37" s="1">
        <f t="shared" si="5"/>
        <v>454.1346</v>
      </c>
      <c r="R37" s="4">
        <v>5.1</v>
      </c>
      <c r="S37" s="4">
        <v>18.36</v>
      </c>
      <c r="T37" s="4">
        <v>0</v>
      </c>
      <c r="U37" s="4">
        <v>1</v>
      </c>
      <c r="V37" s="1">
        <v>0</v>
      </c>
      <c r="W37" s="1">
        <v>0</v>
      </c>
      <c r="X37" s="4">
        <v>1</v>
      </c>
      <c r="Y37" s="1">
        <f t="shared" si="6"/>
        <v>0.36</v>
      </c>
      <c r="Z37" s="1">
        <v>0</v>
      </c>
      <c r="AA37" s="1">
        <v>0</v>
      </c>
      <c r="AB37" s="1">
        <v>0</v>
      </c>
      <c r="AC37" s="4">
        <v>0</v>
      </c>
      <c r="AD37" s="1">
        <v>0</v>
      </c>
      <c r="AE37" s="1">
        <v>0</v>
      </c>
      <c r="AF37" s="1">
        <v>0</v>
      </c>
      <c r="AG37" s="1">
        <v>0</v>
      </c>
      <c r="AH37" s="5" t="s">
        <v>40</v>
      </c>
    </row>
    <row r="38" spans="1:34">
      <c r="A38" s="1">
        <v>36</v>
      </c>
      <c r="B38" s="1" t="s">
        <v>78</v>
      </c>
      <c r="C38" s="1">
        <v>1.065</v>
      </c>
      <c r="D38" s="1">
        <v>1069</v>
      </c>
      <c r="E38" s="1">
        <v>0.5</v>
      </c>
      <c r="F38" s="1">
        <v>2.638</v>
      </c>
      <c r="G38" s="1">
        <f t="shared" si="11"/>
        <v>15.048</v>
      </c>
      <c r="H38" s="1">
        <f t="shared" si="9"/>
        <v>15.72</v>
      </c>
      <c r="I38" s="1">
        <f t="shared" si="2"/>
        <v>66.792</v>
      </c>
      <c r="J38" s="1">
        <f t="shared" si="3"/>
        <v>0.41866028708134</v>
      </c>
      <c r="K38" s="1">
        <f t="shared" si="10"/>
        <v>0.302316260814285</v>
      </c>
      <c r="L38" s="1">
        <v>1</v>
      </c>
      <c r="M38" s="1">
        <v>1</v>
      </c>
      <c r="N38" s="1">
        <v>3.15</v>
      </c>
      <c r="O38" s="4">
        <v>6.3</v>
      </c>
      <c r="P38" s="1">
        <v>4.85</v>
      </c>
      <c r="Q38" s="1">
        <f t="shared" si="5"/>
        <v>72.9828</v>
      </c>
      <c r="R38" s="4">
        <v>3.3</v>
      </c>
      <c r="S38" s="4">
        <v>4.56</v>
      </c>
      <c r="T38" s="4">
        <v>0</v>
      </c>
      <c r="U38" s="4">
        <v>1</v>
      </c>
      <c r="V38" s="1">
        <v>0</v>
      </c>
      <c r="W38" s="1">
        <v>0</v>
      </c>
      <c r="X38" s="4">
        <v>0.25</v>
      </c>
      <c r="Y38" s="1">
        <f t="shared" si="6"/>
        <v>0.09</v>
      </c>
      <c r="Z38" s="1">
        <v>0</v>
      </c>
      <c r="AA38" s="1">
        <v>0</v>
      </c>
      <c r="AB38" s="1">
        <v>0</v>
      </c>
      <c r="AC38" s="4">
        <v>0</v>
      </c>
      <c r="AD38" s="1">
        <v>0</v>
      </c>
      <c r="AE38" s="1">
        <v>0</v>
      </c>
      <c r="AF38" s="1">
        <v>0</v>
      </c>
      <c r="AG38" s="1">
        <v>0</v>
      </c>
      <c r="AH38" s="5" t="s">
        <v>40</v>
      </c>
    </row>
    <row r="39" spans="1:34">
      <c r="A39" s="1">
        <v>37</v>
      </c>
      <c r="B39" s="1" t="s">
        <v>79</v>
      </c>
      <c r="C39" s="1">
        <v>1.061</v>
      </c>
      <c r="D39" s="1">
        <v>1021</v>
      </c>
      <c r="E39" s="1">
        <v>1</v>
      </c>
      <c r="F39" s="1">
        <v>2.666</v>
      </c>
      <c r="G39" s="1">
        <f t="shared" si="11"/>
        <v>20</v>
      </c>
      <c r="H39" s="1">
        <f t="shared" si="9"/>
        <v>18</v>
      </c>
      <c r="I39" s="1">
        <f t="shared" si="2"/>
        <v>75.96</v>
      </c>
      <c r="J39" s="1">
        <f t="shared" si="3"/>
        <v>0.378</v>
      </c>
      <c r="K39" s="1">
        <f t="shared" si="10"/>
        <v>0.318993802406125</v>
      </c>
      <c r="L39" s="1">
        <v>1</v>
      </c>
      <c r="M39" s="1">
        <v>3</v>
      </c>
      <c r="N39" s="1">
        <v>3.78</v>
      </c>
      <c r="O39" s="4">
        <v>7.56</v>
      </c>
      <c r="P39" s="1">
        <v>4.85</v>
      </c>
      <c r="Q39" s="1">
        <f t="shared" si="5"/>
        <v>97</v>
      </c>
      <c r="R39" s="4">
        <v>5</v>
      </c>
      <c r="S39" s="4">
        <v>4</v>
      </c>
      <c r="T39" s="4">
        <v>0</v>
      </c>
      <c r="U39" s="4">
        <v>1</v>
      </c>
      <c r="V39" s="1">
        <v>0</v>
      </c>
      <c r="W39" s="1">
        <v>0</v>
      </c>
      <c r="X39" s="4">
        <v>0.5</v>
      </c>
      <c r="Y39" s="1">
        <f t="shared" si="6"/>
        <v>0.18</v>
      </c>
      <c r="Z39" s="1">
        <v>0</v>
      </c>
      <c r="AA39" s="1">
        <v>0</v>
      </c>
      <c r="AB39" s="1">
        <v>0</v>
      </c>
      <c r="AC39" s="4">
        <v>0</v>
      </c>
      <c r="AD39" s="1">
        <v>0</v>
      </c>
      <c r="AE39" s="1">
        <v>0</v>
      </c>
      <c r="AF39" s="1">
        <v>0</v>
      </c>
      <c r="AG39" s="1">
        <v>0</v>
      </c>
      <c r="AH39" s="5" t="s">
        <v>40</v>
      </c>
    </row>
    <row r="40" spans="1:34">
      <c r="A40" s="1">
        <v>38</v>
      </c>
      <c r="B40" s="1" t="s">
        <v>80</v>
      </c>
      <c r="C40" s="1">
        <v>1.106</v>
      </c>
      <c r="D40" s="1">
        <v>1611</v>
      </c>
      <c r="E40" s="1">
        <v>0.417</v>
      </c>
      <c r="F40" s="1">
        <v>2.659</v>
      </c>
      <c r="G40" s="1">
        <f t="shared" si="11"/>
        <v>11.4</v>
      </c>
      <c r="H40" s="1">
        <f t="shared" si="9"/>
        <v>13.6</v>
      </c>
      <c r="I40" s="1">
        <f t="shared" si="2"/>
        <v>62.18</v>
      </c>
      <c r="J40" s="1">
        <f t="shared" si="3"/>
        <v>0</v>
      </c>
      <c r="K40" s="1">
        <f t="shared" si="10"/>
        <v>0</v>
      </c>
      <c r="L40" s="1">
        <v>1</v>
      </c>
      <c r="M40" s="1">
        <v>1</v>
      </c>
      <c r="N40" s="1">
        <v>3.78</v>
      </c>
      <c r="O40" s="4">
        <v>0</v>
      </c>
      <c r="P40" s="1">
        <v>4.85</v>
      </c>
      <c r="Q40" s="1">
        <f t="shared" si="5"/>
        <v>55.29</v>
      </c>
      <c r="R40" s="4">
        <v>3.8</v>
      </c>
      <c r="S40" s="4">
        <v>3</v>
      </c>
      <c r="T40" s="4">
        <v>0</v>
      </c>
      <c r="U40" s="4">
        <v>1</v>
      </c>
      <c r="V40" s="1">
        <v>0</v>
      </c>
      <c r="W40" s="1">
        <v>0</v>
      </c>
      <c r="X40" s="4">
        <v>0.5</v>
      </c>
      <c r="Y40" s="1">
        <f t="shared" si="6"/>
        <v>0.18</v>
      </c>
      <c r="Z40" s="1">
        <v>0</v>
      </c>
      <c r="AA40" s="1">
        <v>0</v>
      </c>
      <c r="AB40" s="1">
        <v>0</v>
      </c>
      <c r="AC40" s="4">
        <v>0</v>
      </c>
      <c r="AD40" s="1">
        <v>0</v>
      </c>
      <c r="AE40" s="1">
        <v>0</v>
      </c>
      <c r="AF40" s="1">
        <v>0</v>
      </c>
      <c r="AG40" s="1">
        <v>0</v>
      </c>
      <c r="AH40" s="5" t="s">
        <v>40</v>
      </c>
    </row>
    <row r="41" spans="1:34">
      <c r="A41" s="1">
        <v>39</v>
      </c>
      <c r="B41" s="1" t="s">
        <v>81</v>
      </c>
      <c r="C41" s="1">
        <v>1.284</v>
      </c>
      <c r="D41" s="1">
        <v>3591</v>
      </c>
      <c r="E41" s="1">
        <v>3.25</v>
      </c>
      <c r="F41" s="1">
        <v>2.515</v>
      </c>
      <c r="G41" s="1">
        <f t="shared" si="11"/>
        <v>1100</v>
      </c>
      <c r="H41" s="1">
        <f t="shared" si="9"/>
        <v>150</v>
      </c>
      <c r="I41" s="1">
        <f t="shared" si="2"/>
        <v>392.82</v>
      </c>
      <c r="J41" s="1">
        <f t="shared" si="3"/>
        <v>0.283636363636364</v>
      </c>
      <c r="K41" s="1">
        <f t="shared" si="10"/>
        <v>2.54569522936714</v>
      </c>
      <c r="L41" s="1">
        <v>6</v>
      </c>
      <c r="M41" s="1">
        <v>64</v>
      </c>
      <c r="N41" s="1">
        <v>22.68</v>
      </c>
      <c r="O41" s="4">
        <v>312</v>
      </c>
      <c r="P41" s="1">
        <v>4.85</v>
      </c>
      <c r="Q41" s="1">
        <f t="shared" si="5"/>
        <v>5335</v>
      </c>
      <c r="R41" s="4">
        <v>55</v>
      </c>
      <c r="S41" s="4">
        <v>20</v>
      </c>
      <c r="T41" s="4">
        <v>0</v>
      </c>
      <c r="U41" s="4">
        <v>1</v>
      </c>
      <c r="V41" s="1">
        <v>0</v>
      </c>
      <c r="W41" s="1">
        <v>0</v>
      </c>
      <c r="X41" s="4">
        <v>11.8333</v>
      </c>
      <c r="Y41" s="1">
        <f t="shared" si="6"/>
        <v>4.259988</v>
      </c>
      <c r="Z41" s="1">
        <v>0</v>
      </c>
      <c r="AA41" s="1">
        <v>0</v>
      </c>
      <c r="AB41" s="1">
        <v>0</v>
      </c>
      <c r="AC41" s="4">
        <v>0</v>
      </c>
      <c r="AD41" s="1">
        <v>0</v>
      </c>
      <c r="AE41" s="1">
        <v>0</v>
      </c>
      <c r="AF41" s="1">
        <v>0</v>
      </c>
      <c r="AG41" s="1">
        <v>0</v>
      </c>
      <c r="AH41" s="5" t="s">
        <v>82</v>
      </c>
    </row>
    <row r="42" spans="1:34">
      <c r="A42" s="1">
        <v>40</v>
      </c>
      <c r="B42" s="1" t="s">
        <v>83</v>
      </c>
      <c r="C42" s="1">
        <v>1.069</v>
      </c>
      <c r="D42" s="1">
        <v>905</v>
      </c>
      <c r="E42" s="1">
        <v>0.5</v>
      </c>
      <c r="F42" s="1">
        <v>2.753</v>
      </c>
      <c r="G42" s="1">
        <f t="shared" si="11"/>
        <v>15.048</v>
      </c>
      <c r="H42" s="1">
        <f t="shared" si="9"/>
        <v>15.72</v>
      </c>
      <c r="I42" s="1">
        <f t="shared" si="2"/>
        <v>66.792</v>
      </c>
      <c r="J42" s="1">
        <f t="shared" si="3"/>
        <v>0.41866028708134</v>
      </c>
      <c r="K42" s="1">
        <f t="shared" si="10"/>
        <v>0.302316260814285</v>
      </c>
      <c r="L42" s="1">
        <v>1</v>
      </c>
      <c r="M42" s="1">
        <v>1</v>
      </c>
      <c r="N42" s="1">
        <v>3.15</v>
      </c>
      <c r="O42" s="4">
        <v>6.3</v>
      </c>
      <c r="P42" s="1">
        <v>4.85</v>
      </c>
      <c r="Q42" s="1">
        <f t="shared" si="5"/>
        <v>72.9828</v>
      </c>
      <c r="R42" s="4">
        <v>3.3</v>
      </c>
      <c r="S42" s="4">
        <v>4.56</v>
      </c>
      <c r="T42" s="4">
        <v>0</v>
      </c>
      <c r="U42" s="4">
        <v>1</v>
      </c>
      <c r="V42" s="1">
        <v>0</v>
      </c>
      <c r="W42" s="1">
        <v>0</v>
      </c>
      <c r="X42" s="4">
        <v>0.25</v>
      </c>
      <c r="Y42" s="1">
        <f t="shared" si="6"/>
        <v>0.09</v>
      </c>
      <c r="Z42" s="1">
        <v>0</v>
      </c>
      <c r="AA42" s="1">
        <v>0</v>
      </c>
      <c r="AB42" s="1">
        <v>0</v>
      </c>
      <c r="AC42" s="4">
        <v>0</v>
      </c>
      <c r="AD42" s="1">
        <v>0</v>
      </c>
      <c r="AE42" s="1">
        <v>0</v>
      </c>
      <c r="AF42" s="1">
        <v>0</v>
      </c>
      <c r="AG42" s="1">
        <v>0</v>
      </c>
      <c r="AH42" s="5" t="s">
        <v>40</v>
      </c>
    </row>
    <row r="43" spans="1:34">
      <c r="A43" s="1">
        <v>41</v>
      </c>
      <c r="B43" s="1" t="s">
        <v>84</v>
      </c>
      <c r="C43" s="1">
        <v>1.005</v>
      </c>
      <c r="D43" s="1">
        <v>1461</v>
      </c>
      <c r="E43" s="1">
        <v>0.958</v>
      </c>
      <c r="F43" s="1">
        <v>2.982</v>
      </c>
      <c r="G43" s="1">
        <f t="shared" si="11"/>
        <v>31.44</v>
      </c>
      <c r="H43" s="1">
        <f t="shared" si="9"/>
        <v>22.7</v>
      </c>
      <c r="I43" s="1">
        <f t="shared" si="2"/>
        <v>92.275</v>
      </c>
      <c r="J43" s="1">
        <f t="shared" si="3"/>
        <v>0.466603053435115</v>
      </c>
      <c r="K43" s="1">
        <f t="shared" si="10"/>
        <v>0.509555467561428</v>
      </c>
      <c r="L43" s="1">
        <v>1</v>
      </c>
      <c r="M43" s="1">
        <v>2</v>
      </c>
      <c r="N43" s="1">
        <v>3.15</v>
      </c>
      <c r="O43" s="4">
        <v>14.67</v>
      </c>
      <c r="P43" s="1">
        <v>4.85</v>
      </c>
      <c r="Q43" s="1">
        <f t="shared" si="5"/>
        <v>152.484</v>
      </c>
      <c r="R43" s="4">
        <v>6.55</v>
      </c>
      <c r="S43" s="4">
        <v>4.8</v>
      </c>
      <c r="T43" s="4">
        <v>0</v>
      </c>
      <c r="U43" s="4">
        <v>1</v>
      </c>
      <c r="V43" s="1">
        <v>0</v>
      </c>
      <c r="W43" s="1">
        <v>0</v>
      </c>
      <c r="X43" s="4">
        <v>0.25</v>
      </c>
      <c r="Y43" s="1">
        <f t="shared" si="6"/>
        <v>0.09</v>
      </c>
      <c r="Z43" s="1">
        <v>0</v>
      </c>
      <c r="AA43" s="1">
        <v>0</v>
      </c>
      <c r="AB43" s="1">
        <v>0</v>
      </c>
      <c r="AC43" s="4">
        <v>0</v>
      </c>
      <c r="AD43" s="1">
        <v>0</v>
      </c>
      <c r="AE43" s="1">
        <v>0</v>
      </c>
      <c r="AF43" s="1">
        <v>0</v>
      </c>
      <c r="AG43" s="1">
        <v>0</v>
      </c>
      <c r="AH43" s="5" t="s">
        <v>75</v>
      </c>
    </row>
    <row r="44" spans="1:34">
      <c r="A44" s="1">
        <v>42</v>
      </c>
      <c r="B44" s="1" t="s">
        <v>85</v>
      </c>
      <c r="C44" s="1">
        <v>0.758</v>
      </c>
      <c r="D44" s="1">
        <v>277</v>
      </c>
      <c r="E44" s="1">
        <v>0.458</v>
      </c>
      <c r="F44" s="1">
        <v>3.115</v>
      </c>
      <c r="G44" s="1">
        <f t="shared" si="11"/>
        <v>11.916</v>
      </c>
      <c r="H44" s="1">
        <f t="shared" si="9"/>
        <v>17.71</v>
      </c>
      <c r="I44" s="1">
        <f t="shared" si="2"/>
        <v>80.1035</v>
      </c>
      <c r="J44" s="1">
        <f t="shared" si="3"/>
        <v>0.221550855991944</v>
      </c>
      <c r="K44" s="1">
        <f t="shared" si="10"/>
        <v>0.105632568633561</v>
      </c>
      <c r="L44" s="1">
        <v>1</v>
      </c>
      <c r="M44" s="1">
        <v>1</v>
      </c>
      <c r="N44" s="1">
        <v>3.15</v>
      </c>
      <c r="O44" s="4">
        <v>2.64</v>
      </c>
      <c r="P44" s="1">
        <v>4.85</v>
      </c>
      <c r="Q44" s="1">
        <f t="shared" si="5"/>
        <v>57.7926</v>
      </c>
      <c r="R44" s="4">
        <v>1.655</v>
      </c>
      <c r="S44" s="4">
        <v>7.2</v>
      </c>
      <c r="T44" s="4">
        <v>0</v>
      </c>
      <c r="U44" s="4">
        <v>1</v>
      </c>
      <c r="V44" s="1">
        <v>0</v>
      </c>
      <c r="W44" s="1">
        <v>0</v>
      </c>
      <c r="X44" s="4">
        <v>0.8333</v>
      </c>
      <c r="Y44" s="1">
        <f t="shared" si="6"/>
        <v>0.299988</v>
      </c>
      <c r="Z44" s="1">
        <v>0</v>
      </c>
      <c r="AA44" s="1">
        <v>0</v>
      </c>
      <c r="AB44" s="1">
        <v>0</v>
      </c>
      <c r="AC44" s="4">
        <v>0</v>
      </c>
      <c r="AD44" s="1">
        <v>0</v>
      </c>
      <c r="AE44" s="1">
        <v>0</v>
      </c>
      <c r="AF44" s="1">
        <v>0</v>
      </c>
      <c r="AG44" s="1">
        <v>0</v>
      </c>
      <c r="AH44" s="5" t="s">
        <v>49</v>
      </c>
    </row>
    <row r="45" spans="1:34">
      <c r="A45" s="1">
        <v>43</v>
      </c>
      <c r="B45" s="1" t="s">
        <v>86</v>
      </c>
      <c r="C45" s="1">
        <v>0.934</v>
      </c>
      <c r="D45" s="1">
        <v>2597</v>
      </c>
      <c r="E45" s="1">
        <v>4.333</v>
      </c>
      <c r="F45" s="1">
        <v>3.035</v>
      </c>
      <c r="G45" s="1">
        <f t="shared" si="11"/>
        <v>64.284</v>
      </c>
      <c r="H45" s="1">
        <f t="shared" si="9"/>
        <v>32.68</v>
      </c>
      <c r="I45" s="1">
        <f t="shared" si="2"/>
        <v>137.708</v>
      </c>
      <c r="J45" s="1">
        <f t="shared" si="3"/>
        <v>0.117603136083629</v>
      </c>
      <c r="K45" s="1">
        <f t="shared" si="10"/>
        <v>0.175957600362864</v>
      </c>
      <c r="L45" s="1">
        <v>5</v>
      </c>
      <c r="M45" s="1">
        <v>1</v>
      </c>
      <c r="N45" s="1">
        <v>13.23</v>
      </c>
      <c r="O45" s="4">
        <v>7.56</v>
      </c>
      <c r="P45" s="1">
        <v>4.85</v>
      </c>
      <c r="Q45" s="1">
        <f t="shared" si="5"/>
        <v>311.7774</v>
      </c>
      <c r="R45" s="4">
        <v>6.6</v>
      </c>
      <c r="S45" s="4">
        <v>9.74</v>
      </c>
      <c r="T45" s="4">
        <v>1</v>
      </c>
      <c r="U45" s="4">
        <v>1</v>
      </c>
      <c r="V45" s="1">
        <v>0</v>
      </c>
      <c r="W45" s="1">
        <v>0</v>
      </c>
      <c r="X45" s="4">
        <v>1.8333</v>
      </c>
      <c r="Y45" s="1">
        <f t="shared" si="6"/>
        <v>0.659988</v>
      </c>
      <c r="Z45" s="1">
        <v>0</v>
      </c>
      <c r="AA45" s="1">
        <v>0</v>
      </c>
      <c r="AB45" s="1">
        <v>0</v>
      </c>
      <c r="AC45" s="4">
        <v>0</v>
      </c>
      <c r="AD45" s="1">
        <v>0</v>
      </c>
      <c r="AE45" s="1">
        <v>0</v>
      </c>
      <c r="AF45" s="1">
        <v>0</v>
      </c>
      <c r="AG45" s="1">
        <v>0</v>
      </c>
      <c r="AH45" s="5" t="s">
        <v>49</v>
      </c>
    </row>
    <row r="46" spans="1:34">
      <c r="A46" s="1">
        <v>44</v>
      </c>
      <c r="B46" s="1" t="s">
        <v>87</v>
      </c>
      <c r="C46" s="1">
        <v>0.889</v>
      </c>
      <c r="D46" s="1">
        <v>2275</v>
      </c>
      <c r="E46" s="1">
        <v>3.125</v>
      </c>
      <c r="F46" s="1">
        <v>3.046</v>
      </c>
      <c r="G46" s="1">
        <f t="shared" si="11"/>
        <v>18</v>
      </c>
      <c r="H46" s="1">
        <f t="shared" si="9"/>
        <v>18</v>
      </c>
      <c r="I46" s="1">
        <f t="shared" si="2"/>
        <v>81.84</v>
      </c>
      <c r="J46" s="1">
        <f t="shared" si="3"/>
        <v>0</v>
      </c>
      <c r="K46" s="1">
        <f t="shared" si="10"/>
        <v>0</v>
      </c>
      <c r="L46" s="1">
        <v>2</v>
      </c>
      <c r="M46" s="1">
        <v>2</v>
      </c>
      <c r="N46" s="1">
        <v>5.46</v>
      </c>
      <c r="O46" s="4">
        <v>0</v>
      </c>
      <c r="P46" s="1">
        <v>4.85</v>
      </c>
      <c r="Q46" s="1">
        <f t="shared" si="5"/>
        <v>87.3</v>
      </c>
      <c r="R46" s="4">
        <v>6</v>
      </c>
      <c r="S46" s="4">
        <v>3</v>
      </c>
      <c r="T46" s="4">
        <v>1</v>
      </c>
      <c r="U46" s="4">
        <v>1</v>
      </c>
      <c r="V46" s="1">
        <v>0</v>
      </c>
      <c r="W46" s="1">
        <v>0</v>
      </c>
      <c r="X46" s="4">
        <v>1</v>
      </c>
      <c r="Y46" s="1">
        <f t="shared" si="6"/>
        <v>0.36</v>
      </c>
      <c r="Z46" s="1">
        <v>0</v>
      </c>
      <c r="AA46" s="1">
        <v>0</v>
      </c>
      <c r="AB46" s="1">
        <v>0</v>
      </c>
      <c r="AC46" s="4">
        <v>0</v>
      </c>
      <c r="AD46" s="1">
        <v>0</v>
      </c>
      <c r="AE46" s="1">
        <v>0</v>
      </c>
      <c r="AF46" s="1">
        <v>0</v>
      </c>
      <c r="AG46" s="1">
        <v>0</v>
      </c>
      <c r="AH46" s="5" t="s">
        <v>49</v>
      </c>
    </row>
    <row r="47" spans="1:34">
      <c r="A47" s="1">
        <v>45</v>
      </c>
      <c r="B47" s="1" t="s">
        <v>88</v>
      </c>
      <c r="C47" s="1">
        <v>0.88</v>
      </c>
      <c r="D47" s="1">
        <v>805</v>
      </c>
      <c r="E47" s="1">
        <v>0.31</v>
      </c>
      <c r="F47" s="1">
        <v>3.14</v>
      </c>
      <c r="G47" s="1">
        <f t="shared" si="11"/>
        <v>54</v>
      </c>
      <c r="H47" s="1">
        <f t="shared" si="9"/>
        <v>42</v>
      </c>
      <c r="I47" s="1">
        <f t="shared" si="2"/>
        <v>192.78</v>
      </c>
      <c r="J47" s="1">
        <f t="shared" si="3"/>
        <v>0</v>
      </c>
      <c r="K47" s="1">
        <f t="shared" si="10"/>
        <v>0</v>
      </c>
      <c r="L47" s="1">
        <v>4</v>
      </c>
      <c r="M47" s="1">
        <v>8</v>
      </c>
      <c r="N47" s="1">
        <v>10.92</v>
      </c>
      <c r="O47" s="4">
        <v>0</v>
      </c>
      <c r="P47" s="1">
        <v>4.85</v>
      </c>
      <c r="Q47" s="1">
        <f t="shared" si="5"/>
        <v>261.9</v>
      </c>
      <c r="R47" s="4">
        <v>18</v>
      </c>
      <c r="S47" s="4">
        <v>3</v>
      </c>
      <c r="T47" s="4">
        <v>0</v>
      </c>
      <c r="U47" s="4">
        <v>1</v>
      </c>
      <c r="V47" s="1">
        <v>0</v>
      </c>
      <c r="W47" s="1">
        <v>0</v>
      </c>
      <c r="X47" s="4">
        <v>2</v>
      </c>
      <c r="Y47" s="1">
        <f t="shared" si="6"/>
        <v>0.72</v>
      </c>
      <c r="Z47" s="1">
        <v>0</v>
      </c>
      <c r="AA47" s="1">
        <v>0</v>
      </c>
      <c r="AB47" s="1">
        <v>0</v>
      </c>
      <c r="AC47" s="4">
        <v>0</v>
      </c>
      <c r="AD47" s="1">
        <v>0</v>
      </c>
      <c r="AE47" s="1">
        <v>0</v>
      </c>
      <c r="AF47" s="1">
        <v>0</v>
      </c>
      <c r="AG47" s="1">
        <v>0</v>
      </c>
      <c r="AH47" s="5" t="s">
        <v>49</v>
      </c>
    </row>
    <row r="48" spans="1:34">
      <c r="A48" s="1">
        <v>46</v>
      </c>
      <c r="B48" s="1" t="s">
        <v>89</v>
      </c>
      <c r="C48" s="1">
        <v>0.995</v>
      </c>
      <c r="D48" s="1">
        <v>2725</v>
      </c>
      <c r="E48" s="1">
        <v>4.7</v>
      </c>
      <c r="F48" s="1">
        <v>3.01</v>
      </c>
      <c r="G48" s="1">
        <f t="shared" si="11"/>
        <v>54</v>
      </c>
      <c r="H48" s="1">
        <f t="shared" si="9"/>
        <v>42</v>
      </c>
      <c r="I48" s="1">
        <f t="shared" si="2"/>
        <v>187.32</v>
      </c>
      <c r="J48" s="1">
        <f t="shared" si="3"/>
        <v>0</v>
      </c>
      <c r="K48" s="1">
        <f t="shared" si="10"/>
        <v>0</v>
      </c>
      <c r="L48" s="1">
        <v>6</v>
      </c>
      <c r="M48" s="1">
        <v>8</v>
      </c>
      <c r="N48" s="1">
        <v>16.38</v>
      </c>
      <c r="O48" s="4">
        <v>0</v>
      </c>
      <c r="P48" s="1">
        <v>4.85</v>
      </c>
      <c r="Q48" s="1">
        <f t="shared" si="5"/>
        <v>261.9</v>
      </c>
      <c r="R48" s="4">
        <v>18</v>
      </c>
      <c r="S48" s="4">
        <v>3</v>
      </c>
      <c r="T48" s="4">
        <v>0</v>
      </c>
      <c r="U48" s="4">
        <v>1</v>
      </c>
      <c r="V48" s="1">
        <v>0</v>
      </c>
      <c r="W48" s="1">
        <v>0</v>
      </c>
      <c r="X48" s="4">
        <v>2</v>
      </c>
      <c r="Y48" s="1">
        <f t="shared" si="6"/>
        <v>0.72</v>
      </c>
      <c r="Z48" s="1">
        <v>0</v>
      </c>
      <c r="AA48" s="1">
        <v>0</v>
      </c>
      <c r="AB48" s="1">
        <v>0</v>
      </c>
      <c r="AC48" s="4">
        <v>0</v>
      </c>
      <c r="AD48" s="1">
        <v>0</v>
      </c>
      <c r="AE48" s="1">
        <v>0</v>
      </c>
      <c r="AF48" s="1">
        <v>0</v>
      </c>
      <c r="AG48" s="1">
        <v>0</v>
      </c>
      <c r="AH48" s="5" t="s">
        <v>49</v>
      </c>
    </row>
    <row r="49" spans="1:34">
      <c r="A49" s="1">
        <v>47</v>
      </c>
      <c r="B49" s="1" t="s">
        <v>90</v>
      </c>
      <c r="C49" s="1">
        <v>1.154</v>
      </c>
      <c r="D49" s="1">
        <v>4543</v>
      </c>
      <c r="E49" s="1">
        <v>2.843</v>
      </c>
      <c r="F49" s="1">
        <v>2.845</v>
      </c>
      <c r="G49" s="1">
        <v>79</v>
      </c>
      <c r="H49" s="1">
        <f t="shared" si="9"/>
        <v>40</v>
      </c>
      <c r="I49" s="1">
        <f t="shared" si="2"/>
        <v>161.76</v>
      </c>
      <c r="J49" s="1">
        <f t="shared" si="3"/>
        <v>0.216708860759494</v>
      </c>
      <c r="K49" s="1">
        <f t="shared" si="10"/>
        <v>0.339217327347891</v>
      </c>
      <c r="L49" s="1">
        <v>4</v>
      </c>
      <c r="M49" s="1">
        <v>1</v>
      </c>
      <c r="N49" s="1">
        <v>15.12</v>
      </c>
      <c r="O49" s="4">
        <v>17.12</v>
      </c>
      <c r="P49" s="1">
        <v>4.85</v>
      </c>
      <c r="Q49" s="1">
        <f t="shared" si="5"/>
        <v>383.15</v>
      </c>
      <c r="R49" s="4">
        <v>9</v>
      </c>
      <c r="S49" s="4">
        <v>11</v>
      </c>
      <c r="T49" s="4">
        <v>1</v>
      </c>
      <c r="U49" s="4">
        <v>1</v>
      </c>
      <c r="V49" s="1">
        <v>0</v>
      </c>
      <c r="W49" s="1">
        <v>0</v>
      </c>
      <c r="X49" s="4">
        <v>1.75</v>
      </c>
      <c r="Y49" s="1">
        <f t="shared" si="6"/>
        <v>0.63</v>
      </c>
      <c r="Z49" s="1">
        <v>0</v>
      </c>
      <c r="AA49" s="1">
        <v>0</v>
      </c>
      <c r="AB49" s="1">
        <v>0</v>
      </c>
      <c r="AC49" s="4">
        <v>0</v>
      </c>
      <c r="AD49" s="1">
        <v>0</v>
      </c>
      <c r="AE49" s="1">
        <v>0</v>
      </c>
      <c r="AF49" s="1">
        <v>0</v>
      </c>
      <c r="AG49" s="1">
        <v>0</v>
      </c>
      <c r="AH49" s="5" t="s">
        <v>49</v>
      </c>
    </row>
    <row r="50" spans="1:34">
      <c r="A50" s="1">
        <v>48</v>
      </c>
      <c r="B50" s="1" t="s">
        <v>91</v>
      </c>
      <c r="C50" s="1">
        <v>0.998</v>
      </c>
      <c r="D50" s="1">
        <v>3689</v>
      </c>
      <c r="E50" s="1">
        <v>2.9</v>
      </c>
      <c r="F50" s="1">
        <v>3.047</v>
      </c>
      <c r="G50" s="1">
        <f t="shared" ref="G50:G64" si="12">R50*S50</f>
        <v>33</v>
      </c>
      <c r="H50" s="1">
        <f t="shared" si="9"/>
        <v>28</v>
      </c>
      <c r="I50" s="1">
        <f t="shared" si="2"/>
        <v>130.34</v>
      </c>
      <c r="J50" s="1">
        <f t="shared" si="3"/>
        <v>0</v>
      </c>
      <c r="K50" s="1">
        <f t="shared" si="10"/>
        <v>0</v>
      </c>
      <c r="L50" s="1">
        <v>2</v>
      </c>
      <c r="M50" s="1">
        <v>2</v>
      </c>
      <c r="N50" s="1">
        <v>5.46</v>
      </c>
      <c r="O50" s="4">
        <v>0</v>
      </c>
      <c r="P50" s="1">
        <v>4.85</v>
      </c>
      <c r="Q50" s="1">
        <f t="shared" si="5"/>
        <v>160.05</v>
      </c>
      <c r="R50" s="4">
        <v>11</v>
      </c>
      <c r="S50" s="4">
        <v>3</v>
      </c>
      <c r="T50" s="4">
        <v>0</v>
      </c>
      <c r="U50" s="4">
        <v>1</v>
      </c>
      <c r="V50" s="1">
        <v>0</v>
      </c>
      <c r="W50" s="1">
        <v>0</v>
      </c>
      <c r="X50" s="4">
        <v>1.5</v>
      </c>
      <c r="Y50" s="1">
        <f t="shared" si="6"/>
        <v>0.54</v>
      </c>
      <c r="Z50" s="1">
        <v>0</v>
      </c>
      <c r="AA50" s="1">
        <v>0</v>
      </c>
      <c r="AB50" s="1">
        <v>0</v>
      </c>
      <c r="AC50" s="4">
        <v>0</v>
      </c>
      <c r="AD50" s="1">
        <v>0</v>
      </c>
      <c r="AE50" s="1">
        <v>0</v>
      </c>
      <c r="AF50" s="1">
        <v>0</v>
      </c>
      <c r="AG50" s="1">
        <v>0</v>
      </c>
      <c r="AH50" s="5" t="s">
        <v>49</v>
      </c>
    </row>
    <row r="51" spans="1:34">
      <c r="A51" s="1">
        <v>49</v>
      </c>
      <c r="B51" s="1" t="s">
        <v>92</v>
      </c>
      <c r="C51" s="1">
        <v>0.856</v>
      </c>
      <c r="D51" s="1">
        <v>2869</v>
      </c>
      <c r="E51" s="1">
        <v>2.811</v>
      </c>
      <c r="F51" s="1">
        <v>3.206</v>
      </c>
      <c r="G51" s="1">
        <f t="shared" si="12"/>
        <v>68.4</v>
      </c>
      <c r="H51" s="1">
        <f t="shared" si="9"/>
        <v>51.6</v>
      </c>
      <c r="I51" s="1">
        <f t="shared" si="2"/>
        <v>200.46</v>
      </c>
      <c r="J51" s="1">
        <f t="shared" si="3"/>
        <v>0.543859649122807</v>
      </c>
      <c r="K51" s="1">
        <f t="shared" si="10"/>
        <v>0.594785838724779</v>
      </c>
      <c r="L51" s="1">
        <v>5</v>
      </c>
      <c r="M51" s="1">
        <v>8</v>
      </c>
      <c r="N51" s="1">
        <v>12.6</v>
      </c>
      <c r="O51" s="4">
        <v>37.2</v>
      </c>
      <c r="P51" s="1">
        <v>4.85</v>
      </c>
      <c r="Q51" s="1">
        <f t="shared" si="5"/>
        <v>331.74</v>
      </c>
      <c r="R51" s="4">
        <v>22.8</v>
      </c>
      <c r="S51" s="4">
        <v>3</v>
      </c>
      <c r="T51" s="4">
        <v>0</v>
      </c>
      <c r="U51" s="4">
        <v>1</v>
      </c>
      <c r="V51" s="1">
        <v>0</v>
      </c>
      <c r="W51" s="1">
        <v>38</v>
      </c>
      <c r="X51" s="4">
        <v>1.6666</v>
      </c>
      <c r="Y51" s="1">
        <f t="shared" si="6"/>
        <v>0.599976</v>
      </c>
      <c r="Z51" s="1">
        <v>0</v>
      </c>
      <c r="AA51" s="1">
        <v>0</v>
      </c>
      <c r="AB51" s="1">
        <v>0</v>
      </c>
      <c r="AC51" s="4">
        <v>0</v>
      </c>
      <c r="AD51" s="1">
        <v>0</v>
      </c>
      <c r="AE51" s="1">
        <v>0</v>
      </c>
      <c r="AF51" s="1">
        <v>0</v>
      </c>
      <c r="AG51" s="1">
        <v>0</v>
      </c>
      <c r="AH51" s="5" t="s">
        <v>49</v>
      </c>
    </row>
    <row r="52" spans="1:34">
      <c r="A52" s="1">
        <v>50</v>
      </c>
      <c r="B52" s="1" t="s">
        <v>93</v>
      </c>
      <c r="C52" s="1">
        <v>0.737</v>
      </c>
      <c r="D52" s="1">
        <v>2225</v>
      </c>
      <c r="E52" s="1">
        <v>6.4</v>
      </c>
      <c r="F52" s="1">
        <v>3.326</v>
      </c>
      <c r="G52" s="1">
        <f t="shared" si="12"/>
        <v>89.1</v>
      </c>
      <c r="H52" s="1">
        <f t="shared" si="9"/>
        <v>65.4</v>
      </c>
      <c r="I52" s="1">
        <f t="shared" si="2"/>
        <v>291.57</v>
      </c>
      <c r="J52" s="1">
        <f t="shared" si="3"/>
        <v>0</v>
      </c>
      <c r="K52" s="1">
        <f t="shared" si="10"/>
        <v>0</v>
      </c>
      <c r="L52" s="1">
        <v>10</v>
      </c>
      <c r="M52" s="1">
        <v>13</v>
      </c>
      <c r="N52" s="1">
        <v>25.62</v>
      </c>
      <c r="O52" s="4">
        <v>0</v>
      </c>
      <c r="P52" s="1">
        <v>4.85</v>
      </c>
      <c r="Q52" s="1">
        <f t="shared" si="5"/>
        <v>432.135</v>
      </c>
      <c r="R52" s="4">
        <v>29.7</v>
      </c>
      <c r="S52" s="4">
        <v>3</v>
      </c>
      <c r="T52" s="4">
        <v>1</v>
      </c>
      <c r="U52" s="4">
        <v>1</v>
      </c>
      <c r="V52" s="1">
        <v>0</v>
      </c>
      <c r="W52" s="1">
        <v>38</v>
      </c>
      <c r="X52" s="4">
        <v>3</v>
      </c>
      <c r="Y52" s="1">
        <f t="shared" si="6"/>
        <v>1.08</v>
      </c>
      <c r="Z52" s="1">
        <v>0</v>
      </c>
      <c r="AA52" s="1">
        <v>0</v>
      </c>
      <c r="AB52" s="1">
        <v>0</v>
      </c>
      <c r="AC52" s="4">
        <v>0</v>
      </c>
      <c r="AD52" s="1">
        <v>0</v>
      </c>
      <c r="AE52" s="1">
        <v>0</v>
      </c>
      <c r="AF52" s="1">
        <v>0</v>
      </c>
      <c r="AG52" s="1">
        <v>0</v>
      </c>
      <c r="AH52" s="5" t="s">
        <v>49</v>
      </c>
    </row>
    <row r="53" spans="1:34">
      <c r="A53" s="1">
        <v>51</v>
      </c>
      <c r="B53" s="1" t="s">
        <v>94</v>
      </c>
      <c r="C53" s="1">
        <v>0.629</v>
      </c>
      <c r="D53" s="1">
        <v>845</v>
      </c>
      <c r="E53" s="1">
        <v>3.611</v>
      </c>
      <c r="F53" s="1">
        <v>3.423</v>
      </c>
      <c r="G53" s="1">
        <f t="shared" si="12"/>
        <v>33.3</v>
      </c>
      <c r="H53" s="1">
        <f t="shared" si="9"/>
        <v>28.2</v>
      </c>
      <c r="I53" s="1">
        <f t="shared" si="2"/>
        <v>111.39</v>
      </c>
      <c r="J53" s="1">
        <f t="shared" si="3"/>
        <v>0.396396396396396</v>
      </c>
      <c r="K53" s="1">
        <f t="shared" si="10"/>
        <v>0.379815892878107</v>
      </c>
      <c r="L53" s="1">
        <v>5</v>
      </c>
      <c r="M53" s="1">
        <v>3</v>
      </c>
      <c r="N53" s="1">
        <v>12.18</v>
      </c>
      <c r="O53" s="4">
        <v>13.2</v>
      </c>
      <c r="P53" s="1">
        <v>4.85</v>
      </c>
      <c r="Q53" s="1">
        <f t="shared" si="5"/>
        <v>161.505</v>
      </c>
      <c r="R53" s="4">
        <v>11.1</v>
      </c>
      <c r="S53" s="4">
        <v>3</v>
      </c>
      <c r="T53" s="4">
        <v>1</v>
      </c>
      <c r="U53" s="4">
        <v>1</v>
      </c>
      <c r="V53" s="1">
        <v>0</v>
      </c>
      <c r="W53" s="1">
        <v>38</v>
      </c>
      <c r="X53" s="4">
        <v>1.6666</v>
      </c>
      <c r="Y53" s="1">
        <f t="shared" si="6"/>
        <v>0.599976</v>
      </c>
      <c r="Z53" s="1">
        <v>0</v>
      </c>
      <c r="AA53" s="1">
        <v>0</v>
      </c>
      <c r="AB53" s="1">
        <v>0</v>
      </c>
      <c r="AC53" s="4">
        <v>0</v>
      </c>
      <c r="AD53" s="1">
        <v>0</v>
      </c>
      <c r="AE53" s="1">
        <v>0</v>
      </c>
      <c r="AF53" s="1">
        <v>0</v>
      </c>
      <c r="AG53" s="1">
        <v>0</v>
      </c>
      <c r="AH53" s="5" t="s">
        <v>49</v>
      </c>
    </row>
    <row r="54" spans="1:34">
      <c r="A54" s="1">
        <v>52</v>
      </c>
      <c r="B54" s="1" t="s">
        <v>95</v>
      </c>
      <c r="C54" s="1">
        <v>0.794</v>
      </c>
      <c r="D54" s="1">
        <v>223</v>
      </c>
      <c r="E54" s="1">
        <v>0.143</v>
      </c>
      <c r="F54" s="1">
        <v>3.06</v>
      </c>
      <c r="G54" s="1">
        <f t="shared" si="12"/>
        <v>126</v>
      </c>
      <c r="H54" s="1">
        <f t="shared" si="9"/>
        <v>50</v>
      </c>
      <c r="I54" s="1">
        <f t="shared" si="2"/>
        <v>205.36</v>
      </c>
      <c r="J54" s="1">
        <f t="shared" si="3"/>
        <v>0.251428571428571</v>
      </c>
      <c r="K54" s="1">
        <f t="shared" si="10"/>
        <v>0.494441281352072</v>
      </c>
      <c r="L54" s="1">
        <v>2</v>
      </c>
      <c r="M54" s="1">
        <v>16</v>
      </c>
      <c r="N54" s="1">
        <v>5.46</v>
      </c>
      <c r="O54" s="4">
        <v>31.68</v>
      </c>
      <c r="P54" s="1">
        <v>4.85</v>
      </c>
      <c r="Q54" s="1">
        <f t="shared" si="5"/>
        <v>611.1</v>
      </c>
      <c r="R54" s="4">
        <v>18</v>
      </c>
      <c r="S54" s="4">
        <v>7</v>
      </c>
      <c r="T54" s="4">
        <v>0</v>
      </c>
      <c r="U54" s="4">
        <v>1</v>
      </c>
      <c r="V54" s="1">
        <v>0</v>
      </c>
      <c r="W54" s="1">
        <v>0</v>
      </c>
      <c r="X54" s="4">
        <v>3.3333</v>
      </c>
      <c r="Y54" s="1">
        <f t="shared" si="6"/>
        <v>1.199988</v>
      </c>
      <c r="Z54" s="1">
        <v>0</v>
      </c>
      <c r="AA54" s="1">
        <v>0</v>
      </c>
      <c r="AB54" s="1">
        <v>0</v>
      </c>
      <c r="AC54" s="4">
        <v>0</v>
      </c>
      <c r="AD54" s="1">
        <v>0</v>
      </c>
      <c r="AE54" s="1">
        <v>0</v>
      </c>
      <c r="AF54" s="1">
        <v>0</v>
      </c>
      <c r="AG54" s="1">
        <v>0</v>
      </c>
      <c r="AH54" s="5" t="s">
        <v>58</v>
      </c>
    </row>
    <row r="55" spans="1:34">
      <c r="A55" s="1">
        <v>53</v>
      </c>
      <c r="B55" s="1" t="s">
        <v>96</v>
      </c>
      <c r="C55" s="1">
        <v>0.88</v>
      </c>
      <c r="D55" s="1">
        <v>805</v>
      </c>
      <c r="E55" s="1">
        <v>0.31</v>
      </c>
      <c r="F55" s="1">
        <v>3.14</v>
      </c>
      <c r="G55" s="1">
        <f t="shared" si="12"/>
        <v>126</v>
      </c>
      <c r="H55" s="1">
        <f t="shared" si="9"/>
        <v>50</v>
      </c>
      <c r="I55" s="1">
        <f t="shared" si="2"/>
        <v>205.36</v>
      </c>
      <c r="J55" s="1">
        <f t="shared" si="3"/>
        <v>0.251428571428571</v>
      </c>
      <c r="K55" s="1">
        <f t="shared" si="10"/>
        <v>0.494441281352072</v>
      </c>
      <c r="L55" s="1">
        <v>2</v>
      </c>
      <c r="M55" s="1">
        <v>16</v>
      </c>
      <c r="N55" s="1">
        <v>5.46</v>
      </c>
      <c r="O55" s="4">
        <v>31.68</v>
      </c>
      <c r="P55" s="1">
        <v>4.85</v>
      </c>
      <c r="Q55" s="1">
        <f t="shared" si="5"/>
        <v>611.1</v>
      </c>
      <c r="R55" s="4">
        <v>18</v>
      </c>
      <c r="S55" s="4">
        <v>7</v>
      </c>
      <c r="T55" s="4">
        <v>0</v>
      </c>
      <c r="U55" s="4">
        <v>1</v>
      </c>
      <c r="V55" s="1">
        <v>0</v>
      </c>
      <c r="W55" s="1">
        <v>0</v>
      </c>
      <c r="X55" s="4">
        <v>3.3333</v>
      </c>
      <c r="Y55" s="1">
        <f t="shared" si="6"/>
        <v>1.199988</v>
      </c>
      <c r="Z55" s="1">
        <v>0</v>
      </c>
      <c r="AA55" s="1">
        <v>0</v>
      </c>
      <c r="AB55" s="1">
        <v>0</v>
      </c>
      <c r="AC55" s="4">
        <v>0</v>
      </c>
      <c r="AD55" s="1">
        <v>0</v>
      </c>
      <c r="AE55" s="1">
        <v>0</v>
      </c>
      <c r="AF55" s="1">
        <v>0</v>
      </c>
      <c r="AG55" s="1">
        <v>0</v>
      </c>
      <c r="AH55" s="5" t="s">
        <v>58</v>
      </c>
    </row>
    <row r="56" spans="1:34">
      <c r="A56" s="1">
        <v>54</v>
      </c>
      <c r="B56" s="1" t="s">
        <v>97</v>
      </c>
      <c r="C56" s="1">
        <v>0.725</v>
      </c>
      <c r="D56" s="1">
        <v>281</v>
      </c>
      <c r="E56" s="1">
        <v>0.167</v>
      </c>
      <c r="F56" s="1">
        <v>3.093</v>
      </c>
      <c r="G56" s="1">
        <f t="shared" si="12"/>
        <v>42</v>
      </c>
      <c r="H56" s="1">
        <f t="shared" si="9"/>
        <v>26</v>
      </c>
      <c r="I56" s="1">
        <f t="shared" si="2"/>
        <v>113.23</v>
      </c>
      <c r="J56" s="1">
        <f t="shared" si="3"/>
        <v>0.251428571428571</v>
      </c>
      <c r="K56" s="1">
        <f t="shared" si="10"/>
        <v>0.298915074151319</v>
      </c>
      <c r="L56" s="1">
        <v>1</v>
      </c>
      <c r="M56" s="1">
        <v>4</v>
      </c>
      <c r="N56" s="1">
        <v>2.31</v>
      </c>
      <c r="O56" s="4">
        <v>10.56</v>
      </c>
      <c r="P56" s="1">
        <v>4.85</v>
      </c>
      <c r="Q56" s="1">
        <f t="shared" si="5"/>
        <v>203.7</v>
      </c>
      <c r="R56" s="4">
        <v>6</v>
      </c>
      <c r="S56" s="4">
        <v>7</v>
      </c>
      <c r="T56" s="4">
        <v>0</v>
      </c>
      <c r="U56" s="4">
        <v>1</v>
      </c>
      <c r="V56" s="1">
        <v>0</v>
      </c>
      <c r="W56" s="1">
        <v>0</v>
      </c>
      <c r="X56" s="4">
        <v>1.6666</v>
      </c>
      <c r="Y56" s="1">
        <f t="shared" si="6"/>
        <v>0.599976</v>
      </c>
      <c r="Z56" s="1">
        <v>0</v>
      </c>
      <c r="AA56" s="1">
        <v>0</v>
      </c>
      <c r="AB56" s="1">
        <v>0</v>
      </c>
      <c r="AC56" s="4">
        <v>0</v>
      </c>
      <c r="AD56" s="1">
        <v>0</v>
      </c>
      <c r="AE56" s="1">
        <v>0</v>
      </c>
      <c r="AF56" s="1">
        <v>0</v>
      </c>
      <c r="AG56" s="1">
        <v>0</v>
      </c>
      <c r="AH56" s="5" t="s">
        <v>35</v>
      </c>
    </row>
    <row r="57" spans="1:34">
      <c r="A57" s="1">
        <v>55</v>
      </c>
      <c r="B57" s="1" t="s">
        <v>98</v>
      </c>
      <c r="C57" s="1">
        <v>0.637</v>
      </c>
      <c r="D57" s="1">
        <v>277</v>
      </c>
      <c r="E57" s="1">
        <v>0.333</v>
      </c>
      <c r="F57" s="1">
        <v>3.165</v>
      </c>
      <c r="G57" s="1">
        <f t="shared" si="12"/>
        <v>36.608</v>
      </c>
      <c r="H57" s="1">
        <f t="shared" si="9"/>
        <v>24.24</v>
      </c>
      <c r="I57" s="1">
        <f t="shared" si="2"/>
        <v>115.254</v>
      </c>
      <c r="J57" s="1">
        <f t="shared" si="3"/>
        <v>0</v>
      </c>
      <c r="K57" s="1">
        <f t="shared" si="10"/>
        <v>0</v>
      </c>
      <c r="L57" s="1">
        <v>1</v>
      </c>
      <c r="M57" s="1">
        <v>2</v>
      </c>
      <c r="N57" s="1">
        <v>2.31</v>
      </c>
      <c r="O57" s="4">
        <v>0</v>
      </c>
      <c r="P57" s="1">
        <v>4.85</v>
      </c>
      <c r="Q57" s="1">
        <f t="shared" si="5"/>
        <v>177.5488</v>
      </c>
      <c r="R57" s="4">
        <v>6.4</v>
      </c>
      <c r="S57" s="4">
        <v>5.72</v>
      </c>
      <c r="T57" s="4">
        <v>0</v>
      </c>
      <c r="U57" s="4">
        <v>1</v>
      </c>
      <c r="V57" s="1">
        <v>0</v>
      </c>
      <c r="W57" s="1">
        <v>0</v>
      </c>
      <c r="X57" s="4">
        <v>1</v>
      </c>
      <c r="Y57" s="1">
        <f t="shared" si="6"/>
        <v>0.36</v>
      </c>
      <c r="Z57" s="1">
        <v>0</v>
      </c>
      <c r="AA57" s="1">
        <v>0</v>
      </c>
      <c r="AB57" s="1">
        <v>0</v>
      </c>
      <c r="AC57" s="4">
        <v>0</v>
      </c>
      <c r="AD57" s="1">
        <v>0</v>
      </c>
      <c r="AE57" s="1">
        <v>0</v>
      </c>
      <c r="AF57" s="1">
        <v>0</v>
      </c>
      <c r="AG57" s="1">
        <v>0</v>
      </c>
      <c r="AH57" s="5" t="s">
        <v>35</v>
      </c>
    </row>
    <row r="58" spans="1:34">
      <c r="A58" s="1">
        <v>56</v>
      </c>
      <c r="B58" s="1" t="s">
        <v>99</v>
      </c>
      <c r="C58" s="1">
        <v>0.755</v>
      </c>
      <c r="D58" s="1">
        <v>277</v>
      </c>
      <c r="E58" s="1">
        <v>0.125</v>
      </c>
      <c r="F58" s="1">
        <v>3.087</v>
      </c>
      <c r="G58" s="1">
        <f t="shared" si="12"/>
        <v>8.06</v>
      </c>
      <c r="H58" s="1">
        <f t="shared" si="9"/>
        <v>11.4</v>
      </c>
      <c r="I58" s="1">
        <f t="shared" si="2"/>
        <v>53.61</v>
      </c>
      <c r="J58" s="1">
        <f t="shared" si="3"/>
        <v>0</v>
      </c>
      <c r="K58" s="1">
        <f t="shared" si="10"/>
        <v>0</v>
      </c>
      <c r="L58" s="1">
        <v>1</v>
      </c>
      <c r="M58" s="1">
        <v>0</v>
      </c>
      <c r="N58" s="1">
        <v>1.68</v>
      </c>
      <c r="O58" s="4">
        <v>0</v>
      </c>
      <c r="P58" s="1">
        <v>4.85</v>
      </c>
      <c r="Q58" s="1">
        <f t="shared" si="5"/>
        <v>39.091</v>
      </c>
      <c r="R58" s="4">
        <v>3.1</v>
      </c>
      <c r="S58" s="4">
        <v>2.6</v>
      </c>
      <c r="T58" s="4">
        <v>0</v>
      </c>
      <c r="U58" s="4">
        <v>1</v>
      </c>
      <c r="V58" s="1">
        <v>0</v>
      </c>
      <c r="W58" s="1">
        <v>0</v>
      </c>
      <c r="X58" s="4">
        <v>0</v>
      </c>
      <c r="Y58" s="1">
        <f t="shared" si="6"/>
        <v>0</v>
      </c>
      <c r="Z58" s="1">
        <v>0</v>
      </c>
      <c r="AA58" s="1">
        <v>0</v>
      </c>
      <c r="AB58" s="1">
        <v>0</v>
      </c>
      <c r="AC58" s="4">
        <v>0</v>
      </c>
      <c r="AD58" s="1">
        <v>0</v>
      </c>
      <c r="AE58" s="1">
        <v>0</v>
      </c>
      <c r="AF58" s="1">
        <v>0</v>
      </c>
      <c r="AG58" s="1">
        <v>0</v>
      </c>
      <c r="AH58" s="5" t="s">
        <v>56</v>
      </c>
    </row>
    <row r="59" spans="1:34">
      <c r="A59" s="1">
        <v>57</v>
      </c>
      <c r="B59" s="1" t="s">
        <v>100</v>
      </c>
      <c r="C59" s="1">
        <v>0.76</v>
      </c>
      <c r="D59" s="1">
        <v>551</v>
      </c>
      <c r="E59" s="1">
        <v>1.625</v>
      </c>
      <c r="F59" s="1">
        <v>3.132</v>
      </c>
      <c r="G59" s="1">
        <f t="shared" si="12"/>
        <v>71.995</v>
      </c>
      <c r="H59" s="1">
        <f t="shared" si="9"/>
        <v>34.57</v>
      </c>
      <c r="I59" s="1">
        <f t="shared" si="2"/>
        <v>147.1145</v>
      </c>
      <c r="J59" s="1">
        <f t="shared" si="3"/>
        <v>0.183346065699007</v>
      </c>
      <c r="K59" s="1">
        <f t="shared" si="10"/>
        <v>0.287583428606237</v>
      </c>
      <c r="L59" s="1">
        <v>2</v>
      </c>
      <c r="M59" s="1">
        <v>6</v>
      </c>
      <c r="N59" s="1">
        <v>7.35</v>
      </c>
      <c r="O59" s="4">
        <v>13.2</v>
      </c>
      <c r="P59" s="1">
        <v>4.85</v>
      </c>
      <c r="Q59" s="1">
        <f t="shared" si="5"/>
        <v>349.17575</v>
      </c>
      <c r="R59" s="4">
        <v>10.285</v>
      </c>
      <c r="S59" s="4">
        <v>7</v>
      </c>
      <c r="T59" s="4">
        <v>0</v>
      </c>
      <c r="U59" s="4">
        <v>1</v>
      </c>
      <c r="V59" s="1">
        <v>0</v>
      </c>
      <c r="W59" s="1">
        <v>0</v>
      </c>
      <c r="X59" s="4">
        <v>3.5</v>
      </c>
      <c r="Y59" s="1">
        <f t="shared" si="6"/>
        <v>1.26</v>
      </c>
      <c r="Z59" s="1">
        <v>0</v>
      </c>
      <c r="AA59" s="1">
        <v>0</v>
      </c>
      <c r="AB59" s="1">
        <v>0</v>
      </c>
      <c r="AC59" s="4">
        <v>0</v>
      </c>
      <c r="AD59" s="1">
        <v>0</v>
      </c>
      <c r="AE59" s="1">
        <v>0</v>
      </c>
      <c r="AF59" s="1">
        <v>0</v>
      </c>
      <c r="AG59" s="1">
        <v>0</v>
      </c>
      <c r="AH59" s="5" t="s">
        <v>58</v>
      </c>
    </row>
    <row r="60" spans="1:34">
      <c r="A60" s="1">
        <v>58</v>
      </c>
      <c r="B60" s="1" t="s">
        <v>101</v>
      </c>
      <c r="C60" s="1">
        <v>0.816</v>
      </c>
      <c r="D60" s="1">
        <v>283</v>
      </c>
      <c r="E60" s="1">
        <v>0.292</v>
      </c>
      <c r="F60" s="1">
        <v>3.012</v>
      </c>
      <c r="G60" s="1">
        <f t="shared" si="12"/>
        <v>63</v>
      </c>
      <c r="H60" s="1">
        <f t="shared" si="9"/>
        <v>32</v>
      </c>
      <c r="I60" s="1">
        <f t="shared" si="2"/>
        <v>133.9</v>
      </c>
      <c r="J60" s="1">
        <f t="shared" si="3"/>
        <v>0.251428571428571</v>
      </c>
      <c r="K60" s="1">
        <f t="shared" si="10"/>
        <v>0.379157810076406</v>
      </c>
      <c r="L60" s="1">
        <v>2</v>
      </c>
      <c r="M60" s="1">
        <v>8</v>
      </c>
      <c r="N60" s="1">
        <v>5.46</v>
      </c>
      <c r="O60" s="4">
        <v>15.84</v>
      </c>
      <c r="P60" s="1">
        <v>4.85</v>
      </c>
      <c r="Q60" s="1">
        <f t="shared" si="5"/>
        <v>305.55</v>
      </c>
      <c r="R60" s="4">
        <v>9</v>
      </c>
      <c r="S60" s="4">
        <v>7</v>
      </c>
      <c r="T60" s="4">
        <v>0</v>
      </c>
      <c r="U60" s="4">
        <v>1</v>
      </c>
      <c r="V60" s="1">
        <v>0</v>
      </c>
      <c r="W60" s="1">
        <v>0</v>
      </c>
      <c r="X60" s="4">
        <v>2.0833</v>
      </c>
      <c r="Y60" s="1">
        <f t="shared" si="6"/>
        <v>0.749988</v>
      </c>
      <c r="Z60" s="1">
        <v>0</v>
      </c>
      <c r="AA60" s="1">
        <v>0</v>
      </c>
      <c r="AB60" s="1">
        <v>0</v>
      </c>
      <c r="AC60" s="4">
        <v>0</v>
      </c>
      <c r="AD60" s="1">
        <v>0</v>
      </c>
      <c r="AE60" s="1">
        <v>0</v>
      </c>
      <c r="AF60" s="1">
        <v>0</v>
      </c>
      <c r="AG60" s="1">
        <v>0</v>
      </c>
      <c r="AH60" s="5" t="s">
        <v>58</v>
      </c>
    </row>
    <row r="61" spans="1:34">
      <c r="A61" s="1">
        <v>59</v>
      </c>
      <c r="B61" s="1" t="s">
        <v>102</v>
      </c>
      <c r="C61" s="1">
        <v>0.88</v>
      </c>
      <c r="D61" s="1">
        <v>805</v>
      </c>
      <c r="E61" s="1">
        <v>0.31</v>
      </c>
      <c r="F61" s="1">
        <v>3.14</v>
      </c>
      <c r="G61" s="1">
        <f t="shared" si="12"/>
        <v>126</v>
      </c>
      <c r="H61" s="1">
        <f t="shared" si="9"/>
        <v>50</v>
      </c>
      <c r="I61" s="1">
        <f t="shared" si="2"/>
        <v>205.36</v>
      </c>
      <c r="J61" s="1">
        <f t="shared" si="3"/>
        <v>0.251428571428571</v>
      </c>
      <c r="K61" s="1">
        <f t="shared" si="10"/>
        <v>0.494441281352072</v>
      </c>
      <c r="L61" s="1">
        <v>2</v>
      </c>
      <c r="M61" s="1">
        <v>16</v>
      </c>
      <c r="N61" s="1">
        <v>5.46</v>
      </c>
      <c r="O61" s="4">
        <v>31.68</v>
      </c>
      <c r="P61" s="1">
        <v>4.85</v>
      </c>
      <c r="Q61" s="1">
        <f t="shared" si="5"/>
        <v>611.1</v>
      </c>
      <c r="R61" s="4">
        <v>18</v>
      </c>
      <c r="S61" s="4">
        <v>7</v>
      </c>
      <c r="T61" s="4">
        <v>0</v>
      </c>
      <c r="U61" s="4">
        <v>1</v>
      </c>
      <c r="V61" s="1">
        <v>0</v>
      </c>
      <c r="W61" s="1">
        <v>0</v>
      </c>
      <c r="X61" s="4">
        <v>4.0833</v>
      </c>
      <c r="Y61" s="1">
        <f t="shared" si="6"/>
        <v>1.469988</v>
      </c>
      <c r="Z61" s="1">
        <v>0</v>
      </c>
      <c r="AA61" s="1">
        <v>0</v>
      </c>
      <c r="AB61" s="1">
        <v>0</v>
      </c>
      <c r="AC61" s="4">
        <v>0</v>
      </c>
      <c r="AD61" s="1">
        <v>0</v>
      </c>
      <c r="AE61" s="1">
        <v>0</v>
      </c>
      <c r="AF61" s="1">
        <v>0</v>
      </c>
      <c r="AG61" s="1">
        <v>0</v>
      </c>
      <c r="AH61" s="5" t="s">
        <v>58</v>
      </c>
    </row>
    <row r="62" spans="1:34">
      <c r="A62" s="1">
        <v>60</v>
      </c>
      <c r="B62" s="1" t="s">
        <v>103</v>
      </c>
      <c r="C62" s="1">
        <v>0.794</v>
      </c>
      <c r="D62" s="1">
        <v>223</v>
      </c>
      <c r="E62" s="1">
        <v>0.143</v>
      </c>
      <c r="F62" s="1">
        <v>3.06</v>
      </c>
      <c r="G62" s="1">
        <f t="shared" si="12"/>
        <v>45</v>
      </c>
      <c r="H62" s="1">
        <f t="shared" si="9"/>
        <v>28</v>
      </c>
      <c r="I62" s="1">
        <f t="shared" si="2"/>
        <v>108.74</v>
      </c>
      <c r="J62" s="1">
        <f t="shared" si="3"/>
        <v>0.48</v>
      </c>
      <c r="K62" s="1">
        <f t="shared" si="10"/>
        <v>0.636663318289215</v>
      </c>
      <c r="L62" s="1">
        <v>2</v>
      </c>
      <c r="M62" s="1">
        <v>16</v>
      </c>
      <c r="N62" s="1">
        <v>5.46</v>
      </c>
      <c r="O62" s="4">
        <v>21.6</v>
      </c>
      <c r="P62" s="1">
        <v>4.85</v>
      </c>
      <c r="Q62" s="1">
        <f t="shared" si="5"/>
        <v>218.25</v>
      </c>
      <c r="R62" s="4">
        <v>9</v>
      </c>
      <c r="S62" s="4">
        <v>5</v>
      </c>
      <c r="T62" s="4">
        <v>0</v>
      </c>
      <c r="U62" s="4">
        <v>1</v>
      </c>
      <c r="V62" s="1">
        <v>0</v>
      </c>
      <c r="W62" s="1">
        <v>0</v>
      </c>
      <c r="X62" s="4">
        <v>1.1666</v>
      </c>
      <c r="Y62" s="1">
        <f t="shared" si="6"/>
        <v>0.419976</v>
      </c>
      <c r="Z62" s="1">
        <v>0</v>
      </c>
      <c r="AA62" s="1">
        <v>0</v>
      </c>
      <c r="AB62" s="1">
        <v>0</v>
      </c>
      <c r="AC62" s="4">
        <v>0</v>
      </c>
      <c r="AD62" s="1">
        <v>0</v>
      </c>
      <c r="AE62" s="1">
        <v>0</v>
      </c>
      <c r="AF62" s="1">
        <v>0</v>
      </c>
      <c r="AG62" s="1">
        <v>0</v>
      </c>
      <c r="AH62" s="5" t="s">
        <v>58</v>
      </c>
    </row>
    <row r="63" spans="1:34">
      <c r="A63" s="1">
        <v>61</v>
      </c>
      <c r="B63" s="1" t="s">
        <v>104</v>
      </c>
      <c r="C63" s="1">
        <v>0.794</v>
      </c>
      <c r="D63" s="1">
        <v>223</v>
      </c>
      <c r="E63" s="1">
        <v>0.143</v>
      </c>
      <c r="F63" s="1">
        <v>3.06</v>
      </c>
      <c r="G63" s="1">
        <f t="shared" si="12"/>
        <v>45</v>
      </c>
      <c r="H63" s="1">
        <f t="shared" si="9"/>
        <v>28</v>
      </c>
      <c r="I63" s="1">
        <f t="shared" si="2"/>
        <v>108.74</v>
      </c>
      <c r="J63" s="1">
        <f t="shared" si="3"/>
        <v>0.48</v>
      </c>
      <c r="K63" s="1">
        <f t="shared" si="10"/>
        <v>0.636663318289215</v>
      </c>
      <c r="L63" s="1">
        <v>2</v>
      </c>
      <c r="M63" s="1">
        <v>16</v>
      </c>
      <c r="N63" s="1">
        <v>5.46</v>
      </c>
      <c r="O63" s="4">
        <v>21.6</v>
      </c>
      <c r="P63" s="1">
        <v>4.85</v>
      </c>
      <c r="Q63" s="1">
        <f t="shared" si="5"/>
        <v>218.25</v>
      </c>
      <c r="R63" s="4">
        <v>9</v>
      </c>
      <c r="S63" s="4">
        <v>5</v>
      </c>
      <c r="T63" s="4">
        <v>0</v>
      </c>
      <c r="U63" s="4">
        <v>1</v>
      </c>
      <c r="V63" s="1">
        <v>0</v>
      </c>
      <c r="W63" s="1">
        <v>0</v>
      </c>
      <c r="X63" s="4">
        <v>1.6666</v>
      </c>
      <c r="Y63" s="1">
        <f t="shared" si="6"/>
        <v>0.599976</v>
      </c>
      <c r="Z63" s="1">
        <v>0</v>
      </c>
      <c r="AA63" s="1">
        <v>0</v>
      </c>
      <c r="AB63" s="1">
        <v>0</v>
      </c>
      <c r="AC63" s="4">
        <v>0</v>
      </c>
      <c r="AD63" s="1">
        <v>0</v>
      </c>
      <c r="AE63" s="1">
        <v>0</v>
      </c>
      <c r="AF63" s="1">
        <v>0</v>
      </c>
      <c r="AG63" s="1">
        <v>0</v>
      </c>
      <c r="AH63" s="5" t="s">
        <v>58</v>
      </c>
    </row>
    <row r="64" spans="1:34">
      <c r="A64" s="1">
        <v>62</v>
      </c>
      <c r="B64" s="1" t="s">
        <v>105</v>
      </c>
      <c r="C64" s="1">
        <v>0.796</v>
      </c>
      <c r="D64" s="1">
        <v>215</v>
      </c>
      <c r="E64" s="1">
        <v>0.2</v>
      </c>
      <c r="F64" s="1">
        <v>3.091</v>
      </c>
      <c r="G64" s="1">
        <f t="shared" si="12"/>
        <v>39.9</v>
      </c>
      <c r="H64" s="1">
        <f t="shared" si="9"/>
        <v>25.4</v>
      </c>
      <c r="I64" s="1">
        <f t="shared" si="2"/>
        <v>110.32</v>
      </c>
      <c r="J64" s="1">
        <f t="shared" si="3"/>
        <v>0.264661654135338</v>
      </c>
      <c r="K64" s="1">
        <f t="shared" si="10"/>
        <v>0.306799799185586</v>
      </c>
      <c r="L64" s="1">
        <v>1</v>
      </c>
      <c r="M64" s="1">
        <v>4</v>
      </c>
      <c r="N64" s="1">
        <v>2.31</v>
      </c>
      <c r="O64" s="4">
        <v>10.56</v>
      </c>
      <c r="P64" s="1">
        <v>4.85</v>
      </c>
      <c r="Q64" s="1">
        <f t="shared" si="5"/>
        <v>193.515</v>
      </c>
      <c r="R64" s="4">
        <v>5.7</v>
      </c>
      <c r="S64" s="4">
        <v>7</v>
      </c>
      <c r="T64" s="4">
        <v>0</v>
      </c>
      <c r="U64" s="4">
        <v>1</v>
      </c>
      <c r="V64" s="1">
        <v>0</v>
      </c>
      <c r="W64" s="1">
        <v>0</v>
      </c>
      <c r="X64" s="4">
        <v>0.8333</v>
      </c>
      <c r="Y64" s="1">
        <f t="shared" si="6"/>
        <v>0.299988</v>
      </c>
      <c r="Z64" s="1">
        <v>0</v>
      </c>
      <c r="AA64" s="1">
        <v>0</v>
      </c>
      <c r="AB64" s="1">
        <v>0</v>
      </c>
      <c r="AC64" s="4">
        <v>0</v>
      </c>
      <c r="AD64" s="1">
        <v>0</v>
      </c>
      <c r="AE64" s="1">
        <v>0</v>
      </c>
      <c r="AF64" s="1">
        <v>0</v>
      </c>
      <c r="AG64" s="1">
        <v>0</v>
      </c>
      <c r="AH64" s="5" t="s">
        <v>58</v>
      </c>
    </row>
    <row r="65" spans="1:34">
      <c r="A65" s="1">
        <v>63</v>
      </c>
      <c r="B65" s="1" t="s">
        <v>106</v>
      </c>
      <c r="C65" s="1">
        <v>0.665</v>
      </c>
      <c r="D65" s="1">
        <v>215</v>
      </c>
      <c r="E65" s="1">
        <v>0.5</v>
      </c>
      <c r="F65" s="1">
        <v>3.145</v>
      </c>
      <c r="G65" s="1">
        <v>16.8</v>
      </c>
      <c r="H65" s="1">
        <f t="shared" si="9"/>
        <v>23.6</v>
      </c>
      <c r="I65" s="1">
        <f t="shared" si="2"/>
        <v>104.03</v>
      </c>
      <c r="J65" s="1">
        <f t="shared" si="3"/>
        <v>0.314285714285714</v>
      </c>
      <c r="K65" s="1">
        <f t="shared" si="10"/>
        <v>0.16267496801958</v>
      </c>
      <c r="L65" s="1">
        <v>1</v>
      </c>
      <c r="M65" s="1">
        <v>2</v>
      </c>
      <c r="N65" s="1">
        <v>5.15</v>
      </c>
      <c r="O65" s="4">
        <v>5.28</v>
      </c>
      <c r="P65" s="1">
        <v>4.85</v>
      </c>
      <c r="Q65" s="1">
        <f t="shared" si="5"/>
        <v>81.48</v>
      </c>
      <c r="R65" s="4">
        <v>4.8</v>
      </c>
      <c r="S65" s="4">
        <v>7</v>
      </c>
      <c r="T65" s="4">
        <v>0</v>
      </c>
      <c r="U65" s="4">
        <v>1</v>
      </c>
      <c r="V65" s="1">
        <v>0</v>
      </c>
      <c r="W65" s="1">
        <v>0</v>
      </c>
      <c r="X65" s="4">
        <v>0</v>
      </c>
      <c r="Y65" s="1">
        <f t="shared" si="6"/>
        <v>0</v>
      </c>
      <c r="Z65" s="1">
        <v>0</v>
      </c>
      <c r="AA65" s="1">
        <v>0</v>
      </c>
      <c r="AB65" s="1">
        <v>0</v>
      </c>
      <c r="AC65" s="4">
        <v>0</v>
      </c>
      <c r="AD65" s="1">
        <v>0</v>
      </c>
      <c r="AE65" s="1">
        <v>0</v>
      </c>
      <c r="AF65" s="1">
        <v>0</v>
      </c>
      <c r="AG65" s="1">
        <v>0</v>
      </c>
      <c r="AH65" s="5" t="s">
        <v>35</v>
      </c>
    </row>
    <row r="66" spans="1:34">
      <c r="A66" s="1">
        <v>64</v>
      </c>
      <c r="B66" s="1" t="s">
        <v>107</v>
      </c>
      <c r="C66" s="1">
        <v>0.8</v>
      </c>
      <c r="D66" s="1">
        <v>427</v>
      </c>
      <c r="E66" s="1">
        <v>1.2</v>
      </c>
      <c r="F66" s="1">
        <v>3.121</v>
      </c>
      <c r="G66" s="1">
        <f t="shared" ref="G66:G84" si="13">R66*S66</f>
        <v>42</v>
      </c>
      <c r="H66" s="1">
        <f t="shared" si="9"/>
        <v>26</v>
      </c>
      <c r="I66" s="1">
        <f t="shared" ref="I66:I77" si="14">H66*P66-N66-O66</f>
        <v>115.67</v>
      </c>
      <c r="J66" s="1">
        <f t="shared" ref="J66:J84" si="15">O66/G66</f>
        <v>0.125714285714286</v>
      </c>
      <c r="K66" s="1">
        <f t="shared" si="10"/>
        <v>0.146304806112881</v>
      </c>
      <c r="L66" s="1">
        <v>2</v>
      </c>
      <c r="M66" s="1">
        <v>2</v>
      </c>
      <c r="N66" s="1">
        <v>5.15</v>
      </c>
      <c r="O66" s="4">
        <v>5.28</v>
      </c>
      <c r="P66" s="1">
        <v>4.85</v>
      </c>
      <c r="Q66" s="1">
        <f t="shared" ref="Q66:Q84" si="16">G66*P66</f>
        <v>203.7</v>
      </c>
      <c r="R66" s="4">
        <v>6</v>
      </c>
      <c r="S66" s="4">
        <v>7</v>
      </c>
      <c r="T66" s="4">
        <v>0</v>
      </c>
      <c r="U66" s="4">
        <v>1</v>
      </c>
      <c r="V66" s="1">
        <v>0</v>
      </c>
      <c r="W66" s="1">
        <v>0</v>
      </c>
      <c r="X66" s="4">
        <v>1.5</v>
      </c>
      <c r="Y66" s="1">
        <f t="shared" ref="Y66:Y84" si="17">X66*0.36</f>
        <v>0.54</v>
      </c>
      <c r="Z66" s="1">
        <v>0</v>
      </c>
      <c r="AA66" s="1">
        <v>0</v>
      </c>
      <c r="AB66" s="1">
        <v>0</v>
      </c>
      <c r="AC66" s="4">
        <v>0</v>
      </c>
      <c r="AD66" s="1">
        <v>0</v>
      </c>
      <c r="AE66" s="1">
        <v>0</v>
      </c>
      <c r="AF66" s="1">
        <v>0</v>
      </c>
      <c r="AG66" s="1">
        <v>0</v>
      </c>
      <c r="AH66" s="5" t="s">
        <v>58</v>
      </c>
    </row>
    <row r="67" spans="1:34">
      <c r="A67" s="1">
        <v>65</v>
      </c>
      <c r="B67" s="1" t="s">
        <v>108</v>
      </c>
      <c r="C67" s="1">
        <v>0.703</v>
      </c>
      <c r="D67" s="1">
        <v>215</v>
      </c>
      <c r="E67" s="1">
        <v>0.2</v>
      </c>
      <c r="F67" s="1">
        <v>3.249</v>
      </c>
      <c r="G67" s="1">
        <f t="shared" si="13"/>
        <v>65.1</v>
      </c>
      <c r="H67" s="1">
        <f t="shared" si="9"/>
        <v>32.6</v>
      </c>
      <c r="I67" s="1">
        <f t="shared" si="14"/>
        <v>136.81</v>
      </c>
      <c r="J67" s="1">
        <f t="shared" si="15"/>
        <v>0.24331797235023</v>
      </c>
      <c r="K67" s="1">
        <f t="shared" si="10"/>
        <v>0.371092981282295</v>
      </c>
      <c r="L67" s="1">
        <v>2</v>
      </c>
      <c r="M67" s="1">
        <v>8</v>
      </c>
      <c r="N67" s="1">
        <v>5.46</v>
      </c>
      <c r="O67" s="4">
        <v>15.84</v>
      </c>
      <c r="P67" s="1">
        <v>4.85</v>
      </c>
      <c r="Q67" s="1">
        <f t="shared" si="16"/>
        <v>315.735</v>
      </c>
      <c r="R67" s="4">
        <v>9.3</v>
      </c>
      <c r="S67" s="4">
        <v>7</v>
      </c>
      <c r="T67" s="4">
        <v>0</v>
      </c>
      <c r="U67" s="4">
        <v>1</v>
      </c>
      <c r="V67" s="1">
        <v>0</v>
      </c>
      <c r="W67" s="1">
        <v>38</v>
      </c>
      <c r="X67" s="4">
        <v>2.8333</v>
      </c>
      <c r="Y67" s="1">
        <f t="shared" si="17"/>
        <v>1.019988</v>
      </c>
      <c r="Z67" s="1">
        <v>0</v>
      </c>
      <c r="AA67" s="1">
        <v>0</v>
      </c>
      <c r="AB67" s="1">
        <v>0</v>
      </c>
      <c r="AC67" s="4">
        <v>0</v>
      </c>
      <c r="AD67" s="1">
        <v>0</v>
      </c>
      <c r="AE67" s="1">
        <v>0</v>
      </c>
      <c r="AF67" s="1">
        <v>0</v>
      </c>
      <c r="AG67" s="1">
        <v>0</v>
      </c>
      <c r="AH67" s="5" t="s">
        <v>58</v>
      </c>
    </row>
    <row r="68" spans="1:34">
      <c r="A68" s="1">
        <v>66</v>
      </c>
      <c r="B68" s="1" t="s">
        <v>109</v>
      </c>
      <c r="C68" s="1">
        <v>0.703</v>
      </c>
      <c r="D68" s="1">
        <v>215</v>
      </c>
      <c r="E68" s="1">
        <v>0.2</v>
      </c>
      <c r="F68" s="1">
        <v>3.249</v>
      </c>
      <c r="G68" s="1">
        <f t="shared" si="13"/>
        <v>45</v>
      </c>
      <c r="H68" s="1">
        <f t="shared" si="9"/>
        <v>28</v>
      </c>
      <c r="I68" s="1">
        <f t="shared" si="14"/>
        <v>108.74</v>
      </c>
      <c r="J68" s="1">
        <f t="shared" si="15"/>
        <v>0.48</v>
      </c>
      <c r="K68" s="1">
        <f t="shared" si="10"/>
        <v>0.636663318289215</v>
      </c>
      <c r="L68" s="1">
        <v>2</v>
      </c>
      <c r="M68" s="1">
        <v>8</v>
      </c>
      <c r="N68" s="1">
        <v>5.46</v>
      </c>
      <c r="O68" s="4">
        <v>21.6</v>
      </c>
      <c r="P68" s="1">
        <v>4.85</v>
      </c>
      <c r="Q68" s="1">
        <f t="shared" si="16"/>
        <v>218.25</v>
      </c>
      <c r="R68" s="4">
        <v>9</v>
      </c>
      <c r="S68" s="4">
        <v>5</v>
      </c>
      <c r="T68" s="4">
        <v>0</v>
      </c>
      <c r="U68" s="4">
        <v>1</v>
      </c>
      <c r="V68" s="1">
        <v>0</v>
      </c>
      <c r="W68" s="1">
        <v>38</v>
      </c>
      <c r="X68" s="4">
        <v>0.6666</v>
      </c>
      <c r="Y68" s="1">
        <f t="shared" si="17"/>
        <v>0.239976</v>
      </c>
      <c r="Z68" s="1">
        <v>0</v>
      </c>
      <c r="AA68" s="1">
        <v>0</v>
      </c>
      <c r="AB68" s="1">
        <v>0</v>
      </c>
      <c r="AC68" s="4">
        <v>0</v>
      </c>
      <c r="AD68" s="1">
        <v>0</v>
      </c>
      <c r="AE68" s="1">
        <v>0</v>
      </c>
      <c r="AF68" s="1">
        <v>0</v>
      </c>
      <c r="AG68" s="1">
        <v>0</v>
      </c>
      <c r="AH68" s="5" t="s">
        <v>58</v>
      </c>
    </row>
    <row r="69" spans="1:34">
      <c r="A69" s="1">
        <v>67</v>
      </c>
      <c r="B69" s="1" t="s">
        <v>110</v>
      </c>
      <c r="C69" s="1">
        <v>0.72</v>
      </c>
      <c r="D69" s="1">
        <v>215</v>
      </c>
      <c r="E69" s="1">
        <v>0.311</v>
      </c>
      <c r="F69" s="1">
        <v>3.292</v>
      </c>
      <c r="G69" s="1">
        <f t="shared" si="13"/>
        <v>63</v>
      </c>
      <c r="H69" s="1">
        <f t="shared" si="9"/>
        <v>32</v>
      </c>
      <c r="I69" s="1">
        <f t="shared" si="14"/>
        <v>133.9</v>
      </c>
      <c r="J69" s="1">
        <f t="shared" si="15"/>
        <v>0.251428571428571</v>
      </c>
      <c r="K69" s="1">
        <f t="shared" si="10"/>
        <v>0.379157810076406</v>
      </c>
      <c r="L69" s="1">
        <v>2</v>
      </c>
      <c r="M69" s="1">
        <v>8</v>
      </c>
      <c r="N69" s="1">
        <v>5.46</v>
      </c>
      <c r="O69" s="4">
        <v>15.84</v>
      </c>
      <c r="P69" s="1">
        <v>4.85</v>
      </c>
      <c r="Q69" s="1">
        <f t="shared" si="16"/>
        <v>305.55</v>
      </c>
      <c r="R69" s="4">
        <v>9</v>
      </c>
      <c r="S69" s="4">
        <v>7</v>
      </c>
      <c r="T69" s="4">
        <v>0</v>
      </c>
      <c r="U69" s="4">
        <v>1</v>
      </c>
      <c r="V69" s="1">
        <v>0</v>
      </c>
      <c r="W69" s="1">
        <v>38</v>
      </c>
      <c r="X69" s="4">
        <v>2.1666</v>
      </c>
      <c r="Y69" s="1">
        <f t="shared" si="17"/>
        <v>0.779976</v>
      </c>
      <c r="Z69" s="1">
        <v>0</v>
      </c>
      <c r="AA69" s="1">
        <v>0</v>
      </c>
      <c r="AB69" s="1">
        <v>0</v>
      </c>
      <c r="AC69" s="4">
        <v>0</v>
      </c>
      <c r="AD69" s="1">
        <v>0</v>
      </c>
      <c r="AE69" s="1">
        <v>0</v>
      </c>
      <c r="AF69" s="1">
        <v>0</v>
      </c>
      <c r="AG69" s="1">
        <v>0</v>
      </c>
      <c r="AH69" s="5" t="s">
        <v>58</v>
      </c>
    </row>
    <row r="70" spans="1:34">
      <c r="A70" s="1">
        <v>68</v>
      </c>
      <c r="B70" s="1" t="s">
        <v>111</v>
      </c>
      <c r="C70" s="1">
        <v>0.621</v>
      </c>
      <c r="D70" s="1">
        <v>215</v>
      </c>
      <c r="E70" s="1">
        <v>0.111</v>
      </c>
      <c r="F70" s="1">
        <v>3.381</v>
      </c>
      <c r="G70" s="1">
        <f t="shared" si="13"/>
        <v>63</v>
      </c>
      <c r="H70" s="1">
        <f t="shared" si="9"/>
        <v>32</v>
      </c>
      <c r="I70" s="1">
        <f t="shared" si="14"/>
        <v>133.9</v>
      </c>
      <c r="J70" s="1">
        <f t="shared" si="15"/>
        <v>0.251428571428571</v>
      </c>
      <c r="K70" s="1">
        <f t="shared" si="10"/>
        <v>0.379157810076406</v>
      </c>
      <c r="L70" s="1">
        <v>2</v>
      </c>
      <c r="M70" s="1">
        <v>8</v>
      </c>
      <c r="N70" s="1">
        <v>5.46</v>
      </c>
      <c r="O70" s="4">
        <v>15.84</v>
      </c>
      <c r="P70" s="1">
        <v>4.85</v>
      </c>
      <c r="Q70" s="1">
        <f t="shared" si="16"/>
        <v>305.55</v>
      </c>
      <c r="R70" s="4">
        <v>9</v>
      </c>
      <c r="S70" s="4">
        <v>7</v>
      </c>
      <c r="T70" s="4">
        <v>0</v>
      </c>
      <c r="U70" s="4">
        <v>1</v>
      </c>
      <c r="V70" s="1">
        <v>0</v>
      </c>
      <c r="W70" s="1">
        <v>38</v>
      </c>
      <c r="X70" s="4">
        <v>1.6666</v>
      </c>
      <c r="Y70" s="1">
        <f t="shared" si="17"/>
        <v>0.599976</v>
      </c>
      <c r="Z70" s="1">
        <v>0</v>
      </c>
      <c r="AA70" s="1">
        <v>0</v>
      </c>
      <c r="AB70" s="1">
        <v>0</v>
      </c>
      <c r="AC70" s="4">
        <v>0</v>
      </c>
      <c r="AD70" s="1">
        <v>0</v>
      </c>
      <c r="AE70" s="1">
        <v>0</v>
      </c>
      <c r="AF70" s="1">
        <v>0</v>
      </c>
      <c r="AG70" s="1">
        <v>0</v>
      </c>
      <c r="AH70" s="5" t="s">
        <v>58</v>
      </c>
    </row>
    <row r="71" spans="1:34">
      <c r="A71" s="1">
        <v>69</v>
      </c>
      <c r="B71" s="1" t="s">
        <v>112</v>
      </c>
      <c r="C71" s="1">
        <v>0.621</v>
      </c>
      <c r="D71" s="1">
        <v>215</v>
      </c>
      <c r="E71" s="1">
        <v>0.111</v>
      </c>
      <c r="F71" s="1">
        <v>3.381</v>
      </c>
      <c r="G71" s="1">
        <f t="shared" si="13"/>
        <v>63</v>
      </c>
      <c r="H71" s="1">
        <f t="shared" si="9"/>
        <v>32</v>
      </c>
      <c r="I71" s="1">
        <f t="shared" si="14"/>
        <v>133.9</v>
      </c>
      <c r="J71" s="1">
        <f t="shared" si="15"/>
        <v>0.251428571428571</v>
      </c>
      <c r="K71" s="1">
        <f t="shared" si="10"/>
        <v>0.379157810076406</v>
      </c>
      <c r="L71" s="1">
        <v>2</v>
      </c>
      <c r="M71" s="1">
        <v>8</v>
      </c>
      <c r="N71" s="1">
        <v>5.46</v>
      </c>
      <c r="O71" s="4">
        <v>15.84</v>
      </c>
      <c r="P71" s="1">
        <v>4.85</v>
      </c>
      <c r="Q71" s="1">
        <f t="shared" si="16"/>
        <v>305.55</v>
      </c>
      <c r="R71" s="4">
        <v>9</v>
      </c>
      <c r="S71" s="4">
        <v>7</v>
      </c>
      <c r="T71" s="4">
        <v>0</v>
      </c>
      <c r="U71" s="4">
        <v>1</v>
      </c>
      <c r="V71" s="1">
        <v>0</v>
      </c>
      <c r="W71" s="1">
        <v>38</v>
      </c>
      <c r="X71" s="4">
        <v>2.1666</v>
      </c>
      <c r="Y71" s="1">
        <f t="shared" si="17"/>
        <v>0.779976</v>
      </c>
      <c r="Z71" s="1">
        <v>0</v>
      </c>
      <c r="AA71" s="1">
        <v>0</v>
      </c>
      <c r="AB71" s="1">
        <v>0</v>
      </c>
      <c r="AC71" s="4">
        <v>0</v>
      </c>
      <c r="AD71" s="1">
        <v>0</v>
      </c>
      <c r="AE71" s="1">
        <v>0</v>
      </c>
      <c r="AF71" s="1">
        <v>0</v>
      </c>
      <c r="AG71" s="1">
        <v>0</v>
      </c>
      <c r="AH71" s="5" t="s">
        <v>58</v>
      </c>
    </row>
    <row r="72" spans="1:34">
      <c r="A72" s="1">
        <v>70</v>
      </c>
      <c r="B72" s="1" t="s">
        <v>113</v>
      </c>
      <c r="C72" s="1">
        <v>0.621</v>
      </c>
      <c r="D72" s="1">
        <v>215</v>
      </c>
      <c r="E72" s="1">
        <v>0.111</v>
      </c>
      <c r="F72" s="1">
        <v>3.381</v>
      </c>
      <c r="G72" s="1">
        <f t="shared" si="13"/>
        <v>63</v>
      </c>
      <c r="H72" s="1">
        <f t="shared" si="9"/>
        <v>32</v>
      </c>
      <c r="I72" s="1">
        <f t="shared" si="14"/>
        <v>133.9</v>
      </c>
      <c r="J72" s="1">
        <f t="shared" si="15"/>
        <v>0.251428571428571</v>
      </c>
      <c r="K72" s="1">
        <f t="shared" si="10"/>
        <v>0.379157810076406</v>
      </c>
      <c r="L72" s="1">
        <v>2</v>
      </c>
      <c r="M72" s="1">
        <v>8</v>
      </c>
      <c r="N72" s="1">
        <v>5.46</v>
      </c>
      <c r="O72" s="4">
        <v>15.84</v>
      </c>
      <c r="P72" s="1">
        <v>4.85</v>
      </c>
      <c r="Q72" s="1">
        <f t="shared" si="16"/>
        <v>305.55</v>
      </c>
      <c r="R72" s="4">
        <v>9</v>
      </c>
      <c r="S72" s="4">
        <v>7</v>
      </c>
      <c r="T72" s="4">
        <v>0</v>
      </c>
      <c r="U72" s="4">
        <v>1</v>
      </c>
      <c r="V72" s="1">
        <v>0</v>
      </c>
      <c r="W72" s="4">
        <v>38</v>
      </c>
      <c r="X72" s="4">
        <v>2.1666</v>
      </c>
      <c r="Y72" s="1">
        <f t="shared" si="17"/>
        <v>0.779976</v>
      </c>
      <c r="Z72" s="1">
        <v>0</v>
      </c>
      <c r="AA72" s="1">
        <v>0</v>
      </c>
      <c r="AB72" s="1">
        <v>0</v>
      </c>
      <c r="AC72" s="4">
        <v>0</v>
      </c>
      <c r="AD72" s="1">
        <v>0</v>
      </c>
      <c r="AE72" s="1">
        <v>0</v>
      </c>
      <c r="AF72" s="1">
        <v>0</v>
      </c>
      <c r="AG72" s="1">
        <v>0</v>
      </c>
      <c r="AH72" s="5" t="s">
        <v>58</v>
      </c>
    </row>
    <row r="73" spans="1:34">
      <c r="A73" s="1">
        <v>71</v>
      </c>
      <c r="B73" s="1" t="s">
        <v>114</v>
      </c>
      <c r="C73" s="1">
        <v>0.626</v>
      </c>
      <c r="D73" s="1">
        <v>215</v>
      </c>
      <c r="E73" s="1">
        <v>0.311</v>
      </c>
      <c r="F73" s="1">
        <v>3.375</v>
      </c>
      <c r="G73" s="1">
        <f t="shared" si="13"/>
        <v>126</v>
      </c>
      <c r="H73" s="1">
        <f t="shared" si="9"/>
        <v>50</v>
      </c>
      <c r="I73" s="1">
        <f t="shared" si="14"/>
        <v>305.36</v>
      </c>
      <c r="J73" s="1">
        <f t="shared" si="15"/>
        <v>0.251428571428571</v>
      </c>
      <c r="K73" s="1">
        <f t="shared" si="10"/>
        <v>0.332520505431168</v>
      </c>
      <c r="L73" s="1">
        <v>2</v>
      </c>
      <c r="M73" s="1">
        <v>16</v>
      </c>
      <c r="N73" s="1">
        <v>5.46</v>
      </c>
      <c r="O73" s="4">
        <v>31.68</v>
      </c>
      <c r="P73" s="1">
        <v>6.85</v>
      </c>
      <c r="Q73" s="1">
        <f t="shared" si="16"/>
        <v>863.1</v>
      </c>
      <c r="R73" s="4">
        <v>18</v>
      </c>
      <c r="S73" s="4">
        <v>7</v>
      </c>
      <c r="T73" s="4">
        <v>0</v>
      </c>
      <c r="U73" s="4">
        <v>1</v>
      </c>
      <c r="V73" s="1">
        <v>0</v>
      </c>
      <c r="W73" s="1">
        <v>38</v>
      </c>
      <c r="X73" s="4">
        <v>3.1666</v>
      </c>
      <c r="Y73" s="1">
        <f t="shared" si="17"/>
        <v>1.139976</v>
      </c>
      <c r="Z73" s="1">
        <v>0</v>
      </c>
      <c r="AA73" s="1">
        <v>0</v>
      </c>
      <c r="AB73" s="1">
        <v>0</v>
      </c>
      <c r="AC73" s="4">
        <v>0</v>
      </c>
      <c r="AD73" s="1">
        <v>0</v>
      </c>
      <c r="AE73" s="1">
        <v>0</v>
      </c>
      <c r="AF73" s="1">
        <v>0</v>
      </c>
      <c r="AG73" s="1">
        <v>0</v>
      </c>
      <c r="AH73" s="5" t="s">
        <v>58</v>
      </c>
    </row>
    <row r="74" spans="1:34">
      <c r="A74" s="1">
        <v>72</v>
      </c>
      <c r="B74" s="1" t="s">
        <v>115</v>
      </c>
      <c r="C74" s="1">
        <v>0.542</v>
      </c>
      <c r="D74" s="1">
        <v>215</v>
      </c>
      <c r="E74" s="1">
        <v>0.2</v>
      </c>
      <c r="F74" s="1">
        <v>3.467</v>
      </c>
      <c r="G74" s="1">
        <f t="shared" si="13"/>
        <v>63</v>
      </c>
      <c r="H74" s="1">
        <f t="shared" si="9"/>
        <v>32</v>
      </c>
      <c r="I74" s="1">
        <f t="shared" si="14"/>
        <v>133.9</v>
      </c>
      <c r="J74" s="1">
        <f t="shared" si="15"/>
        <v>0.251428571428571</v>
      </c>
      <c r="K74" s="1">
        <f t="shared" si="10"/>
        <v>0.379157810076406</v>
      </c>
      <c r="L74" s="1">
        <v>2</v>
      </c>
      <c r="M74" s="1">
        <v>8</v>
      </c>
      <c r="N74" s="1">
        <v>5.46</v>
      </c>
      <c r="O74" s="4">
        <v>15.84</v>
      </c>
      <c r="P74" s="1">
        <v>4.85</v>
      </c>
      <c r="Q74" s="1">
        <f t="shared" si="16"/>
        <v>305.55</v>
      </c>
      <c r="R74" s="4">
        <v>9</v>
      </c>
      <c r="S74" s="4">
        <v>7</v>
      </c>
      <c r="T74" s="4">
        <v>0</v>
      </c>
      <c r="U74" s="4">
        <v>1</v>
      </c>
      <c r="V74" s="1">
        <v>0</v>
      </c>
      <c r="W74" s="1">
        <v>38</v>
      </c>
      <c r="X74" s="4">
        <v>2.8333</v>
      </c>
      <c r="Y74" s="1">
        <f t="shared" si="17"/>
        <v>1.019988</v>
      </c>
      <c r="Z74" s="1">
        <v>0</v>
      </c>
      <c r="AA74" s="1">
        <v>0</v>
      </c>
      <c r="AB74" s="1">
        <v>0</v>
      </c>
      <c r="AC74" s="4">
        <v>0</v>
      </c>
      <c r="AD74" s="1">
        <v>0</v>
      </c>
      <c r="AE74" s="1">
        <v>0</v>
      </c>
      <c r="AF74" s="1">
        <v>0</v>
      </c>
      <c r="AG74" s="1">
        <v>0</v>
      </c>
      <c r="AH74" s="5" t="s">
        <v>58</v>
      </c>
    </row>
    <row r="75" spans="1:34">
      <c r="A75" s="1">
        <v>73</v>
      </c>
      <c r="B75" s="1" t="s">
        <v>116</v>
      </c>
      <c r="C75" s="1">
        <v>0.755</v>
      </c>
      <c r="D75" s="1">
        <v>277</v>
      </c>
      <c r="E75" s="1">
        <v>0.125</v>
      </c>
      <c r="F75" s="1">
        <v>3.087</v>
      </c>
      <c r="G75" s="1">
        <f t="shared" si="13"/>
        <v>6.7072</v>
      </c>
      <c r="H75" s="1">
        <f t="shared" si="9"/>
        <v>10.36</v>
      </c>
      <c r="I75" s="1">
        <f t="shared" si="14"/>
        <v>46.046</v>
      </c>
      <c r="J75" s="1">
        <f t="shared" si="15"/>
        <v>0</v>
      </c>
      <c r="K75" s="1">
        <f t="shared" si="10"/>
        <v>0</v>
      </c>
      <c r="L75" s="1">
        <v>1</v>
      </c>
      <c r="M75" s="1">
        <v>0</v>
      </c>
      <c r="N75" s="1">
        <v>4.2</v>
      </c>
      <c r="O75" s="4">
        <v>0</v>
      </c>
      <c r="P75" s="1">
        <v>4.85</v>
      </c>
      <c r="Q75" s="1">
        <f t="shared" si="16"/>
        <v>32.52992</v>
      </c>
      <c r="R75" s="4">
        <v>2.56</v>
      </c>
      <c r="S75" s="4">
        <v>2.62</v>
      </c>
      <c r="T75" s="4">
        <v>0</v>
      </c>
      <c r="U75" s="4">
        <v>0</v>
      </c>
      <c r="V75" s="1">
        <v>1</v>
      </c>
      <c r="W75" s="1">
        <v>38</v>
      </c>
      <c r="X75" s="4">
        <v>0.5</v>
      </c>
      <c r="Y75" s="1">
        <f t="shared" si="17"/>
        <v>0.18</v>
      </c>
      <c r="Z75" s="1">
        <v>0</v>
      </c>
      <c r="AA75" s="1">
        <v>0</v>
      </c>
      <c r="AB75" s="1">
        <v>0</v>
      </c>
      <c r="AC75" s="4">
        <v>0</v>
      </c>
      <c r="AD75" s="1">
        <v>0</v>
      </c>
      <c r="AE75" s="1">
        <v>0</v>
      </c>
      <c r="AF75" s="1">
        <v>0</v>
      </c>
      <c r="AG75" s="1">
        <v>0</v>
      </c>
      <c r="AH75" s="1" t="s">
        <v>117</v>
      </c>
    </row>
    <row r="76" spans="1:34">
      <c r="A76" s="1">
        <v>74</v>
      </c>
      <c r="B76" s="1" t="s">
        <v>118</v>
      </c>
      <c r="C76" s="1">
        <v>0.691</v>
      </c>
      <c r="D76" s="1">
        <v>181</v>
      </c>
      <c r="E76" s="1">
        <v>0.167</v>
      </c>
      <c r="F76" s="1">
        <v>3.408</v>
      </c>
      <c r="G76" s="1">
        <f t="shared" si="13"/>
        <v>63</v>
      </c>
      <c r="H76" s="1">
        <f t="shared" si="9"/>
        <v>32</v>
      </c>
      <c r="I76" s="1">
        <f t="shared" si="14"/>
        <v>135.64</v>
      </c>
      <c r="J76" s="1">
        <f t="shared" si="15"/>
        <v>0.19047619047619</v>
      </c>
      <c r="K76" s="1">
        <f t="shared" si="10"/>
        <v>0.283556019327178</v>
      </c>
      <c r="L76" s="1">
        <v>4</v>
      </c>
      <c r="M76" s="1">
        <v>2</v>
      </c>
      <c r="N76" s="1">
        <v>7.56</v>
      </c>
      <c r="O76" s="4">
        <v>12</v>
      </c>
      <c r="P76" s="1">
        <v>4.85</v>
      </c>
      <c r="Q76" s="1">
        <f t="shared" si="16"/>
        <v>305.55</v>
      </c>
      <c r="R76" s="4">
        <v>9</v>
      </c>
      <c r="S76" s="4">
        <v>7</v>
      </c>
      <c r="T76" s="4">
        <v>0</v>
      </c>
      <c r="U76" s="4">
        <v>1</v>
      </c>
      <c r="V76" s="1">
        <v>0</v>
      </c>
      <c r="W76" s="1">
        <v>0</v>
      </c>
      <c r="X76" s="4">
        <v>3.5</v>
      </c>
      <c r="Y76" s="1">
        <f t="shared" si="17"/>
        <v>1.26</v>
      </c>
      <c r="Z76" s="1">
        <v>0</v>
      </c>
      <c r="AA76" s="1">
        <v>0</v>
      </c>
      <c r="AB76" s="1">
        <v>0</v>
      </c>
      <c r="AC76" s="4">
        <v>0</v>
      </c>
      <c r="AD76" s="1">
        <v>0</v>
      </c>
      <c r="AE76" s="1">
        <v>0</v>
      </c>
      <c r="AF76" s="1">
        <v>0</v>
      </c>
      <c r="AG76" s="1">
        <v>0</v>
      </c>
      <c r="AH76" s="1" t="s">
        <v>119</v>
      </c>
    </row>
    <row r="77" spans="1:34">
      <c r="A77" s="1">
        <v>75</v>
      </c>
      <c r="B77" s="1" t="s">
        <v>120</v>
      </c>
      <c r="C77" s="1">
        <v>0.796</v>
      </c>
      <c r="D77" s="1">
        <v>215</v>
      </c>
      <c r="E77" s="1">
        <v>0.2</v>
      </c>
      <c r="F77" s="1">
        <v>3.091</v>
      </c>
      <c r="G77" s="1">
        <f t="shared" si="13"/>
        <v>48.3</v>
      </c>
      <c r="H77" s="1">
        <f t="shared" si="9"/>
        <v>27.8</v>
      </c>
      <c r="I77" s="1">
        <f t="shared" si="14"/>
        <v>117.67</v>
      </c>
      <c r="J77" s="1">
        <f t="shared" si="15"/>
        <v>0.198757763975155</v>
      </c>
      <c r="K77" s="1">
        <f t="shared" si="10"/>
        <v>0.261487471481523</v>
      </c>
      <c r="L77" s="1">
        <v>4</v>
      </c>
      <c r="M77" s="1">
        <v>2</v>
      </c>
      <c r="N77" s="1">
        <v>7.56</v>
      </c>
      <c r="O77" s="4">
        <v>9.6</v>
      </c>
      <c r="P77" s="1">
        <v>4.85</v>
      </c>
      <c r="Q77" s="1">
        <f t="shared" si="16"/>
        <v>234.255</v>
      </c>
      <c r="R77" s="4">
        <v>6.9</v>
      </c>
      <c r="S77" s="4">
        <v>7</v>
      </c>
      <c r="T77" s="4">
        <v>0</v>
      </c>
      <c r="U77" s="4">
        <v>1</v>
      </c>
      <c r="V77" s="1">
        <v>0</v>
      </c>
      <c r="W77" s="1">
        <v>0</v>
      </c>
      <c r="X77" s="4">
        <v>2.5</v>
      </c>
      <c r="Y77" s="1">
        <f t="shared" si="17"/>
        <v>0.9</v>
      </c>
      <c r="Z77" s="1">
        <v>0</v>
      </c>
      <c r="AA77" s="1">
        <v>0</v>
      </c>
      <c r="AB77" s="1">
        <v>0</v>
      </c>
      <c r="AC77" s="4">
        <v>0</v>
      </c>
      <c r="AD77" s="1">
        <v>0</v>
      </c>
      <c r="AE77" s="1">
        <v>0</v>
      </c>
      <c r="AF77" s="1">
        <v>0</v>
      </c>
      <c r="AG77" s="1">
        <v>0</v>
      </c>
      <c r="AH77" s="1" t="s">
        <v>119</v>
      </c>
    </row>
    <row r="78" spans="1:34">
      <c r="A78" s="1">
        <v>76</v>
      </c>
      <c r="B78" s="1" t="s">
        <v>121</v>
      </c>
      <c r="C78" s="1">
        <v>0.81</v>
      </c>
      <c r="D78" s="1">
        <v>347</v>
      </c>
      <c r="E78" s="1">
        <v>1.25</v>
      </c>
      <c r="F78" s="1">
        <v>3.065</v>
      </c>
      <c r="G78" s="1">
        <f t="shared" si="13"/>
        <v>38.52</v>
      </c>
      <c r="H78" s="1">
        <f t="shared" si="9"/>
        <v>26.56</v>
      </c>
      <c r="I78" s="1">
        <f>H78*P78-N79-O79</f>
        <v>102.776</v>
      </c>
      <c r="J78" s="1">
        <f t="shared" si="15"/>
        <v>0.43613707165109</v>
      </c>
      <c r="K78" s="1">
        <f t="shared" si="10"/>
        <v>0.523917586266773</v>
      </c>
      <c r="L78" s="1">
        <v>3</v>
      </c>
      <c r="M78" s="1">
        <v>1</v>
      </c>
      <c r="N78" s="1">
        <v>9.24</v>
      </c>
      <c r="O78" s="4">
        <v>16.8</v>
      </c>
      <c r="P78" s="1">
        <v>4.85</v>
      </c>
      <c r="Q78" s="1">
        <f t="shared" si="16"/>
        <v>186.822</v>
      </c>
      <c r="R78" s="4">
        <v>4.28</v>
      </c>
      <c r="S78" s="4">
        <v>9</v>
      </c>
      <c r="T78" s="4">
        <v>1</v>
      </c>
      <c r="U78" s="4">
        <v>0</v>
      </c>
      <c r="V78" s="1">
        <v>0</v>
      </c>
      <c r="W78" s="1">
        <v>0</v>
      </c>
      <c r="X78" s="4">
        <v>2.3333</v>
      </c>
      <c r="Y78" s="1">
        <f t="shared" si="17"/>
        <v>0.839988</v>
      </c>
      <c r="Z78" s="1">
        <v>0</v>
      </c>
      <c r="AA78" s="1">
        <v>0</v>
      </c>
      <c r="AB78" s="1">
        <v>0</v>
      </c>
      <c r="AC78" s="4">
        <v>1</v>
      </c>
      <c r="AD78" s="1">
        <v>28</v>
      </c>
      <c r="AE78" s="1">
        <v>1.8</v>
      </c>
      <c r="AF78" s="1">
        <v>0.28</v>
      </c>
      <c r="AG78" s="1">
        <v>0.18</v>
      </c>
      <c r="AH78" s="1" t="s">
        <v>122</v>
      </c>
    </row>
    <row r="79" spans="1:34">
      <c r="A79" s="1">
        <v>77</v>
      </c>
      <c r="B79" s="1" t="s">
        <v>123</v>
      </c>
      <c r="C79" s="1">
        <v>0.694</v>
      </c>
      <c r="D79" s="1">
        <v>359</v>
      </c>
      <c r="E79" s="1">
        <v>1.167</v>
      </c>
      <c r="F79" s="1">
        <v>3.441</v>
      </c>
      <c r="G79" s="1">
        <f t="shared" si="13"/>
        <v>38.52</v>
      </c>
      <c r="H79" s="1">
        <f t="shared" si="9"/>
        <v>26.56</v>
      </c>
      <c r="I79" s="1">
        <f>H79*P79-N80-O80</f>
        <v>102.776</v>
      </c>
      <c r="J79" s="1">
        <f t="shared" si="15"/>
        <v>0.43613707165109</v>
      </c>
      <c r="K79" s="1">
        <f t="shared" si="10"/>
        <v>0.523917586266773</v>
      </c>
      <c r="L79" s="1">
        <v>3</v>
      </c>
      <c r="M79" s="1">
        <v>1</v>
      </c>
      <c r="N79" s="1">
        <v>9.24</v>
      </c>
      <c r="O79" s="4">
        <v>16.8</v>
      </c>
      <c r="P79" s="1">
        <v>4.85</v>
      </c>
      <c r="Q79" s="1">
        <f t="shared" si="16"/>
        <v>186.822</v>
      </c>
      <c r="R79" s="4">
        <v>4.28</v>
      </c>
      <c r="S79" s="4">
        <v>9</v>
      </c>
      <c r="T79" s="4">
        <v>1</v>
      </c>
      <c r="U79" s="4">
        <v>0</v>
      </c>
      <c r="V79" s="1">
        <v>0</v>
      </c>
      <c r="W79" s="1">
        <v>0</v>
      </c>
      <c r="X79" s="4">
        <v>2.3333</v>
      </c>
      <c r="Y79" s="1">
        <f t="shared" si="17"/>
        <v>0.839988</v>
      </c>
      <c r="Z79" s="1">
        <v>0</v>
      </c>
      <c r="AA79" s="1">
        <v>0</v>
      </c>
      <c r="AB79" s="1">
        <v>0</v>
      </c>
      <c r="AC79" s="4">
        <v>1</v>
      </c>
      <c r="AD79" s="1">
        <v>28</v>
      </c>
      <c r="AE79" s="1">
        <v>1.8</v>
      </c>
      <c r="AF79" s="1">
        <v>0.28</v>
      </c>
      <c r="AG79" s="1">
        <v>0.18</v>
      </c>
      <c r="AH79" s="1" t="s">
        <v>122</v>
      </c>
    </row>
    <row r="80" spans="1:34">
      <c r="A80" s="1">
        <v>78</v>
      </c>
      <c r="B80" s="1" t="s">
        <v>124</v>
      </c>
      <c r="C80" s="1">
        <v>0.758</v>
      </c>
      <c r="D80" s="1">
        <v>551</v>
      </c>
      <c r="E80" s="1">
        <v>1.125</v>
      </c>
      <c r="F80" s="1">
        <v>3.115</v>
      </c>
      <c r="G80" s="1">
        <f t="shared" si="13"/>
        <v>38.52</v>
      </c>
      <c r="H80" s="1">
        <f t="shared" si="9"/>
        <v>26.56</v>
      </c>
      <c r="I80" s="1">
        <f t="shared" ref="I80:I84" si="18">H80*P80-N80-O80</f>
        <v>102.776</v>
      </c>
      <c r="J80" s="1">
        <f t="shared" si="15"/>
        <v>0.43613707165109</v>
      </c>
      <c r="K80" s="1">
        <f t="shared" si="10"/>
        <v>0.523917586266773</v>
      </c>
      <c r="L80" s="1">
        <v>3</v>
      </c>
      <c r="M80" s="1">
        <v>1</v>
      </c>
      <c r="N80" s="1">
        <v>9.24</v>
      </c>
      <c r="O80" s="4">
        <v>16.8</v>
      </c>
      <c r="P80" s="1">
        <v>4.85</v>
      </c>
      <c r="Q80" s="1">
        <f t="shared" si="16"/>
        <v>186.822</v>
      </c>
      <c r="R80" s="4">
        <v>9</v>
      </c>
      <c r="S80" s="4">
        <v>4.28</v>
      </c>
      <c r="T80" s="4">
        <v>1</v>
      </c>
      <c r="U80" s="4">
        <v>0</v>
      </c>
      <c r="V80" s="1">
        <v>0</v>
      </c>
      <c r="W80" s="1">
        <v>0</v>
      </c>
      <c r="X80" s="4">
        <v>2.1666</v>
      </c>
      <c r="Y80" s="1">
        <f t="shared" si="17"/>
        <v>0.779976</v>
      </c>
      <c r="Z80" s="1">
        <v>0</v>
      </c>
      <c r="AA80" s="1">
        <v>0</v>
      </c>
      <c r="AB80" s="1">
        <v>0</v>
      </c>
      <c r="AC80" s="4">
        <v>1</v>
      </c>
      <c r="AD80" s="1">
        <v>28</v>
      </c>
      <c r="AE80" s="1">
        <v>1.8</v>
      </c>
      <c r="AF80" s="1">
        <v>0.28</v>
      </c>
      <c r="AG80" s="1">
        <v>0.18</v>
      </c>
      <c r="AH80" s="1" t="s">
        <v>122</v>
      </c>
    </row>
    <row r="81" spans="1:34">
      <c r="A81" s="1">
        <v>79</v>
      </c>
      <c r="B81" s="1" t="s">
        <v>125</v>
      </c>
      <c r="C81" s="1">
        <v>0.892</v>
      </c>
      <c r="D81" s="1">
        <v>215</v>
      </c>
      <c r="E81" s="1">
        <v>0.2</v>
      </c>
      <c r="F81" s="1">
        <v>2.888</v>
      </c>
      <c r="G81" s="1">
        <f t="shared" si="13"/>
        <v>38.52</v>
      </c>
      <c r="H81" s="1">
        <f t="shared" si="9"/>
        <v>26.56</v>
      </c>
      <c r="I81" s="1">
        <f t="shared" si="18"/>
        <v>102.776</v>
      </c>
      <c r="J81" s="1">
        <f t="shared" si="15"/>
        <v>0.43613707165109</v>
      </c>
      <c r="K81" s="1">
        <f t="shared" si="10"/>
        <v>0.523917586266773</v>
      </c>
      <c r="L81" s="1">
        <v>3</v>
      </c>
      <c r="M81" s="1">
        <v>1</v>
      </c>
      <c r="N81" s="1">
        <v>9.24</v>
      </c>
      <c r="O81" s="4">
        <v>16.8</v>
      </c>
      <c r="P81" s="1">
        <v>4.85</v>
      </c>
      <c r="Q81" s="1">
        <f t="shared" si="16"/>
        <v>186.822</v>
      </c>
      <c r="R81" s="4">
        <v>4.28</v>
      </c>
      <c r="S81" s="4">
        <v>9</v>
      </c>
      <c r="T81" s="4">
        <v>1</v>
      </c>
      <c r="U81" s="4">
        <v>0</v>
      </c>
      <c r="V81" s="1">
        <v>0</v>
      </c>
      <c r="W81" s="1">
        <v>0</v>
      </c>
      <c r="X81" s="4">
        <v>2.6666</v>
      </c>
      <c r="Y81" s="1">
        <f t="shared" si="17"/>
        <v>0.959976</v>
      </c>
      <c r="Z81" s="1">
        <v>0</v>
      </c>
      <c r="AA81" s="1">
        <v>0</v>
      </c>
      <c r="AB81" s="1">
        <v>0</v>
      </c>
      <c r="AC81" s="4">
        <v>1</v>
      </c>
      <c r="AD81" s="1">
        <v>28</v>
      </c>
      <c r="AE81" s="1">
        <v>1.8</v>
      </c>
      <c r="AF81" s="1">
        <v>0.28</v>
      </c>
      <c r="AG81" s="1">
        <v>0.18</v>
      </c>
      <c r="AH81" s="1" t="s">
        <v>122</v>
      </c>
    </row>
    <row r="82" spans="1:34">
      <c r="A82" s="1">
        <v>80</v>
      </c>
      <c r="B82" s="1" t="s">
        <v>126</v>
      </c>
      <c r="C82" s="1">
        <v>0.621</v>
      </c>
      <c r="D82" s="1">
        <v>215</v>
      </c>
      <c r="E82" s="1">
        <v>0.111</v>
      </c>
      <c r="F82" s="1">
        <v>3.381</v>
      </c>
      <c r="G82" s="1">
        <f t="shared" si="13"/>
        <v>38.52</v>
      </c>
      <c r="H82" s="1">
        <f t="shared" si="9"/>
        <v>26.56</v>
      </c>
      <c r="I82" s="1">
        <f t="shared" si="18"/>
        <v>102.776</v>
      </c>
      <c r="J82" s="1">
        <f t="shared" si="15"/>
        <v>0.43613707165109</v>
      </c>
      <c r="K82" s="1">
        <f t="shared" si="10"/>
        <v>0.523917586266773</v>
      </c>
      <c r="L82" s="1">
        <v>3</v>
      </c>
      <c r="M82" s="1">
        <v>1</v>
      </c>
      <c r="N82" s="1">
        <v>9.24</v>
      </c>
      <c r="O82" s="4">
        <v>16.8</v>
      </c>
      <c r="P82" s="1">
        <v>4.85</v>
      </c>
      <c r="Q82" s="1">
        <f t="shared" si="16"/>
        <v>186.822</v>
      </c>
      <c r="R82" s="4">
        <v>4.28</v>
      </c>
      <c r="S82" s="4">
        <v>9</v>
      </c>
      <c r="T82" s="4">
        <v>1</v>
      </c>
      <c r="U82" s="4">
        <v>0</v>
      </c>
      <c r="V82" s="1">
        <v>0</v>
      </c>
      <c r="W82" s="1">
        <v>38</v>
      </c>
      <c r="X82" s="4">
        <v>2.6666</v>
      </c>
      <c r="Y82" s="1">
        <f t="shared" si="17"/>
        <v>0.959976</v>
      </c>
      <c r="Z82" s="1">
        <v>0</v>
      </c>
      <c r="AA82" s="1">
        <v>0</v>
      </c>
      <c r="AB82" s="1">
        <v>0</v>
      </c>
      <c r="AC82" s="4">
        <v>1</v>
      </c>
      <c r="AD82" s="1">
        <v>28</v>
      </c>
      <c r="AE82" s="1">
        <v>1.8</v>
      </c>
      <c r="AF82" s="1">
        <v>0.28</v>
      </c>
      <c r="AG82" s="1">
        <v>0.18</v>
      </c>
      <c r="AH82" s="1" t="s">
        <v>122</v>
      </c>
    </row>
    <row r="83" spans="1:34">
      <c r="A83" s="1">
        <v>81</v>
      </c>
      <c r="B83" s="1" t="s">
        <v>127</v>
      </c>
      <c r="C83" s="1">
        <v>0.697</v>
      </c>
      <c r="D83" s="1">
        <v>227</v>
      </c>
      <c r="E83" s="1">
        <v>0.25</v>
      </c>
      <c r="F83" s="1">
        <v>2.788</v>
      </c>
      <c r="G83" s="1">
        <f t="shared" si="13"/>
        <v>23.04</v>
      </c>
      <c r="H83" s="1">
        <f t="shared" si="9"/>
        <v>23.12</v>
      </c>
      <c r="I83" s="1">
        <f t="shared" si="18"/>
        <v>93.982</v>
      </c>
      <c r="J83" s="1">
        <f t="shared" si="15"/>
        <v>0.6875</v>
      </c>
      <c r="K83" s="1">
        <f t="shared" si="10"/>
        <v>0.540201642540388</v>
      </c>
      <c r="L83" s="1">
        <v>1</v>
      </c>
      <c r="M83" s="1">
        <v>6</v>
      </c>
      <c r="N83" s="1">
        <v>2.31</v>
      </c>
      <c r="O83" s="4">
        <v>15.84</v>
      </c>
      <c r="P83" s="1">
        <v>4.85</v>
      </c>
      <c r="Q83" s="1">
        <f t="shared" si="16"/>
        <v>111.744</v>
      </c>
      <c r="R83" s="4">
        <v>9</v>
      </c>
      <c r="S83" s="4">
        <v>2.56</v>
      </c>
      <c r="T83" s="4">
        <v>0</v>
      </c>
      <c r="U83" s="4">
        <v>1</v>
      </c>
      <c r="V83" s="1">
        <v>0</v>
      </c>
      <c r="W83" s="1">
        <v>153</v>
      </c>
      <c r="X83" s="4">
        <v>1</v>
      </c>
      <c r="Y83" s="1">
        <f t="shared" si="17"/>
        <v>0.36</v>
      </c>
      <c r="Z83" s="1">
        <v>0</v>
      </c>
      <c r="AA83" s="1">
        <v>0</v>
      </c>
      <c r="AB83" s="1">
        <v>0</v>
      </c>
      <c r="AC83" s="4">
        <v>0</v>
      </c>
      <c r="AD83" s="1">
        <v>0</v>
      </c>
      <c r="AE83" s="1">
        <v>0</v>
      </c>
      <c r="AF83" s="1">
        <v>0</v>
      </c>
      <c r="AG83" s="1">
        <v>0</v>
      </c>
      <c r="AH83" s="5" t="s">
        <v>56</v>
      </c>
    </row>
    <row r="84" spans="1:34">
      <c r="A84" s="1">
        <v>82</v>
      </c>
      <c r="B84" s="1" t="s">
        <v>128</v>
      </c>
      <c r="C84" s="1">
        <v>0.697</v>
      </c>
      <c r="D84" s="1">
        <v>227</v>
      </c>
      <c r="E84" s="1">
        <v>0.25</v>
      </c>
      <c r="F84" s="1">
        <v>2.788</v>
      </c>
      <c r="G84" s="1">
        <f t="shared" si="13"/>
        <v>23.04</v>
      </c>
      <c r="H84" s="1">
        <f t="shared" si="9"/>
        <v>23.12</v>
      </c>
      <c r="I84" s="1">
        <f t="shared" si="18"/>
        <v>94.192</v>
      </c>
      <c r="J84" s="1">
        <f t="shared" si="15"/>
        <v>0.6875</v>
      </c>
      <c r="K84" s="1">
        <f t="shared" si="10"/>
        <v>0.538997269080503</v>
      </c>
      <c r="L84" s="1">
        <v>1</v>
      </c>
      <c r="M84" s="1">
        <v>6</v>
      </c>
      <c r="N84" s="1">
        <v>2.1</v>
      </c>
      <c r="O84" s="4">
        <v>15.84</v>
      </c>
      <c r="P84" s="1">
        <v>4.85</v>
      </c>
      <c r="Q84" s="1">
        <f t="shared" si="16"/>
        <v>111.744</v>
      </c>
      <c r="R84" s="4">
        <v>9</v>
      </c>
      <c r="S84" s="4">
        <v>2.56</v>
      </c>
      <c r="T84" s="4">
        <v>0</v>
      </c>
      <c r="U84" s="4">
        <v>1</v>
      </c>
      <c r="V84" s="1">
        <v>0</v>
      </c>
      <c r="W84" s="1">
        <v>153</v>
      </c>
      <c r="X84" s="4">
        <v>1</v>
      </c>
      <c r="Y84" s="1">
        <f t="shared" si="17"/>
        <v>0.36</v>
      </c>
      <c r="Z84" s="1">
        <v>0</v>
      </c>
      <c r="AA84" s="1">
        <v>0</v>
      </c>
      <c r="AB84" s="1">
        <v>0</v>
      </c>
      <c r="AC84" s="4">
        <v>0</v>
      </c>
      <c r="AD84" s="1">
        <v>0</v>
      </c>
      <c r="AE84" s="1">
        <v>0</v>
      </c>
      <c r="AF84" s="1">
        <v>0</v>
      </c>
      <c r="AG84" s="1">
        <v>0</v>
      </c>
      <c r="AH84" s="5" t="s">
        <v>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1"/>
  <sheetViews>
    <sheetView topLeftCell="J1" workbookViewId="0">
      <selection activeCell="AG1" sqref="AG1"/>
    </sheetView>
  </sheetViews>
  <sheetFormatPr defaultColWidth="8.72727272727273" defaultRowHeight="14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1">
        <v>0</v>
      </c>
      <c r="B2" s="1" t="s">
        <v>129</v>
      </c>
      <c r="C2" s="1">
        <v>0.704</v>
      </c>
      <c r="D2" s="1">
        <v>141</v>
      </c>
      <c r="E2" s="1">
        <v>0.167</v>
      </c>
      <c r="F2" s="1">
        <v>3.339</v>
      </c>
      <c r="G2" s="1">
        <f t="shared" ref="G2:G47" si="0">R2*S2</f>
        <v>9</v>
      </c>
      <c r="H2" s="1">
        <f t="shared" ref="H2:H65" si="1">R2*2+S2*2</f>
        <v>12.2</v>
      </c>
      <c r="I2" s="1">
        <f t="shared" ref="I2:I62" si="2">H2*P2-N2-O2</f>
        <v>36.02</v>
      </c>
      <c r="J2" s="1">
        <f t="shared" ref="J2:J65" si="3">O2/G2</f>
        <v>0.96</v>
      </c>
      <c r="K2" s="1">
        <f t="shared" ref="K2:K65" si="4">O2/(I2*0.312)</f>
        <v>0.768803656088498</v>
      </c>
      <c r="L2" s="1">
        <v>1</v>
      </c>
      <c r="M2" s="1">
        <v>1</v>
      </c>
      <c r="N2" s="1">
        <v>2.31</v>
      </c>
      <c r="O2" s="4">
        <v>8.64</v>
      </c>
      <c r="P2" s="1">
        <v>3.85</v>
      </c>
      <c r="Q2" s="1">
        <f t="shared" ref="Q2:Q65" si="5">G2*P2</f>
        <v>34.65</v>
      </c>
      <c r="R2" s="4">
        <v>3.6</v>
      </c>
      <c r="S2" s="4">
        <v>2.5</v>
      </c>
      <c r="T2" s="1">
        <v>0</v>
      </c>
      <c r="U2" s="1">
        <v>1</v>
      </c>
      <c r="V2" s="1">
        <v>0</v>
      </c>
      <c r="W2" s="1">
        <v>0</v>
      </c>
      <c r="X2" s="4">
        <v>0.5</v>
      </c>
      <c r="Y2" s="1">
        <f t="shared" ref="Y2:Y65" si="6">X2*0.36</f>
        <v>0.18</v>
      </c>
      <c r="Z2" s="1">
        <v>0</v>
      </c>
      <c r="AA2" s="1">
        <v>0</v>
      </c>
      <c r="AB2" s="1">
        <v>0</v>
      </c>
      <c r="AC2" s="4">
        <v>0</v>
      </c>
      <c r="AD2" s="1">
        <v>0</v>
      </c>
      <c r="AE2" s="1">
        <v>0</v>
      </c>
      <c r="AF2" s="1">
        <v>0</v>
      </c>
      <c r="AG2" s="1">
        <v>0</v>
      </c>
      <c r="AH2" s="5" t="s">
        <v>37</v>
      </c>
    </row>
    <row r="3" spans="1:34">
      <c r="A3" s="1">
        <v>1</v>
      </c>
      <c r="B3" s="1" t="s">
        <v>130</v>
      </c>
      <c r="C3" s="1">
        <v>0.704</v>
      </c>
      <c r="D3" s="1">
        <v>141</v>
      </c>
      <c r="E3" s="1">
        <v>0.167</v>
      </c>
      <c r="F3" s="1">
        <v>3.339</v>
      </c>
      <c r="G3" s="1">
        <f t="shared" si="0"/>
        <v>9</v>
      </c>
      <c r="H3" s="1">
        <f t="shared" si="1"/>
        <v>12</v>
      </c>
      <c r="I3" s="1">
        <f t="shared" si="2"/>
        <v>41.49</v>
      </c>
      <c r="J3" s="1">
        <f t="shared" si="3"/>
        <v>0.266666666666667</v>
      </c>
      <c r="K3" s="1">
        <f t="shared" si="4"/>
        <v>0.185401486919925</v>
      </c>
      <c r="L3" s="1">
        <v>1</v>
      </c>
      <c r="M3" s="1">
        <v>1</v>
      </c>
      <c r="N3" s="1">
        <v>2.31</v>
      </c>
      <c r="O3" s="4">
        <v>2.4</v>
      </c>
      <c r="P3" s="1">
        <v>3.85</v>
      </c>
      <c r="Q3" s="1">
        <f t="shared" si="5"/>
        <v>34.65</v>
      </c>
      <c r="R3" s="4">
        <v>3</v>
      </c>
      <c r="S3" s="4">
        <v>3</v>
      </c>
      <c r="T3" s="1">
        <v>0</v>
      </c>
      <c r="U3" s="1">
        <v>1</v>
      </c>
      <c r="V3" s="1">
        <v>0</v>
      </c>
      <c r="W3" s="1">
        <v>0</v>
      </c>
      <c r="X3" s="4">
        <v>0.33</v>
      </c>
      <c r="Y3" s="1">
        <f t="shared" si="6"/>
        <v>0.1188</v>
      </c>
      <c r="Z3" s="1">
        <v>0</v>
      </c>
      <c r="AA3" s="1">
        <v>0</v>
      </c>
      <c r="AB3" s="1">
        <v>0</v>
      </c>
      <c r="AC3" s="4">
        <v>0</v>
      </c>
      <c r="AD3" s="1">
        <v>0</v>
      </c>
      <c r="AE3" s="1">
        <v>0</v>
      </c>
      <c r="AF3" s="1">
        <v>0</v>
      </c>
      <c r="AG3" s="1">
        <v>0</v>
      </c>
      <c r="AH3" s="5" t="s">
        <v>56</v>
      </c>
    </row>
    <row r="4" spans="1:34">
      <c r="A4" s="1">
        <v>2</v>
      </c>
      <c r="B4" s="1" t="s">
        <v>131</v>
      </c>
      <c r="C4" s="1">
        <v>0.813</v>
      </c>
      <c r="D4" s="1">
        <v>141</v>
      </c>
      <c r="E4" s="1">
        <v>0.125</v>
      </c>
      <c r="F4" s="1">
        <v>3.025</v>
      </c>
      <c r="G4" s="1">
        <f t="shared" si="0"/>
        <v>8.06</v>
      </c>
      <c r="H4" s="1">
        <f t="shared" si="1"/>
        <v>11.4</v>
      </c>
      <c r="I4" s="1">
        <f t="shared" si="2"/>
        <v>42.21</v>
      </c>
      <c r="J4" s="1">
        <f t="shared" si="3"/>
        <v>0</v>
      </c>
      <c r="K4" s="1">
        <f t="shared" si="4"/>
        <v>0</v>
      </c>
      <c r="L4" s="1">
        <v>1</v>
      </c>
      <c r="M4" s="1">
        <v>0</v>
      </c>
      <c r="N4" s="1">
        <v>1.68</v>
      </c>
      <c r="O4" s="4">
        <v>0</v>
      </c>
      <c r="P4" s="1">
        <v>3.85</v>
      </c>
      <c r="Q4" s="1">
        <f t="shared" si="5"/>
        <v>31.031</v>
      </c>
      <c r="R4" s="4">
        <v>3.1</v>
      </c>
      <c r="S4" s="4">
        <v>2.6</v>
      </c>
      <c r="T4" s="4">
        <v>0</v>
      </c>
      <c r="U4" s="4">
        <v>1</v>
      </c>
      <c r="V4" s="1">
        <v>0</v>
      </c>
      <c r="W4" s="1">
        <v>0</v>
      </c>
      <c r="X4" s="4">
        <v>0</v>
      </c>
      <c r="Y4" s="1">
        <f t="shared" si="6"/>
        <v>0</v>
      </c>
      <c r="Z4" s="1">
        <v>0</v>
      </c>
      <c r="AA4" s="1">
        <v>0</v>
      </c>
      <c r="AB4" s="1">
        <v>0</v>
      </c>
      <c r="AC4" s="4">
        <v>0</v>
      </c>
      <c r="AD4" s="1">
        <v>0</v>
      </c>
      <c r="AE4" s="1">
        <v>0</v>
      </c>
      <c r="AF4" s="1">
        <v>0</v>
      </c>
      <c r="AG4" s="1">
        <v>0</v>
      </c>
      <c r="AH4" s="5" t="s">
        <v>35</v>
      </c>
    </row>
    <row r="5" spans="1:34">
      <c r="A5" s="1">
        <v>3</v>
      </c>
      <c r="B5" s="1" t="s">
        <v>132</v>
      </c>
      <c r="C5" s="1">
        <v>0.818</v>
      </c>
      <c r="D5" s="1">
        <v>279</v>
      </c>
      <c r="E5" s="1">
        <v>1.125</v>
      </c>
      <c r="F5" s="1">
        <v>3.064</v>
      </c>
      <c r="G5" s="1">
        <f t="shared" si="0"/>
        <v>76.96</v>
      </c>
      <c r="H5" s="1">
        <f t="shared" si="1"/>
        <v>64.4</v>
      </c>
      <c r="I5" s="1">
        <f t="shared" si="2"/>
        <v>179.36</v>
      </c>
      <c r="J5" s="1">
        <f t="shared" si="3"/>
        <v>0.841995841995842</v>
      </c>
      <c r="K5" s="1">
        <f t="shared" si="4"/>
        <v>1.15796335689288</v>
      </c>
      <c r="L5" s="1">
        <v>1</v>
      </c>
      <c r="M5" s="1">
        <v>1</v>
      </c>
      <c r="N5" s="1">
        <v>3.78</v>
      </c>
      <c r="O5" s="4">
        <v>64.8</v>
      </c>
      <c r="P5" s="1">
        <v>3.85</v>
      </c>
      <c r="Q5" s="1">
        <f t="shared" si="5"/>
        <v>296.296</v>
      </c>
      <c r="R5" s="4">
        <v>29.6</v>
      </c>
      <c r="S5" s="4">
        <v>2.6</v>
      </c>
      <c r="T5" s="1">
        <v>0</v>
      </c>
      <c r="U5" s="1">
        <v>1</v>
      </c>
      <c r="V5" s="1">
        <v>0</v>
      </c>
      <c r="W5" s="1">
        <v>0</v>
      </c>
      <c r="X5" s="4">
        <v>3.5</v>
      </c>
      <c r="Y5" s="1">
        <f t="shared" si="6"/>
        <v>1.26</v>
      </c>
      <c r="Z5" s="1">
        <v>0</v>
      </c>
      <c r="AA5" s="1">
        <v>0</v>
      </c>
      <c r="AB5" s="1">
        <v>0</v>
      </c>
      <c r="AC5" s="4">
        <v>0</v>
      </c>
      <c r="AD5" s="1">
        <v>0</v>
      </c>
      <c r="AE5" s="1">
        <v>0</v>
      </c>
      <c r="AF5" s="1">
        <v>0</v>
      </c>
      <c r="AG5" s="1">
        <v>0</v>
      </c>
      <c r="AH5" s="5" t="s">
        <v>133</v>
      </c>
    </row>
    <row r="6" spans="1:34">
      <c r="A6" s="1">
        <v>4</v>
      </c>
      <c r="B6" s="1" t="s">
        <v>134</v>
      </c>
      <c r="C6" s="1">
        <v>0.712</v>
      </c>
      <c r="D6" s="1">
        <v>415</v>
      </c>
      <c r="E6" s="1">
        <v>2.167</v>
      </c>
      <c r="F6" s="1">
        <v>3.398</v>
      </c>
      <c r="G6" s="1">
        <f t="shared" si="0"/>
        <v>17.1</v>
      </c>
      <c r="H6" s="1">
        <f t="shared" si="1"/>
        <v>17.4</v>
      </c>
      <c r="I6" s="1">
        <f t="shared" si="2"/>
        <v>38.72</v>
      </c>
      <c r="J6" s="1">
        <f t="shared" si="3"/>
        <v>0.75672514619883</v>
      </c>
      <c r="K6" s="1">
        <f t="shared" si="4"/>
        <v>1.07113530408985</v>
      </c>
      <c r="L6" s="1">
        <v>6</v>
      </c>
      <c r="M6" s="1">
        <v>3</v>
      </c>
      <c r="N6" s="1">
        <v>15.33</v>
      </c>
      <c r="O6" s="4">
        <v>12.94</v>
      </c>
      <c r="P6" s="1">
        <v>3.85</v>
      </c>
      <c r="Q6" s="1">
        <f t="shared" si="5"/>
        <v>65.835</v>
      </c>
      <c r="R6" s="4">
        <v>5.7</v>
      </c>
      <c r="S6" s="4">
        <v>3</v>
      </c>
      <c r="T6" s="1">
        <v>1</v>
      </c>
      <c r="U6" s="1">
        <v>0</v>
      </c>
      <c r="V6" s="1">
        <v>0</v>
      </c>
      <c r="W6" s="1">
        <v>0</v>
      </c>
      <c r="X6" s="4">
        <v>0.83</v>
      </c>
      <c r="Y6" s="1">
        <f t="shared" si="6"/>
        <v>0.2988</v>
      </c>
      <c r="Z6" s="1">
        <v>0</v>
      </c>
      <c r="AA6" s="1">
        <v>0</v>
      </c>
      <c r="AB6" s="1">
        <v>0</v>
      </c>
      <c r="AC6" s="4">
        <v>0</v>
      </c>
      <c r="AD6" s="1">
        <v>0</v>
      </c>
      <c r="AE6" s="1">
        <v>0</v>
      </c>
      <c r="AF6" s="1">
        <v>0</v>
      </c>
      <c r="AG6" s="1">
        <v>0</v>
      </c>
      <c r="AH6" s="5" t="s">
        <v>135</v>
      </c>
    </row>
    <row r="7" spans="1:34">
      <c r="A7" s="1">
        <v>5</v>
      </c>
      <c r="B7" s="1" t="s">
        <v>136</v>
      </c>
      <c r="C7" s="1">
        <v>0.869</v>
      </c>
      <c r="D7" s="1">
        <v>1283</v>
      </c>
      <c r="E7" s="1">
        <v>3.976</v>
      </c>
      <c r="F7" s="1">
        <v>3.284</v>
      </c>
      <c r="G7" s="1">
        <f t="shared" si="0"/>
        <v>48</v>
      </c>
      <c r="H7" s="1">
        <f t="shared" si="1"/>
        <v>29.2</v>
      </c>
      <c r="I7" s="1">
        <f t="shared" si="2"/>
        <v>63.52</v>
      </c>
      <c r="J7" s="1">
        <f t="shared" si="3"/>
        <v>0.59</v>
      </c>
      <c r="K7" s="1">
        <f t="shared" si="4"/>
        <v>1.42898663049797</v>
      </c>
      <c r="L7" s="1">
        <v>7</v>
      </c>
      <c r="M7" s="1">
        <v>5</v>
      </c>
      <c r="N7" s="1">
        <v>20.58</v>
      </c>
      <c r="O7" s="4">
        <v>28.32</v>
      </c>
      <c r="P7" s="1">
        <v>3.85</v>
      </c>
      <c r="Q7" s="1">
        <f t="shared" si="5"/>
        <v>184.8</v>
      </c>
      <c r="R7" s="4">
        <v>9.6</v>
      </c>
      <c r="S7" s="4">
        <v>5</v>
      </c>
      <c r="T7" s="1">
        <v>1</v>
      </c>
      <c r="U7" s="1">
        <v>1</v>
      </c>
      <c r="V7" s="1">
        <v>0</v>
      </c>
      <c r="W7" s="1">
        <v>0</v>
      </c>
      <c r="X7" s="4">
        <v>2.33</v>
      </c>
      <c r="Y7" s="1">
        <f t="shared" si="6"/>
        <v>0.8388</v>
      </c>
      <c r="Z7" s="1">
        <v>0</v>
      </c>
      <c r="AA7" s="1">
        <v>0</v>
      </c>
      <c r="AB7" s="1">
        <v>0</v>
      </c>
      <c r="AC7" s="4">
        <v>0</v>
      </c>
      <c r="AD7" s="1">
        <v>0</v>
      </c>
      <c r="AE7" s="1">
        <v>0</v>
      </c>
      <c r="AF7" s="1">
        <v>0</v>
      </c>
      <c r="AG7" s="1">
        <v>0</v>
      </c>
      <c r="AH7" s="5" t="s">
        <v>135</v>
      </c>
    </row>
    <row r="8" spans="1:34">
      <c r="A8" s="1">
        <v>6</v>
      </c>
      <c r="B8" s="1" t="s">
        <v>137</v>
      </c>
      <c r="C8" s="1">
        <v>0.92</v>
      </c>
      <c r="D8" s="1">
        <v>1365</v>
      </c>
      <c r="E8" s="1">
        <v>4.083</v>
      </c>
      <c r="F8" s="1">
        <v>3.082</v>
      </c>
      <c r="G8" s="1">
        <f t="shared" si="0"/>
        <v>54</v>
      </c>
      <c r="H8" s="1">
        <f t="shared" si="1"/>
        <v>42</v>
      </c>
      <c r="I8" s="1">
        <f t="shared" si="2"/>
        <v>141.54</v>
      </c>
      <c r="J8" s="1">
        <f t="shared" si="3"/>
        <v>0</v>
      </c>
      <c r="K8" s="1">
        <f t="shared" si="4"/>
        <v>0</v>
      </c>
      <c r="L8" s="1">
        <v>7</v>
      </c>
      <c r="M8" s="1">
        <v>8</v>
      </c>
      <c r="N8" s="1">
        <v>20.16</v>
      </c>
      <c r="O8" s="4">
        <v>0</v>
      </c>
      <c r="P8" s="1">
        <v>3.85</v>
      </c>
      <c r="Q8" s="1">
        <f t="shared" si="5"/>
        <v>207.9</v>
      </c>
      <c r="R8" s="4">
        <v>18</v>
      </c>
      <c r="S8" s="4">
        <v>3</v>
      </c>
      <c r="T8" s="4">
        <v>1</v>
      </c>
      <c r="U8" s="4">
        <v>1</v>
      </c>
      <c r="V8" s="1">
        <v>0</v>
      </c>
      <c r="W8" s="1">
        <v>0</v>
      </c>
      <c r="X8" s="4">
        <v>2.0833</v>
      </c>
      <c r="Y8" s="1">
        <f t="shared" si="6"/>
        <v>0.749988</v>
      </c>
      <c r="Z8" s="1">
        <v>0</v>
      </c>
      <c r="AA8" s="1">
        <v>0</v>
      </c>
      <c r="AB8" s="1">
        <v>0</v>
      </c>
      <c r="AC8" s="4">
        <v>0</v>
      </c>
      <c r="AD8" s="1">
        <v>0</v>
      </c>
      <c r="AE8" s="1">
        <v>0</v>
      </c>
      <c r="AF8" s="1">
        <v>0</v>
      </c>
      <c r="AG8" s="1">
        <v>0</v>
      </c>
      <c r="AH8" s="5" t="s">
        <v>135</v>
      </c>
    </row>
    <row r="9" spans="1:34">
      <c r="A9" s="1">
        <v>7</v>
      </c>
      <c r="B9" s="1" t="s">
        <v>138</v>
      </c>
      <c r="C9" s="1">
        <v>0.977</v>
      </c>
      <c r="D9" s="1">
        <v>1609</v>
      </c>
      <c r="E9" s="1">
        <v>3.593</v>
      </c>
      <c r="F9" s="1">
        <v>2.907</v>
      </c>
      <c r="G9" s="1">
        <f t="shared" si="0"/>
        <v>54</v>
      </c>
      <c r="H9" s="1">
        <f t="shared" si="1"/>
        <v>42</v>
      </c>
      <c r="I9" s="1">
        <f t="shared" si="2"/>
        <v>145.95</v>
      </c>
      <c r="J9" s="1">
        <f t="shared" si="3"/>
        <v>0</v>
      </c>
      <c r="K9" s="1">
        <f t="shared" si="4"/>
        <v>0</v>
      </c>
      <c r="L9" s="1">
        <v>5</v>
      </c>
      <c r="M9" s="1">
        <v>8</v>
      </c>
      <c r="N9" s="1">
        <v>15.75</v>
      </c>
      <c r="O9" s="4">
        <v>0</v>
      </c>
      <c r="P9" s="1">
        <v>3.85</v>
      </c>
      <c r="Q9" s="1">
        <f t="shared" si="5"/>
        <v>207.9</v>
      </c>
      <c r="R9" s="4">
        <v>18</v>
      </c>
      <c r="S9" s="4">
        <v>3</v>
      </c>
      <c r="T9" s="4">
        <v>1</v>
      </c>
      <c r="U9" s="4">
        <v>1</v>
      </c>
      <c r="V9" s="1">
        <v>0</v>
      </c>
      <c r="W9" s="1">
        <v>0</v>
      </c>
      <c r="X9" s="4">
        <v>3.0833</v>
      </c>
      <c r="Y9" s="1">
        <f t="shared" si="6"/>
        <v>1.109988</v>
      </c>
      <c r="Z9" s="1">
        <v>0</v>
      </c>
      <c r="AA9" s="1">
        <v>0</v>
      </c>
      <c r="AB9" s="1">
        <v>0</v>
      </c>
      <c r="AC9" s="4">
        <v>0</v>
      </c>
      <c r="AD9" s="1">
        <v>0</v>
      </c>
      <c r="AE9" s="1">
        <v>0</v>
      </c>
      <c r="AF9" s="1">
        <v>0</v>
      </c>
      <c r="AG9" s="1">
        <v>0</v>
      </c>
      <c r="AH9" s="5" t="s">
        <v>135</v>
      </c>
    </row>
    <row r="10" spans="1:34">
      <c r="A10" s="1">
        <v>8</v>
      </c>
      <c r="B10" s="1" t="s">
        <v>139</v>
      </c>
      <c r="C10" s="1">
        <v>0.832</v>
      </c>
      <c r="D10" s="1">
        <v>143</v>
      </c>
      <c r="E10" s="1">
        <v>0.2</v>
      </c>
      <c r="F10" s="1">
        <v>2.791</v>
      </c>
      <c r="G10" s="1">
        <f t="shared" si="0"/>
        <v>11.128</v>
      </c>
      <c r="H10" s="1">
        <f t="shared" si="1"/>
        <v>13.76</v>
      </c>
      <c r="I10" s="1">
        <f t="shared" si="2"/>
        <v>42.956</v>
      </c>
      <c r="J10" s="1">
        <f t="shared" si="3"/>
        <v>0.560747663551402</v>
      </c>
      <c r="K10" s="1">
        <f t="shared" si="4"/>
        <v>0.465592699506472</v>
      </c>
      <c r="L10" s="1">
        <v>1</v>
      </c>
      <c r="M10" s="1">
        <v>1</v>
      </c>
      <c r="N10" s="1">
        <v>3.78</v>
      </c>
      <c r="O10" s="4">
        <v>6.24</v>
      </c>
      <c r="P10" s="1">
        <v>3.85</v>
      </c>
      <c r="Q10" s="1">
        <f t="shared" si="5"/>
        <v>42.8428</v>
      </c>
      <c r="R10" s="4">
        <v>4.28</v>
      </c>
      <c r="S10" s="4">
        <v>2.6</v>
      </c>
      <c r="T10" s="1">
        <v>0</v>
      </c>
      <c r="U10" s="1">
        <v>1</v>
      </c>
      <c r="V10" s="1">
        <v>0</v>
      </c>
      <c r="W10" s="1">
        <v>0</v>
      </c>
      <c r="X10" s="4">
        <v>0.83</v>
      </c>
      <c r="Y10" s="1">
        <f t="shared" si="6"/>
        <v>0.2988</v>
      </c>
      <c r="Z10" s="1">
        <v>0</v>
      </c>
      <c r="AA10" s="1">
        <v>0</v>
      </c>
      <c r="AB10" s="1">
        <v>0</v>
      </c>
      <c r="AC10" s="4">
        <v>0</v>
      </c>
      <c r="AD10" s="1">
        <v>0</v>
      </c>
      <c r="AE10" s="1">
        <v>0</v>
      </c>
      <c r="AF10" s="1">
        <v>0</v>
      </c>
      <c r="AG10" s="1">
        <v>0</v>
      </c>
      <c r="AH10" s="5" t="s">
        <v>35</v>
      </c>
    </row>
    <row r="11" spans="1:34">
      <c r="A11" s="1">
        <v>9</v>
      </c>
      <c r="B11" s="1" t="s">
        <v>140</v>
      </c>
      <c r="C11" s="1">
        <v>1.072</v>
      </c>
      <c r="D11" s="1">
        <v>1785</v>
      </c>
      <c r="E11" s="1">
        <v>3.667</v>
      </c>
      <c r="F11" s="1">
        <v>2.739</v>
      </c>
      <c r="G11" s="1">
        <f t="shared" si="0"/>
        <v>49</v>
      </c>
      <c r="H11" s="1">
        <f t="shared" si="1"/>
        <v>28</v>
      </c>
      <c r="I11" s="1">
        <f t="shared" si="2"/>
        <v>84.07</v>
      </c>
      <c r="J11" s="1">
        <f t="shared" si="3"/>
        <v>0.342857142857143</v>
      </c>
      <c r="K11" s="1">
        <f t="shared" si="4"/>
        <v>0.640491897777493</v>
      </c>
      <c r="L11" s="1">
        <v>3</v>
      </c>
      <c r="M11" s="1">
        <v>2</v>
      </c>
      <c r="N11" s="1">
        <v>6.93</v>
      </c>
      <c r="O11" s="4">
        <v>16.8</v>
      </c>
      <c r="P11" s="1">
        <v>3.85</v>
      </c>
      <c r="Q11" s="1">
        <f t="shared" si="5"/>
        <v>188.65</v>
      </c>
      <c r="R11" s="4">
        <v>7</v>
      </c>
      <c r="S11" s="4">
        <v>7</v>
      </c>
      <c r="T11" s="4">
        <v>1</v>
      </c>
      <c r="U11" s="4">
        <v>1</v>
      </c>
      <c r="V11" s="1">
        <v>0</v>
      </c>
      <c r="W11" s="1">
        <v>0</v>
      </c>
      <c r="X11" s="4">
        <v>2</v>
      </c>
      <c r="Y11" s="1">
        <f t="shared" si="6"/>
        <v>0.72</v>
      </c>
      <c r="Z11" s="1">
        <v>0</v>
      </c>
      <c r="AA11" s="1">
        <v>0</v>
      </c>
      <c r="AB11" s="1">
        <v>0</v>
      </c>
      <c r="AC11" s="4">
        <v>0</v>
      </c>
      <c r="AD11" s="1">
        <v>0</v>
      </c>
      <c r="AE11" s="1">
        <v>0</v>
      </c>
      <c r="AF11" s="1">
        <v>0</v>
      </c>
      <c r="AG11" s="1">
        <v>0</v>
      </c>
      <c r="AH11" s="5" t="s">
        <v>49</v>
      </c>
    </row>
    <row r="12" spans="1:34">
      <c r="A12" s="1">
        <v>10</v>
      </c>
      <c r="B12" s="1" t="s">
        <v>141</v>
      </c>
      <c r="C12" s="1">
        <v>1.188</v>
      </c>
      <c r="D12" s="1">
        <v>1699</v>
      </c>
      <c r="E12" s="1">
        <v>0.4</v>
      </c>
      <c r="F12" s="1">
        <v>2.409</v>
      </c>
      <c r="G12" s="1">
        <f t="shared" si="0"/>
        <v>64.2</v>
      </c>
      <c r="H12" s="1">
        <f t="shared" si="1"/>
        <v>48.8</v>
      </c>
      <c r="I12" s="1">
        <f t="shared" si="2"/>
        <v>85.16</v>
      </c>
      <c r="J12" s="1">
        <f t="shared" si="3"/>
        <v>1.6</v>
      </c>
      <c r="K12" s="1">
        <f t="shared" si="4"/>
        <v>3.866025942118</v>
      </c>
      <c r="L12" s="1">
        <v>0</v>
      </c>
      <c r="M12" s="1">
        <v>2</v>
      </c>
      <c r="N12" s="1">
        <v>0</v>
      </c>
      <c r="O12" s="4">
        <v>102.72</v>
      </c>
      <c r="P12" s="1">
        <v>3.85</v>
      </c>
      <c r="Q12" s="1">
        <f t="shared" si="5"/>
        <v>247.17</v>
      </c>
      <c r="R12" s="4">
        <v>3</v>
      </c>
      <c r="S12" s="4">
        <v>21.4</v>
      </c>
      <c r="T12" s="1">
        <v>0</v>
      </c>
      <c r="U12" s="1">
        <v>1</v>
      </c>
      <c r="V12" s="1">
        <v>0</v>
      </c>
      <c r="W12" s="1">
        <v>0</v>
      </c>
      <c r="X12" s="4">
        <v>5</v>
      </c>
      <c r="Y12" s="1">
        <f t="shared" si="6"/>
        <v>1.8</v>
      </c>
      <c r="Z12" s="1">
        <v>0</v>
      </c>
      <c r="AA12" s="1">
        <v>0</v>
      </c>
      <c r="AB12" s="1">
        <v>0</v>
      </c>
      <c r="AC12" s="4">
        <v>0</v>
      </c>
      <c r="AD12" s="1">
        <v>0</v>
      </c>
      <c r="AE12" s="1">
        <v>0</v>
      </c>
      <c r="AF12" s="1">
        <v>0</v>
      </c>
      <c r="AG12" s="1">
        <v>0</v>
      </c>
      <c r="AH12" s="5" t="s">
        <v>49</v>
      </c>
    </row>
    <row r="13" spans="1:34">
      <c r="A13" s="1">
        <v>11</v>
      </c>
      <c r="B13" s="1" t="s">
        <v>142</v>
      </c>
      <c r="C13" s="1">
        <v>0.615</v>
      </c>
      <c r="D13" s="1">
        <v>141</v>
      </c>
      <c r="E13" s="1">
        <v>0.167</v>
      </c>
      <c r="F13" s="1">
        <v>3.246</v>
      </c>
      <c r="G13" s="1">
        <f t="shared" si="0"/>
        <v>9</v>
      </c>
      <c r="H13" s="1">
        <f t="shared" si="1"/>
        <v>13.6</v>
      </c>
      <c r="I13" s="1">
        <f t="shared" si="2"/>
        <v>50.26</v>
      </c>
      <c r="J13" s="1">
        <f t="shared" si="3"/>
        <v>0</v>
      </c>
      <c r="K13" s="1">
        <f t="shared" si="4"/>
        <v>0</v>
      </c>
      <c r="L13" s="1">
        <v>1</v>
      </c>
      <c r="M13" s="1">
        <v>0</v>
      </c>
      <c r="N13" s="1">
        <v>2.1</v>
      </c>
      <c r="O13" s="4">
        <v>0</v>
      </c>
      <c r="P13" s="1">
        <v>3.85</v>
      </c>
      <c r="Q13" s="1">
        <f t="shared" si="5"/>
        <v>34.65</v>
      </c>
      <c r="R13" s="4">
        <v>1.8</v>
      </c>
      <c r="S13" s="4">
        <v>5</v>
      </c>
      <c r="T13" s="4">
        <v>1</v>
      </c>
      <c r="U13" s="4">
        <v>0</v>
      </c>
      <c r="V13" s="1">
        <v>0</v>
      </c>
      <c r="W13" s="1">
        <v>38</v>
      </c>
      <c r="X13" s="4">
        <v>0.6666</v>
      </c>
      <c r="Y13" s="1">
        <f t="shared" si="6"/>
        <v>0.239976</v>
      </c>
      <c r="Z13" s="1">
        <v>0</v>
      </c>
      <c r="AA13" s="1">
        <v>0</v>
      </c>
      <c r="AB13" s="1">
        <v>0</v>
      </c>
      <c r="AC13" s="4">
        <v>0</v>
      </c>
      <c r="AD13" s="1">
        <v>0</v>
      </c>
      <c r="AE13" s="1">
        <v>0</v>
      </c>
      <c r="AF13" s="1">
        <v>0</v>
      </c>
      <c r="AG13" s="1">
        <v>0</v>
      </c>
      <c r="AH13" s="5" t="s">
        <v>35</v>
      </c>
    </row>
    <row r="14" spans="1:34">
      <c r="A14" s="1">
        <v>12</v>
      </c>
      <c r="B14" s="1" t="s">
        <v>143</v>
      </c>
      <c r="C14" s="1">
        <v>0.615</v>
      </c>
      <c r="D14" s="1">
        <v>141</v>
      </c>
      <c r="E14" s="1">
        <v>0.167</v>
      </c>
      <c r="F14" s="1">
        <v>3.246</v>
      </c>
      <c r="G14" s="1">
        <f t="shared" si="0"/>
        <v>8.76</v>
      </c>
      <c r="H14" s="1">
        <f t="shared" si="1"/>
        <v>11.84</v>
      </c>
      <c r="I14" s="1">
        <f t="shared" si="2"/>
        <v>29.468</v>
      </c>
      <c r="J14" s="1">
        <f t="shared" si="3"/>
        <v>1.6</v>
      </c>
      <c r="K14" s="1">
        <f t="shared" si="4"/>
        <v>1.52446982907143</v>
      </c>
      <c r="L14" s="1">
        <v>1</v>
      </c>
      <c r="M14" s="1">
        <v>2</v>
      </c>
      <c r="N14" s="1">
        <v>2.1</v>
      </c>
      <c r="O14" s="4">
        <v>14.016</v>
      </c>
      <c r="P14" s="1">
        <v>3.85</v>
      </c>
      <c r="Q14" s="1">
        <f t="shared" si="5"/>
        <v>33.726</v>
      </c>
      <c r="R14" s="4">
        <v>2.92</v>
      </c>
      <c r="S14" s="4">
        <v>3</v>
      </c>
      <c r="T14" s="4">
        <v>0</v>
      </c>
      <c r="U14" s="4">
        <v>1</v>
      </c>
      <c r="V14" s="1">
        <v>0</v>
      </c>
      <c r="W14" s="1">
        <v>38</v>
      </c>
      <c r="X14" s="4">
        <v>0.5</v>
      </c>
      <c r="Y14" s="1">
        <f t="shared" si="6"/>
        <v>0.18</v>
      </c>
      <c r="Z14" s="1">
        <v>0</v>
      </c>
      <c r="AA14" s="1">
        <v>0</v>
      </c>
      <c r="AB14" s="1">
        <v>0</v>
      </c>
      <c r="AC14" s="4">
        <v>0</v>
      </c>
      <c r="AD14" s="1">
        <v>0</v>
      </c>
      <c r="AE14" s="1">
        <v>0</v>
      </c>
      <c r="AF14" s="1">
        <v>0</v>
      </c>
      <c r="AG14" s="1">
        <v>0</v>
      </c>
      <c r="AH14" s="5" t="s">
        <v>37</v>
      </c>
    </row>
    <row r="15" spans="1:34">
      <c r="A15" s="1">
        <v>13</v>
      </c>
      <c r="B15" s="1" t="s">
        <v>144</v>
      </c>
      <c r="C15" s="1">
        <v>0.737</v>
      </c>
      <c r="D15" s="1">
        <v>931</v>
      </c>
      <c r="E15" s="1">
        <v>4.111</v>
      </c>
      <c r="F15" s="1">
        <v>3.19</v>
      </c>
      <c r="G15" s="1">
        <f t="shared" si="0"/>
        <v>54</v>
      </c>
      <c r="H15" s="1">
        <f t="shared" si="1"/>
        <v>42</v>
      </c>
      <c r="I15" s="1">
        <f t="shared" si="2"/>
        <v>95.91</v>
      </c>
      <c r="J15" s="1">
        <f t="shared" si="3"/>
        <v>0.724444444444444</v>
      </c>
      <c r="K15" s="1">
        <f t="shared" si="4"/>
        <v>1.30731535173199</v>
      </c>
      <c r="L15" s="1">
        <v>9</v>
      </c>
      <c r="M15" s="1">
        <v>8</v>
      </c>
      <c r="N15" s="1">
        <v>26.67</v>
      </c>
      <c r="O15" s="4">
        <v>39.12</v>
      </c>
      <c r="P15" s="1">
        <v>3.85</v>
      </c>
      <c r="Q15" s="1">
        <f t="shared" si="5"/>
        <v>207.9</v>
      </c>
      <c r="R15" s="4">
        <v>18</v>
      </c>
      <c r="S15" s="4">
        <v>3</v>
      </c>
      <c r="T15" s="1">
        <v>1</v>
      </c>
      <c r="U15" s="1">
        <v>1</v>
      </c>
      <c r="V15" s="1">
        <v>0</v>
      </c>
      <c r="W15" s="1">
        <v>38</v>
      </c>
      <c r="X15" s="4">
        <v>2.67</v>
      </c>
      <c r="Y15" s="1">
        <f t="shared" si="6"/>
        <v>0.9612</v>
      </c>
      <c r="Z15" s="1">
        <v>0</v>
      </c>
      <c r="AA15" s="1">
        <v>0</v>
      </c>
      <c r="AB15" s="1">
        <v>0</v>
      </c>
      <c r="AC15" s="4">
        <v>0</v>
      </c>
      <c r="AD15" s="1">
        <v>0</v>
      </c>
      <c r="AE15" s="1">
        <v>0</v>
      </c>
      <c r="AF15" s="1">
        <v>0</v>
      </c>
      <c r="AG15" s="1">
        <v>0</v>
      </c>
      <c r="AH15" s="5" t="s">
        <v>49</v>
      </c>
    </row>
    <row r="16" spans="1:34">
      <c r="A16" s="1">
        <v>14</v>
      </c>
      <c r="B16" s="1" t="s">
        <v>145</v>
      </c>
      <c r="C16" s="1">
        <v>0.878</v>
      </c>
      <c r="D16" s="1">
        <v>1839</v>
      </c>
      <c r="E16" s="1">
        <v>5.333</v>
      </c>
      <c r="F16" s="1">
        <v>3.093</v>
      </c>
      <c r="G16" s="1">
        <f t="shared" si="0"/>
        <v>54</v>
      </c>
      <c r="H16" s="1">
        <f t="shared" si="1"/>
        <v>42</v>
      </c>
      <c r="I16" s="1">
        <f t="shared" si="2"/>
        <v>91.11</v>
      </c>
      <c r="J16" s="1">
        <f t="shared" si="3"/>
        <v>0.968888888888889</v>
      </c>
      <c r="K16" s="1">
        <f t="shared" si="4"/>
        <v>1.84054777403477</v>
      </c>
      <c r="L16" s="1">
        <v>6</v>
      </c>
      <c r="M16" s="1">
        <v>7</v>
      </c>
      <c r="N16" s="1">
        <v>18.27</v>
      </c>
      <c r="O16" s="4">
        <v>52.32</v>
      </c>
      <c r="P16" s="1">
        <v>3.85</v>
      </c>
      <c r="Q16" s="1">
        <f t="shared" si="5"/>
        <v>207.9</v>
      </c>
      <c r="R16" s="4">
        <v>18</v>
      </c>
      <c r="S16" s="4">
        <v>3</v>
      </c>
      <c r="T16" s="1">
        <v>1</v>
      </c>
      <c r="U16" s="1">
        <v>0</v>
      </c>
      <c r="V16" s="1">
        <v>0</v>
      </c>
      <c r="W16" s="1">
        <v>38</v>
      </c>
      <c r="X16" s="4">
        <v>1.83</v>
      </c>
      <c r="Y16" s="1">
        <f t="shared" si="6"/>
        <v>0.6588</v>
      </c>
      <c r="Z16" s="1">
        <v>0</v>
      </c>
      <c r="AA16" s="1">
        <v>0</v>
      </c>
      <c r="AB16" s="1">
        <v>0</v>
      </c>
      <c r="AC16" s="4">
        <v>0</v>
      </c>
      <c r="AD16" s="1">
        <v>0</v>
      </c>
      <c r="AE16" s="1">
        <v>0</v>
      </c>
      <c r="AF16" s="1">
        <v>0</v>
      </c>
      <c r="AG16" s="1">
        <v>0</v>
      </c>
      <c r="AH16" s="5" t="s">
        <v>49</v>
      </c>
    </row>
    <row r="17" spans="1:34">
      <c r="A17" s="1">
        <v>15</v>
      </c>
      <c r="B17" s="1" t="s">
        <v>146</v>
      </c>
      <c r="C17" s="1">
        <v>1.02</v>
      </c>
      <c r="D17" s="1">
        <v>2191</v>
      </c>
      <c r="E17" s="1">
        <v>3.361</v>
      </c>
      <c r="F17" s="1">
        <v>2.981</v>
      </c>
      <c r="G17" s="1">
        <f t="shared" si="0"/>
        <v>54</v>
      </c>
      <c r="H17" s="1">
        <f t="shared" si="1"/>
        <v>42</v>
      </c>
      <c r="I17" s="1">
        <f t="shared" si="2"/>
        <v>102</v>
      </c>
      <c r="J17" s="1">
        <f t="shared" si="3"/>
        <v>0.88</v>
      </c>
      <c r="K17" s="1">
        <f t="shared" si="4"/>
        <v>1.49321266968326</v>
      </c>
      <c r="L17" s="1">
        <v>4</v>
      </c>
      <c r="M17" s="1">
        <v>6</v>
      </c>
      <c r="N17" s="1">
        <v>12.18</v>
      </c>
      <c r="O17" s="4">
        <v>47.52</v>
      </c>
      <c r="P17" s="1">
        <v>3.85</v>
      </c>
      <c r="Q17" s="1">
        <f t="shared" si="5"/>
        <v>207.9</v>
      </c>
      <c r="R17" s="4">
        <v>18</v>
      </c>
      <c r="S17" s="4">
        <v>3</v>
      </c>
      <c r="T17" s="1">
        <v>1</v>
      </c>
      <c r="U17" s="1">
        <v>0</v>
      </c>
      <c r="V17" s="1">
        <v>0</v>
      </c>
      <c r="W17" s="1">
        <v>38</v>
      </c>
      <c r="X17" s="4">
        <v>3.67</v>
      </c>
      <c r="Y17" s="1">
        <f t="shared" si="6"/>
        <v>1.3212</v>
      </c>
      <c r="Z17" s="1">
        <v>0</v>
      </c>
      <c r="AA17" s="1">
        <v>0</v>
      </c>
      <c r="AB17" s="1">
        <v>0</v>
      </c>
      <c r="AC17" s="4">
        <v>0</v>
      </c>
      <c r="AD17" s="1">
        <v>0</v>
      </c>
      <c r="AE17" s="1">
        <v>0</v>
      </c>
      <c r="AF17" s="1">
        <v>0</v>
      </c>
      <c r="AG17" s="1">
        <v>0</v>
      </c>
      <c r="AH17" s="5" t="s">
        <v>49</v>
      </c>
    </row>
    <row r="18" spans="1:34">
      <c r="A18" s="1">
        <v>16</v>
      </c>
      <c r="B18" s="1" t="s">
        <v>147</v>
      </c>
      <c r="C18" s="1">
        <v>1.172</v>
      </c>
      <c r="D18" s="1">
        <v>2381</v>
      </c>
      <c r="E18" s="1">
        <v>2.367</v>
      </c>
      <c r="F18" s="1">
        <v>2.71</v>
      </c>
      <c r="G18" s="1">
        <f t="shared" si="0"/>
        <v>33</v>
      </c>
      <c r="H18" s="1">
        <f t="shared" si="1"/>
        <v>28</v>
      </c>
      <c r="I18" s="1">
        <f t="shared" si="2"/>
        <v>102.34</v>
      </c>
      <c r="J18" s="1">
        <f t="shared" si="3"/>
        <v>0</v>
      </c>
      <c r="K18" s="1">
        <f t="shared" si="4"/>
        <v>0</v>
      </c>
      <c r="L18" s="1">
        <v>2</v>
      </c>
      <c r="M18" s="1">
        <v>2</v>
      </c>
      <c r="N18" s="1">
        <v>5.46</v>
      </c>
      <c r="O18" s="4">
        <v>0</v>
      </c>
      <c r="P18" s="1">
        <v>3.85</v>
      </c>
      <c r="Q18" s="1">
        <f t="shared" si="5"/>
        <v>127.05</v>
      </c>
      <c r="R18" s="4">
        <v>11</v>
      </c>
      <c r="S18" s="4">
        <v>3</v>
      </c>
      <c r="T18" s="4">
        <v>1</v>
      </c>
      <c r="U18" s="4">
        <v>0</v>
      </c>
      <c r="V18" s="1">
        <v>0</v>
      </c>
      <c r="W18" s="1">
        <v>0</v>
      </c>
      <c r="X18" s="4">
        <v>1.5</v>
      </c>
      <c r="Y18" s="1">
        <f t="shared" si="6"/>
        <v>0.54</v>
      </c>
      <c r="Z18" s="1">
        <v>0</v>
      </c>
      <c r="AA18" s="1">
        <v>0</v>
      </c>
      <c r="AB18" s="1">
        <v>0</v>
      </c>
      <c r="AC18" s="4">
        <v>0</v>
      </c>
      <c r="AD18" s="1">
        <v>0</v>
      </c>
      <c r="AE18" s="1">
        <v>0</v>
      </c>
      <c r="AF18" s="1">
        <v>0</v>
      </c>
      <c r="AG18" s="1">
        <v>0</v>
      </c>
      <c r="AH18" s="5" t="s">
        <v>49</v>
      </c>
    </row>
    <row r="19" spans="1:34">
      <c r="A19" s="1">
        <v>17</v>
      </c>
      <c r="B19" s="1" t="s">
        <v>148</v>
      </c>
      <c r="C19" s="1">
        <v>1.333</v>
      </c>
      <c r="D19" s="1">
        <v>2939</v>
      </c>
      <c r="E19" s="1">
        <v>3</v>
      </c>
      <c r="F19" s="1">
        <v>2.494</v>
      </c>
      <c r="G19" s="1">
        <f t="shared" si="0"/>
        <v>99</v>
      </c>
      <c r="H19" s="1">
        <f t="shared" si="1"/>
        <v>40</v>
      </c>
      <c r="I19" s="1">
        <f t="shared" si="2"/>
        <v>129.32</v>
      </c>
      <c r="J19" s="1">
        <f t="shared" si="3"/>
        <v>0.172929292929293</v>
      </c>
      <c r="K19" s="1">
        <f t="shared" si="4"/>
        <v>0.424310198513725</v>
      </c>
      <c r="L19" s="1">
        <v>2</v>
      </c>
      <c r="M19" s="1">
        <v>1</v>
      </c>
      <c r="N19" s="1">
        <v>7.56</v>
      </c>
      <c r="O19" s="4">
        <v>17.12</v>
      </c>
      <c r="P19" s="1">
        <v>3.85</v>
      </c>
      <c r="Q19" s="1">
        <f t="shared" si="5"/>
        <v>381.15</v>
      </c>
      <c r="R19" s="4">
        <v>9</v>
      </c>
      <c r="S19" s="4">
        <v>11</v>
      </c>
      <c r="T19" s="4">
        <v>1</v>
      </c>
      <c r="U19" s="4">
        <v>1</v>
      </c>
      <c r="V19" s="1">
        <v>0</v>
      </c>
      <c r="W19" s="1">
        <v>0</v>
      </c>
      <c r="X19" s="4">
        <v>1.75</v>
      </c>
      <c r="Y19" s="1">
        <f t="shared" si="6"/>
        <v>0.63</v>
      </c>
      <c r="Z19" s="1">
        <v>0</v>
      </c>
      <c r="AA19" s="1">
        <v>0</v>
      </c>
      <c r="AB19" s="1">
        <v>0</v>
      </c>
      <c r="AC19" s="4">
        <v>0</v>
      </c>
      <c r="AD19" s="1">
        <v>0</v>
      </c>
      <c r="AE19" s="1">
        <v>0</v>
      </c>
      <c r="AF19" s="1">
        <v>0</v>
      </c>
      <c r="AG19" s="1">
        <v>0</v>
      </c>
      <c r="AH19" s="5" t="s">
        <v>49</v>
      </c>
    </row>
    <row r="20" spans="1:34">
      <c r="A20" s="1">
        <v>18</v>
      </c>
      <c r="B20" s="1" t="s">
        <v>149</v>
      </c>
      <c r="C20" s="1">
        <v>1.211</v>
      </c>
      <c r="D20" s="1">
        <v>1757</v>
      </c>
      <c r="E20" s="1">
        <v>1.8</v>
      </c>
      <c r="F20" s="1">
        <v>2.628</v>
      </c>
      <c r="G20" s="1">
        <f t="shared" si="0"/>
        <v>54</v>
      </c>
      <c r="H20" s="1">
        <f t="shared" si="1"/>
        <v>42</v>
      </c>
      <c r="I20" s="1">
        <f t="shared" si="2"/>
        <v>145.32</v>
      </c>
      <c r="J20" s="1">
        <f t="shared" si="3"/>
        <v>0</v>
      </c>
      <c r="K20" s="1">
        <f t="shared" si="4"/>
        <v>0</v>
      </c>
      <c r="L20" s="1">
        <v>6</v>
      </c>
      <c r="M20" s="1">
        <v>8</v>
      </c>
      <c r="N20" s="1">
        <v>16.38</v>
      </c>
      <c r="O20" s="4">
        <v>0</v>
      </c>
      <c r="P20" s="1">
        <v>3.85</v>
      </c>
      <c r="Q20" s="1">
        <f t="shared" si="5"/>
        <v>207.9</v>
      </c>
      <c r="R20" s="4">
        <v>18</v>
      </c>
      <c r="S20" s="4">
        <v>3</v>
      </c>
      <c r="T20" s="4">
        <v>0</v>
      </c>
      <c r="U20" s="4">
        <v>1</v>
      </c>
      <c r="V20" s="1">
        <v>0</v>
      </c>
      <c r="W20" s="1">
        <v>0</v>
      </c>
      <c r="X20" s="4">
        <v>2</v>
      </c>
      <c r="Y20" s="1">
        <f t="shared" si="6"/>
        <v>0.72</v>
      </c>
      <c r="Z20" s="1">
        <v>0</v>
      </c>
      <c r="AA20" s="1">
        <v>0</v>
      </c>
      <c r="AB20" s="1">
        <v>0</v>
      </c>
      <c r="AC20" s="4">
        <v>0</v>
      </c>
      <c r="AD20" s="1">
        <v>0</v>
      </c>
      <c r="AE20" s="1">
        <v>0</v>
      </c>
      <c r="AF20" s="1">
        <v>0</v>
      </c>
      <c r="AG20" s="1">
        <v>0</v>
      </c>
      <c r="AH20" s="5" t="s">
        <v>49</v>
      </c>
    </row>
    <row r="21" spans="1:34">
      <c r="A21" s="1">
        <v>19</v>
      </c>
      <c r="B21" s="1" t="s">
        <v>150</v>
      </c>
      <c r="C21" s="1">
        <v>1.13</v>
      </c>
      <c r="D21" s="1">
        <v>1841</v>
      </c>
      <c r="E21" s="1">
        <v>6.875</v>
      </c>
      <c r="F21" s="1">
        <v>2.757</v>
      </c>
      <c r="G21" s="1">
        <f t="shared" si="0"/>
        <v>72</v>
      </c>
      <c r="H21" s="1">
        <f t="shared" si="1"/>
        <v>54</v>
      </c>
      <c r="I21" s="1">
        <f t="shared" si="2"/>
        <v>139.68</v>
      </c>
      <c r="J21" s="1">
        <f t="shared" si="3"/>
        <v>0.72</v>
      </c>
      <c r="K21" s="1">
        <f t="shared" si="4"/>
        <v>1.18953211736717</v>
      </c>
      <c r="L21" s="1">
        <v>6</v>
      </c>
      <c r="M21" s="1">
        <v>10</v>
      </c>
      <c r="N21" s="1">
        <v>16.38</v>
      </c>
      <c r="O21" s="4">
        <v>51.84</v>
      </c>
      <c r="P21" s="1">
        <v>3.85</v>
      </c>
      <c r="Q21" s="1">
        <f t="shared" si="5"/>
        <v>277.2</v>
      </c>
      <c r="R21" s="4">
        <v>24</v>
      </c>
      <c r="S21" s="4">
        <v>3</v>
      </c>
      <c r="T21" s="4">
        <v>1</v>
      </c>
      <c r="U21" s="4">
        <v>1</v>
      </c>
      <c r="V21" s="1">
        <v>0</v>
      </c>
      <c r="W21" s="1">
        <v>0</v>
      </c>
      <c r="X21" s="4">
        <v>2.5</v>
      </c>
      <c r="Y21" s="1">
        <f t="shared" si="6"/>
        <v>0.9</v>
      </c>
      <c r="Z21" s="1">
        <v>0</v>
      </c>
      <c r="AA21" s="1">
        <v>0</v>
      </c>
      <c r="AB21" s="1">
        <v>0</v>
      </c>
      <c r="AC21" s="4">
        <v>0</v>
      </c>
      <c r="AD21" s="1">
        <v>0</v>
      </c>
      <c r="AE21" s="1">
        <v>0</v>
      </c>
      <c r="AF21" s="1">
        <v>0</v>
      </c>
      <c r="AG21" s="1">
        <v>0</v>
      </c>
      <c r="AH21" s="5" t="s">
        <v>49</v>
      </c>
    </row>
    <row r="22" spans="1:34">
      <c r="A22" s="1">
        <v>20</v>
      </c>
      <c r="B22" s="1" t="s">
        <v>151</v>
      </c>
      <c r="C22" s="1">
        <v>1.041</v>
      </c>
      <c r="D22" s="1">
        <v>1411</v>
      </c>
      <c r="E22" s="1">
        <v>5.6</v>
      </c>
      <c r="F22" s="1">
        <v>2.963</v>
      </c>
      <c r="G22" s="1">
        <f t="shared" si="0"/>
        <v>64.284</v>
      </c>
      <c r="H22" s="1">
        <f t="shared" si="1"/>
        <v>32.68</v>
      </c>
      <c r="I22" s="1">
        <f t="shared" si="2"/>
        <v>101.248</v>
      </c>
      <c r="J22" s="1">
        <f t="shared" si="3"/>
        <v>0.117603136083629</v>
      </c>
      <c r="K22" s="1">
        <f t="shared" si="4"/>
        <v>0.239320966643976</v>
      </c>
      <c r="L22" s="1">
        <v>6</v>
      </c>
      <c r="M22" s="1">
        <v>1</v>
      </c>
      <c r="N22" s="1">
        <v>17.01</v>
      </c>
      <c r="O22" s="4">
        <v>7.56</v>
      </c>
      <c r="P22" s="1">
        <v>3.85</v>
      </c>
      <c r="Q22" s="1">
        <f t="shared" si="5"/>
        <v>247.4934</v>
      </c>
      <c r="R22" s="4">
        <v>6.6</v>
      </c>
      <c r="S22" s="4">
        <v>9.74</v>
      </c>
      <c r="T22" s="4">
        <v>1</v>
      </c>
      <c r="U22" s="4">
        <v>1</v>
      </c>
      <c r="V22" s="1">
        <v>0</v>
      </c>
      <c r="W22" s="1">
        <v>0</v>
      </c>
      <c r="X22" s="4">
        <v>1.8333</v>
      </c>
      <c r="Y22" s="1">
        <f t="shared" si="6"/>
        <v>0.659988</v>
      </c>
      <c r="Z22" s="1">
        <v>0</v>
      </c>
      <c r="AA22" s="1">
        <v>0</v>
      </c>
      <c r="AB22" s="1">
        <v>0</v>
      </c>
      <c r="AC22" s="4">
        <v>0</v>
      </c>
      <c r="AD22" s="1">
        <v>0</v>
      </c>
      <c r="AE22" s="1">
        <v>0</v>
      </c>
      <c r="AF22" s="1">
        <v>0</v>
      </c>
      <c r="AG22" s="1">
        <v>0</v>
      </c>
      <c r="AH22" s="5" t="s">
        <v>49</v>
      </c>
    </row>
    <row r="23" spans="1:34">
      <c r="A23" s="1">
        <v>21</v>
      </c>
      <c r="B23" s="1" t="s">
        <v>152</v>
      </c>
      <c r="C23" s="1">
        <v>0.94</v>
      </c>
      <c r="D23" s="1">
        <v>801</v>
      </c>
      <c r="E23" s="1">
        <v>0.625</v>
      </c>
      <c r="F23" s="1">
        <v>3.06</v>
      </c>
      <c r="G23" s="1">
        <f t="shared" si="0"/>
        <v>104.424</v>
      </c>
      <c r="H23" s="1">
        <f t="shared" si="1"/>
        <v>41.12</v>
      </c>
      <c r="I23" s="1">
        <f t="shared" si="2"/>
        <v>138.692</v>
      </c>
      <c r="J23" s="1">
        <f t="shared" si="3"/>
        <v>0.15168926683521</v>
      </c>
      <c r="K23" s="1">
        <f t="shared" si="4"/>
        <v>0.36605738448671</v>
      </c>
      <c r="L23" s="1">
        <v>1</v>
      </c>
      <c r="M23" s="1">
        <v>1</v>
      </c>
      <c r="N23" s="1">
        <v>3.78</v>
      </c>
      <c r="O23" s="4">
        <v>15.84</v>
      </c>
      <c r="P23" s="1">
        <v>3.85</v>
      </c>
      <c r="Q23" s="1">
        <f t="shared" si="5"/>
        <v>402.0324</v>
      </c>
      <c r="R23" s="4">
        <v>9.16</v>
      </c>
      <c r="S23" s="4">
        <v>11.4</v>
      </c>
      <c r="T23" s="1">
        <v>0</v>
      </c>
      <c r="U23" s="1">
        <v>1</v>
      </c>
      <c r="V23" s="1">
        <v>0</v>
      </c>
      <c r="W23" s="1">
        <v>0</v>
      </c>
      <c r="X23" s="4">
        <v>2.67</v>
      </c>
      <c r="Y23" s="1">
        <f t="shared" si="6"/>
        <v>0.9612</v>
      </c>
      <c r="Z23" s="1">
        <v>0</v>
      </c>
      <c r="AA23" s="1">
        <v>0</v>
      </c>
      <c r="AB23" s="1">
        <v>0</v>
      </c>
      <c r="AC23" s="4">
        <v>0</v>
      </c>
      <c r="AD23" s="1">
        <v>0</v>
      </c>
      <c r="AE23" s="1">
        <v>0</v>
      </c>
      <c r="AF23" s="1">
        <v>0</v>
      </c>
      <c r="AG23" s="1">
        <v>0</v>
      </c>
      <c r="AH23" s="5" t="s">
        <v>133</v>
      </c>
    </row>
    <row r="24" spans="1:34">
      <c r="A24" s="1">
        <v>22</v>
      </c>
      <c r="B24" s="1" t="s">
        <v>153</v>
      </c>
      <c r="C24" s="1">
        <v>0.866</v>
      </c>
      <c r="D24" s="1">
        <v>753</v>
      </c>
      <c r="E24" s="1">
        <v>0.667</v>
      </c>
      <c r="F24" s="1">
        <v>3.121</v>
      </c>
      <c r="G24" s="1">
        <f t="shared" si="0"/>
        <v>104.424</v>
      </c>
      <c r="H24" s="1">
        <f t="shared" si="1"/>
        <v>41.12</v>
      </c>
      <c r="I24" s="1">
        <f t="shared" si="2"/>
        <v>138.692</v>
      </c>
      <c r="J24" s="1">
        <f t="shared" si="3"/>
        <v>0.15168926683521</v>
      </c>
      <c r="K24" s="1">
        <f t="shared" si="4"/>
        <v>0.36605738448671</v>
      </c>
      <c r="L24" s="1">
        <v>1</v>
      </c>
      <c r="M24" s="1">
        <v>1</v>
      </c>
      <c r="N24" s="1">
        <v>3.78</v>
      </c>
      <c r="O24" s="4">
        <v>15.84</v>
      </c>
      <c r="P24" s="1">
        <v>3.85</v>
      </c>
      <c r="Q24" s="1">
        <f t="shared" si="5"/>
        <v>402.0324</v>
      </c>
      <c r="R24" s="4">
        <v>9.16</v>
      </c>
      <c r="S24" s="4">
        <v>11.4</v>
      </c>
      <c r="T24" s="1">
        <v>0</v>
      </c>
      <c r="U24" s="1">
        <v>1</v>
      </c>
      <c r="V24" s="1">
        <v>0</v>
      </c>
      <c r="W24" s="1">
        <v>0</v>
      </c>
      <c r="X24" s="4">
        <v>2.33</v>
      </c>
      <c r="Y24" s="1">
        <f t="shared" si="6"/>
        <v>0.8388</v>
      </c>
      <c r="Z24" s="1">
        <v>0</v>
      </c>
      <c r="AA24" s="1">
        <v>0</v>
      </c>
      <c r="AB24" s="1">
        <v>0</v>
      </c>
      <c r="AC24" s="4">
        <v>0</v>
      </c>
      <c r="AD24" s="1">
        <v>0</v>
      </c>
      <c r="AE24" s="1">
        <v>0</v>
      </c>
      <c r="AF24" s="1">
        <v>0</v>
      </c>
      <c r="AG24" s="1">
        <v>0</v>
      </c>
      <c r="AH24" s="5" t="s">
        <v>133</v>
      </c>
    </row>
    <row r="25" spans="1:34">
      <c r="A25" s="1">
        <v>23</v>
      </c>
      <c r="B25" s="1" t="s">
        <v>154</v>
      </c>
      <c r="C25" s="1">
        <v>0.618</v>
      </c>
      <c r="D25" s="1">
        <v>143</v>
      </c>
      <c r="E25" s="1">
        <v>0.2</v>
      </c>
      <c r="F25" s="1">
        <v>2.791</v>
      </c>
      <c r="G25" s="1">
        <f t="shared" si="0"/>
        <v>19.04</v>
      </c>
      <c r="H25" s="1">
        <f t="shared" si="1"/>
        <v>19.44</v>
      </c>
      <c r="I25" s="1">
        <f t="shared" si="2"/>
        <v>64.536</v>
      </c>
      <c r="J25" s="1">
        <f t="shared" si="3"/>
        <v>0.342857142857143</v>
      </c>
      <c r="K25" s="1">
        <f t="shared" si="4"/>
        <v>0.324207836294114</v>
      </c>
      <c r="L25" s="1">
        <v>1</v>
      </c>
      <c r="M25" s="1">
        <v>1</v>
      </c>
      <c r="N25" s="1">
        <v>3.78</v>
      </c>
      <c r="O25" s="4">
        <v>6.528</v>
      </c>
      <c r="P25" s="1">
        <v>3.85</v>
      </c>
      <c r="Q25" s="1">
        <f t="shared" si="5"/>
        <v>73.304</v>
      </c>
      <c r="R25" s="4">
        <v>2.72</v>
      </c>
      <c r="S25" s="4">
        <v>7</v>
      </c>
      <c r="T25" s="1">
        <v>0</v>
      </c>
      <c r="U25" s="1">
        <v>1</v>
      </c>
      <c r="V25" s="1">
        <v>0</v>
      </c>
      <c r="W25" s="1">
        <v>0</v>
      </c>
      <c r="X25" s="4">
        <v>1.33</v>
      </c>
      <c r="Y25" s="1">
        <f t="shared" si="6"/>
        <v>0.4788</v>
      </c>
      <c r="Z25" s="1">
        <v>0</v>
      </c>
      <c r="AA25" s="1">
        <v>0</v>
      </c>
      <c r="AB25" s="1">
        <v>0</v>
      </c>
      <c r="AC25" s="4">
        <v>0</v>
      </c>
      <c r="AD25" s="1">
        <v>0</v>
      </c>
      <c r="AE25" s="1">
        <v>0</v>
      </c>
      <c r="AF25" s="1">
        <v>0</v>
      </c>
      <c r="AG25" s="1">
        <v>0</v>
      </c>
      <c r="AH25" s="5" t="s">
        <v>35</v>
      </c>
    </row>
    <row r="26" spans="1:34">
      <c r="A26" s="1">
        <v>24</v>
      </c>
      <c r="B26" s="1" t="s">
        <v>155</v>
      </c>
      <c r="C26" s="1">
        <v>0.773</v>
      </c>
      <c r="D26" s="1">
        <v>145</v>
      </c>
      <c r="E26" s="1">
        <v>0.167</v>
      </c>
      <c r="F26" s="1">
        <v>2.963</v>
      </c>
      <c r="G26" s="1">
        <f t="shared" si="0"/>
        <v>63</v>
      </c>
      <c r="H26" s="1">
        <f t="shared" si="1"/>
        <v>32</v>
      </c>
      <c r="I26" s="1">
        <f t="shared" si="2"/>
        <v>91.67</v>
      </c>
      <c r="J26" s="1">
        <f t="shared" si="3"/>
        <v>0.403809523809524</v>
      </c>
      <c r="K26" s="1">
        <f t="shared" si="4"/>
        <v>0.889478144850677</v>
      </c>
      <c r="L26" s="1">
        <v>2</v>
      </c>
      <c r="M26" s="1">
        <v>8</v>
      </c>
      <c r="N26" s="1">
        <v>6.09</v>
      </c>
      <c r="O26" s="4">
        <v>25.44</v>
      </c>
      <c r="P26" s="1">
        <v>3.85</v>
      </c>
      <c r="Q26" s="1">
        <f t="shared" si="5"/>
        <v>242.55</v>
      </c>
      <c r="R26" s="4">
        <v>9</v>
      </c>
      <c r="S26" s="4">
        <v>7</v>
      </c>
      <c r="T26" s="1">
        <v>0</v>
      </c>
      <c r="U26" s="1">
        <v>1</v>
      </c>
      <c r="V26" s="1">
        <v>0</v>
      </c>
      <c r="W26" s="1">
        <v>0</v>
      </c>
      <c r="X26" s="4">
        <v>1.67</v>
      </c>
      <c r="Y26" s="1">
        <f t="shared" si="6"/>
        <v>0.6012</v>
      </c>
      <c r="Z26" s="1">
        <v>0</v>
      </c>
      <c r="AA26" s="1">
        <v>0</v>
      </c>
      <c r="AB26" s="1">
        <v>0</v>
      </c>
      <c r="AC26" s="4">
        <v>0</v>
      </c>
      <c r="AD26" s="1">
        <v>0</v>
      </c>
      <c r="AE26" s="1">
        <v>0</v>
      </c>
      <c r="AF26" s="1">
        <v>0</v>
      </c>
      <c r="AG26" s="1">
        <v>0</v>
      </c>
      <c r="AH26" s="5" t="s">
        <v>58</v>
      </c>
    </row>
    <row r="27" spans="1:34">
      <c r="A27" s="1">
        <v>25</v>
      </c>
      <c r="B27" s="1" t="s">
        <v>156</v>
      </c>
      <c r="C27" s="1">
        <v>0.773</v>
      </c>
      <c r="D27" s="1">
        <v>145</v>
      </c>
      <c r="E27" s="1">
        <v>0.167</v>
      </c>
      <c r="F27" s="1">
        <v>2.963</v>
      </c>
      <c r="G27" s="1">
        <f t="shared" si="0"/>
        <v>63</v>
      </c>
      <c r="H27" s="1">
        <f t="shared" si="1"/>
        <v>32</v>
      </c>
      <c r="I27" s="1">
        <f t="shared" si="2"/>
        <v>91.67</v>
      </c>
      <c r="J27" s="1">
        <f t="shared" si="3"/>
        <v>0.403809523809524</v>
      </c>
      <c r="K27" s="1">
        <f t="shared" si="4"/>
        <v>0.889478144850677</v>
      </c>
      <c r="L27" s="1">
        <v>2</v>
      </c>
      <c r="M27" s="1">
        <v>8</v>
      </c>
      <c r="N27" s="1">
        <v>6.09</v>
      </c>
      <c r="O27" s="4">
        <v>25.44</v>
      </c>
      <c r="P27" s="1">
        <v>3.85</v>
      </c>
      <c r="Q27" s="1">
        <f t="shared" si="5"/>
        <v>242.55</v>
      </c>
      <c r="R27" s="4">
        <v>9</v>
      </c>
      <c r="S27" s="4">
        <v>7</v>
      </c>
      <c r="T27" s="1">
        <v>0</v>
      </c>
      <c r="U27" s="1">
        <v>1</v>
      </c>
      <c r="V27" s="1">
        <v>0</v>
      </c>
      <c r="W27" s="1">
        <v>0</v>
      </c>
      <c r="X27" s="4">
        <v>1.67</v>
      </c>
      <c r="Y27" s="1">
        <f t="shared" si="6"/>
        <v>0.6012</v>
      </c>
      <c r="Z27" s="1">
        <v>0</v>
      </c>
      <c r="AA27" s="1">
        <v>0</v>
      </c>
      <c r="AB27" s="1">
        <v>0</v>
      </c>
      <c r="AC27" s="4">
        <v>0</v>
      </c>
      <c r="AD27" s="1">
        <v>0</v>
      </c>
      <c r="AE27" s="1">
        <v>0</v>
      </c>
      <c r="AF27" s="1">
        <v>0</v>
      </c>
      <c r="AG27" s="1">
        <v>0</v>
      </c>
      <c r="AH27" s="5" t="s">
        <v>58</v>
      </c>
    </row>
    <row r="28" spans="1:34">
      <c r="A28" s="1">
        <v>26</v>
      </c>
      <c r="B28" s="1" t="s">
        <v>157</v>
      </c>
      <c r="C28" s="1">
        <v>0.773</v>
      </c>
      <c r="D28" s="1">
        <v>145</v>
      </c>
      <c r="E28" s="1">
        <v>0.167</v>
      </c>
      <c r="F28" s="1">
        <v>2.963</v>
      </c>
      <c r="G28" s="1">
        <f t="shared" si="0"/>
        <v>63</v>
      </c>
      <c r="H28" s="1">
        <f t="shared" si="1"/>
        <v>32</v>
      </c>
      <c r="I28" s="1">
        <f t="shared" si="2"/>
        <v>91.67</v>
      </c>
      <c r="J28" s="1">
        <f t="shared" si="3"/>
        <v>0.403809523809524</v>
      </c>
      <c r="K28" s="1">
        <f t="shared" si="4"/>
        <v>0.889478144850677</v>
      </c>
      <c r="L28" s="1">
        <v>2</v>
      </c>
      <c r="M28" s="1">
        <v>8</v>
      </c>
      <c r="N28" s="1">
        <v>6.09</v>
      </c>
      <c r="O28" s="4">
        <v>25.44</v>
      </c>
      <c r="P28" s="1">
        <v>3.85</v>
      </c>
      <c r="Q28" s="1">
        <f t="shared" si="5"/>
        <v>242.55</v>
      </c>
      <c r="R28" s="4">
        <v>9</v>
      </c>
      <c r="S28" s="4">
        <v>7</v>
      </c>
      <c r="T28" s="1">
        <v>0</v>
      </c>
      <c r="U28" s="1">
        <v>1</v>
      </c>
      <c r="V28" s="1">
        <v>0</v>
      </c>
      <c r="W28" s="1">
        <v>0</v>
      </c>
      <c r="X28" s="4">
        <v>1.67</v>
      </c>
      <c r="Y28" s="1">
        <f t="shared" si="6"/>
        <v>0.6012</v>
      </c>
      <c r="Z28" s="1">
        <v>0</v>
      </c>
      <c r="AA28" s="1">
        <v>0</v>
      </c>
      <c r="AB28" s="1">
        <v>0</v>
      </c>
      <c r="AC28" s="4">
        <v>0</v>
      </c>
      <c r="AD28" s="1">
        <v>0</v>
      </c>
      <c r="AE28" s="1">
        <v>0</v>
      </c>
      <c r="AF28" s="1">
        <v>0</v>
      </c>
      <c r="AG28" s="1">
        <v>0</v>
      </c>
      <c r="AH28" s="5" t="s">
        <v>58</v>
      </c>
    </row>
    <row r="29" spans="1:34">
      <c r="A29" s="1">
        <v>27</v>
      </c>
      <c r="B29" s="1" t="s">
        <v>158</v>
      </c>
      <c r="C29" s="1">
        <v>0.683</v>
      </c>
      <c r="D29" s="1">
        <v>157</v>
      </c>
      <c r="E29" s="1">
        <v>0.25</v>
      </c>
      <c r="F29" s="1">
        <v>3.124</v>
      </c>
      <c r="G29" s="1">
        <f t="shared" si="0"/>
        <v>189</v>
      </c>
      <c r="H29" s="1">
        <f t="shared" si="1"/>
        <v>68</v>
      </c>
      <c r="I29" s="1">
        <f t="shared" si="2"/>
        <v>248.45</v>
      </c>
      <c r="J29" s="1">
        <f t="shared" si="3"/>
        <v>0.0584126984126984</v>
      </c>
      <c r="K29" s="1">
        <f t="shared" si="4"/>
        <v>0.142421474681487</v>
      </c>
      <c r="L29" s="1">
        <v>1</v>
      </c>
      <c r="M29" s="1">
        <v>4</v>
      </c>
      <c r="N29" s="1">
        <v>2.31</v>
      </c>
      <c r="O29" s="4">
        <v>11.04</v>
      </c>
      <c r="P29" s="1">
        <v>3.85</v>
      </c>
      <c r="Q29" s="1">
        <f t="shared" si="5"/>
        <v>727.65</v>
      </c>
      <c r="R29" s="4">
        <v>27</v>
      </c>
      <c r="S29" s="4">
        <v>7</v>
      </c>
      <c r="T29" s="1">
        <v>0</v>
      </c>
      <c r="U29" s="1">
        <v>1</v>
      </c>
      <c r="V29" s="1">
        <v>0</v>
      </c>
      <c r="W29" s="1">
        <v>0</v>
      </c>
      <c r="X29" s="4">
        <v>0.5</v>
      </c>
      <c r="Y29" s="1">
        <f t="shared" si="6"/>
        <v>0.18</v>
      </c>
      <c r="Z29" s="1">
        <v>0</v>
      </c>
      <c r="AA29" s="1">
        <v>0</v>
      </c>
      <c r="AB29" s="1">
        <v>0</v>
      </c>
      <c r="AC29" s="4">
        <v>0</v>
      </c>
      <c r="AD29" s="1">
        <v>0</v>
      </c>
      <c r="AE29" s="1">
        <v>0</v>
      </c>
      <c r="AF29" s="1">
        <v>0</v>
      </c>
      <c r="AG29" s="1">
        <v>0</v>
      </c>
      <c r="AH29" s="5" t="s">
        <v>35</v>
      </c>
    </row>
    <row r="30" spans="1:34">
      <c r="A30" s="1">
        <v>28</v>
      </c>
      <c r="B30" s="1" t="s">
        <v>159</v>
      </c>
      <c r="C30" s="1">
        <v>0.837</v>
      </c>
      <c r="D30" s="1">
        <v>389</v>
      </c>
      <c r="E30" s="1">
        <v>1.81</v>
      </c>
      <c r="F30" s="1">
        <v>3.078</v>
      </c>
      <c r="G30" s="1">
        <f t="shared" si="0"/>
        <v>189</v>
      </c>
      <c r="H30" s="1">
        <f t="shared" si="1"/>
        <v>68</v>
      </c>
      <c r="I30" s="1">
        <f t="shared" si="2"/>
        <v>176.09</v>
      </c>
      <c r="J30" s="1">
        <f t="shared" si="3"/>
        <v>0.401269841269841</v>
      </c>
      <c r="K30" s="1">
        <f t="shared" si="4"/>
        <v>1.3804129881136</v>
      </c>
      <c r="L30" s="1">
        <v>3</v>
      </c>
      <c r="M30" s="1">
        <v>23</v>
      </c>
      <c r="N30" s="1">
        <v>9.87</v>
      </c>
      <c r="O30" s="4">
        <v>75.84</v>
      </c>
      <c r="P30" s="1">
        <v>3.85</v>
      </c>
      <c r="Q30" s="1">
        <f t="shared" si="5"/>
        <v>727.65</v>
      </c>
      <c r="R30" s="4">
        <v>27</v>
      </c>
      <c r="S30" s="4">
        <v>7</v>
      </c>
      <c r="T30" s="1">
        <v>1</v>
      </c>
      <c r="U30" s="1">
        <v>1</v>
      </c>
      <c r="V30" s="1">
        <v>0</v>
      </c>
      <c r="W30" s="1">
        <v>0</v>
      </c>
      <c r="X30" s="4">
        <v>4.17</v>
      </c>
      <c r="Y30" s="1">
        <f t="shared" si="6"/>
        <v>1.5012</v>
      </c>
      <c r="Z30" s="1">
        <v>0</v>
      </c>
      <c r="AA30" s="1">
        <v>0</v>
      </c>
      <c r="AB30" s="1">
        <v>0</v>
      </c>
      <c r="AC30" s="4">
        <v>0</v>
      </c>
      <c r="AD30" s="1">
        <v>0</v>
      </c>
      <c r="AE30" s="1">
        <v>0</v>
      </c>
      <c r="AF30" s="1">
        <v>0</v>
      </c>
      <c r="AG30" s="1">
        <v>0</v>
      </c>
      <c r="AH30" s="5" t="s">
        <v>58</v>
      </c>
    </row>
    <row r="31" spans="1:34">
      <c r="A31" s="1">
        <v>29</v>
      </c>
      <c r="B31" s="1" t="s">
        <v>160</v>
      </c>
      <c r="C31" s="1">
        <v>0.741</v>
      </c>
      <c r="D31" s="1">
        <v>219</v>
      </c>
      <c r="E31" s="1">
        <v>0.393</v>
      </c>
      <c r="F31" s="1">
        <v>3.179</v>
      </c>
      <c r="G31" s="1">
        <f t="shared" si="0"/>
        <v>63</v>
      </c>
      <c r="H31" s="1">
        <f t="shared" si="1"/>
        <v>32</v>
      </c>
      <c r="I31" s="1">
        <f t="shared" si="2"/>
        <v>88.83</v>
      </c>
      <c r="J31" s="1">
        <f t="shared" si="3"/>
        <v>0.448888888888889</v>
      </c>
      <c r="K31" s="1">
        <f t="shared" si="4"/>
        <v>1.02038754521024</v>
      </c>
      <c r="L31" s="1">
        <v>2</v>
      </c>
      <c r="M31" s="1">
        <v>9</v>
      </c>
      <c r="N31" s="1">
        <v>6.09</v>
      </c>
      <c r="O31" s="4">
        <v>28.28</v>
      </c>
      <c r="P31" s="1">
        <v>3.85</v>
      </c>
      <c r="Q31" s="1">
        <f t="shared" si="5"/>
        <v>242.55</v>
      </c>
      <c r="R31" s="4">
        <v>9</v>
      </c>
      <c r="S31" s="4">
        <v>7</v>
      </c>
      <c r="T31" s="1">
        <v>0</v>
      </c>
      <c r="U31" s="1">
        <v>1</v>
      </c>
      <c r="V31" s="1">
        <v>0</v>
      </c>
      <c r="W31" s="1">
        <v>0</v>
      </c>
      <c r="X31" s="4">
        <v>1.67</v>
      </c>
      <c r="Y31" s="1">
        <f t="shared" si="6"/>
        <v>0.6012</v>
      </c>
      <c r="Z31" s="1">
        <v>0</v>
      </c>
      <c r="AA31" s="1">
        <v>0</v>
      </c>
      <c r="AB31" s="1">
        <v>0</v>
      </c>
      <c r="AC31" s="4">
        <v>0</v>
      </c>
      <c r="AD31" s="1">
        <v>0</v>
      </c>
      <c r="AE31" s="1">
        <v>0</v>
      </c>
      <c r="AF31" s="1">
        <v>0</v>
      </c>
      <c r="AG31" s="1">
        <v>0</v>
      </c>
      <c r="AH31" s="5" t="s">
        <v>58</v>
      </c>
    </row>
    <row r="32" spans="1:34">
      <c r="A32" s="1">
        <v>30</v>
      </c>
      <c r="B32" s="1" t="s">
        <v>161</v>
      </c>
      <c r="C32" s="1">
        <v>0.737</v>
      </c>
      <c r="D32" s="1">
        <v>141</v>
      </c>
      <c r="E32" s="1">
        <v>0.143</v>
      </c>
      <c r="F32" s="1">
        <v>3.141</v>
      </c>
      <c r="G32" s="1">
        <f t="shared" si="0"/>
        <v>63</v>
      </c>
      <c r="H32" s="1">
        <f t="shared" si="1"/>
        <v>32</v>
      </c>
      <c r="I32" s="1">
        <f t="shared" si="2"/>
        <v>91.67</v>
      </c>
      <c r="J32" s="1">
        <f t="shared" si="3"/>
        <v>0.403809523809524</v>
      </c>
      <c r="K32" s="1">
        <f t="shared" si="4"/>
        <v>0.889478144850677</v>
      </c>
      <c r="L32" s="1">
        <v>2</v>
      </c>
      <c r="M32" s="1">
        <v>8</v>
      </c>
      <c r="N32" s="1">
        <v>6.09</v>
      </c>
      <c r="O32" s="4">
        <v>25.44</v>
      </c>
      <c r="P32" s="1">
        <v>3.85</v>
      </c>
      <c r="Q32" s="1">
        <f t="shared" si="5"/>
        <v>242.55</v>
      </c>
      <c r="R32" s="4">
        <v>9</v>
      </c>
      <c r="S32" s="4">
        <v>7</v>
      </c>
      <c r="T32" s="1">
        <v>0</v>
      </c>
      <c r="U32" s="1">
        <v>1</v>
      </c>
      <c r="V32" s="1">
        <v>0</v>
      </c>
      <c r="W32" s="1">
        <v>0</v>
      </c>
      <c r="X32" s="4">
        <v>1.67</v>
      </c>
      <c r="Y32" s="1">
        <f t="shared" si="6"/>
        <v>0.6012</v>
      </c>
      <c r="Z32" s="1">
        <v>0</v>
      </c>
      <c r="AA32" s="1">
        <v>0</v>
      </c>
      <c r="AB32" s="1">
        <v>0</v>
      </c>
      <c r="AC32" s="4">
        <v>0</v>
      </c>
      <c r="AD32" s="1">
        <v>0</v>
      </c>
      <c r="AE32" s="1">
        <v>0</v>
      </c>
      <c r="AF32" s="1">
        <v>0</v>
      </c>
      <c r="AG32" s="1">
        <v>0</v>
      </c>
      <c r="AH32" s="5" t="s">
        <v>58</v>
      </c>
    </row>
    <row r="33" spans="1:34">
      <c r="A33" s="1">
        <v>31</v>
      </c>
      <c r="B33" s="1" t="s">
        <v>162</v>
      </c>
      <c r="C33" s="1">
        <v>0.737</v>
      </c>
      <c r="D33" s="1">
        <v>141</v>
      </c>
      <c r="E33" s="1">
        <v>0.143</v>
      </c>
      <c r="F33" s="1">
        <v>3.141</v>
      </c>
      <c r="G33" s="1">
        <f t="shared" si="0"/>
        <v>9.9</v>
      </c>
      <c r="H33" s="1">
        <f t="shared" si="1"/>
        <v>14.6</v>
      </c>
      <c r="I33" s="1">
        <f t="shared" si="2"/>
        <v>54.53</v>
      </c>
      <c r="J33" s="1">
        <f t="shared" si="3"/>
        <v>0</v>
      </c>
      <c r="K33" s="1">
        <f t="shared" si="4"/>
        <v>0</v>
      </c>
      <c r="L33" s="1">
        <v>1</v>
      </c>
      <c r="M33" s="1">
        <v>0</v>
      </c>
      <c r="N33" s="1">
        <v>1.68</v>
      </c>
      <c r="O33" s="4">
        <v>0</v>
      </c>
      <c r="P33" s="1">
        <v>3.85</v>
      </c>
      <c r="Q33" s="1">
        <f t="shared" si="5"/>
        <v>38.115</v>
      </c>
      <c r="R33" s="4">
        <v>1.8</v>
      </c>
      <c r="S33" s="4">
        <v>5.5</v>
      </c>
      <c r="T33" s="4">
        <v>1</v>
      </c>
      <c r="U33" s="4">
        <v>0</v>
      </c>
      <c r="V33" s="1">
        <v>0</v>
      </c>
      <c r="W33" s="1">
        <v>0</v>
      </c>
      <c r="X33" s="4">
        <v>0.3333</v>
      </c>
      <c r="Y33" s="1">
        <f t="shared" si="6"/>
        <v>0.119988</v>
      </c>
      <c r="Z33" s="1">
        <v>0</v>
      </c>
      <c r="AA33" s="1">
        <v>0</v>
      </c>
      <c r="AB33" s="1">
        <v>0</v>
      </c>
      <c r="AC33" s="4">
        <v>0</v>
      </c>
      <c r="AD33" s="1">
        <v>0</v>
      </c>
      <c r="AE33" s="1">
        <v>0</v>
      </c>
      <c r="AF33" s="1">
        <v>0</v>
      </c>
      <c r="AG33" s="1">
        <v>0</v>
      </c>
      <c r="AH33" s="5" t="s">
        <v>35</v>
      </c>
    </row>
    <row r="34" spans="1:34">
      <c r="A34" s="1">
        <v>32</v>
      </c>
      <c r="B34" s="1" t="s">
        <v>163</v>
      </c>
      <c r="C34" s="1">
        <v>0.737</v>
      </c>
      <c r="D34" s="1">
        <v>141</v>
      </c>
      <c r="E34" s="1">
        <v>0.143</v>
      </c>
      <c r="F34" s="1">
        <v>3.141</v>
      </c>
      <c r="G34" s="1">
        <f t="shared" si="0"/>
        <v>42</v>
      </c>
      <c r="H34" s="1">
        <f t="shared" si="1"/>
        <v>26</v>
      </c>
      <c r="I34" s="1">
        <f t="shared" si="2"/>
        <v>77.63</v>
      </c>
      <c r="J34" s="1">
        <f t="shared" si="3"/>
        <v>0.48</v>
      </c>
      <c r="K34" s="1">
        <f t="shared" si="4"/>
        <v>0.832350697093709</v>
      </c>
      <c r="L34" s="1">
        <v>1</v>
      </c>
      <c r="M34" s="1">
        <v>6</v>
      </c>
      <c r="N34" s="1">
        <v>2.31</v>
      </c>
      <c r="O34" s="4">
        <v>20.16</v>
      </c>
      <c r="P34" s="1">
        <v>3.85</v>
      </c>
      <c r="Q34" s="1">
        <f t="shared" si="5"/>
        <v>161.7</v>
      </c>
      <c r="R34" s="4">
        <v>6</v>
      </c>
      <c r="S34" s="4">
        <v>7</v>
      </c>
      <c r="T34" s="1">
        <v>0</v>
      </c>
      <c r="U34" s="1">
        <v>1</v>
      </c>
      <c r="V34" s="1">
        <v>0</v>
      </c>
      <c r="W34" s="1">
        <v>0</v>
      </c>
      <c r="X34" s="4">
        <v>0.83</v>
      </c>
      <c r="Y34" s="1">
        <f t="shared" si="6"/>
        <v>0.2988</v>
      </c>
      <c r="Z34" s="1">
        <v>0</v>
      </c>
      <c r="AA34" s="1">
        <v>0</v>
      </c>
      <c r="AB34" s="1">
        <v>0</v>
      </c>
      <c r="AC34" s="4">
        <v>0</v>
      </c>
      <c r="AD34" s="1">
        <v>0</v>
      </c>
      <c r="AE34" s="1">
        <v>0</v>
      </c>
      <c r="AF34" s="1">
        <v>0</v>
      </c>
      <c r="AG34" s="1">
        <v>0</v>
      </c>
      <c r="AH34" s="5" t="s">
        <v>58</v>
      </c>
    </row>
    <row r="35" spans="1:34">
      <c r="A35" s="1">
        <v>33</v>
      </c>
      <c r="B35" s="1" t="s">
        <v>164</v>
      </c>
      <c r="C35" s="1">
        <v>0.597</v>
      </c>
      <c r="D35" s="1">
        <v>141</v>
      </c>
      <c r="E35" s="1">
        <v>0.333</v>
      </c>
      <c r="F35" s="1">
        <v>3.438</v>
      </c>
      <c r="G35" s="1">
        <f t="shared" si="0"/>
        <v>63</v>
      </c>
      <c r="H35" s="1">
        <f t="shared" si="1"/>
        <v>32</v>
      </c>
      <c r="I35" s="1">
        <f t="shared" si="2"/>
        <v>91.67</v>
      </c>
      <c r="J35" s="1">
        <f t="shared" si="3"/>
        <v>0.403809523809524</v>
      </c>
      <c r="K35" s="1">
        <f t="shared" si="4"/>
        <v>0.889478144850677</v>
      </c>
      <c r="L35" s="1">
        <v>2</v>
      </c>
      <c r="M35" s="1">
        <v>8</v>
      </c>
      <c r="N35" s="1">
        <v>6.09</v>
      </c>
      <c r="O35" s="4">
        <v>25.44</v>
      </c>
      <c r="P35" s="1">
        <v>3.85</v>
      </c>
      <c r="Q35" s="1">
        <f t="shared" si="5"/>
        <v>242.55</v>
      </c>
      <c r="R35" s="4">
        <v>9</v>
      </c>
      <c r="S35" s="4">
        <v>7</v>
      </c>
      <c r="T35" s="1">
        <v>0</v>
      </c>
      <c r="U35" s="1">
        <v>1</v>
      </c>
      <c r="V35" s="1">
        <v>0</v>
      </c>
      <c r="W35" s="1">
        <v>0</v>
      </c>
      <c r="X35" s="4">
        <v>1.67</v>
      </c>
      <c r="Y35" s="1">
        <f t="shared" si="6"/>
        <v>0.6012</v>
      </c>
      <c r="Z35" s="1">
        <v>0</v>
      </c>
      <c r="AA35" s="1">
        <v>0</v>
      </c>
      <c r="AB35" s="1">
        <v>0</v>
      </c>
      <c r="AC35" s="4">
        <v>0</v>
      </c>
      <c r="AD35" s="1">
        <v>0</v>
      </c>
      <c r="AE35" s="1">
        <v>0</v>
      </c>
      <c r="AF35" s="1">
        <v>0</v>
      </c>
      <c r="AG35" s="1">
        <v>0</v>
      </c>
      <c r="AH35" s="5" t="s">
        <v>58</v>
      </c>
    </row>
    <row r="36" spans="1:34">
      <c r="A36" s="1">
        <v>34</v>
      </c>
      <c r="B36" s="1" t="s">
        <v>165</v>
      </c>
      <c r="C36" s="1">
        <v>0.98</v>
      </c>
      <c r="D36" s="1">
        <v>143</v>
      </c>
      <c r="E36" s="1">
        <v>0.2</v>
      </c>
      <c r="F36" s="1">
        <v>2.545</v>
      </c>
      <c r="G36" s="1">
        <f t="shared" si="0"/>
        <v>23.4</v>
      </c>
      <c r="H36" s="1">
        <f t="shared" si="1"/>
        <v>23.2</v>
      </c>
      <c r="I36" s="1">
        <f t="shared" si="2"/>
        <v>63.94</v>
      </c>
      <c r="J36" s="1">
        <f t="shared" si="3"/>
        <v>0.923076923076923</v>
      </c>
      <c r="K36" s="1">
        <f t="shared" si="4"/>
        <v>1.08274584345901</v>
      </c>
      <c r="L36" s="1">
        <v>1</v>
      </c>
      <c r="M36" s="1">
        <v>1</v>
      </c>
      <c r="N36" s="1">
        <v>3.78</v>
      </c>
      <c r="O36" s="4">
        <v>21.6</v>
      </c>
      <c r="P36" s="1">
        <v>3.85</v>
      </c>
      <c r="Q36" s="1">
        <f t="shared" si="5"/>
        <v>90.09</v>
      </c>
      <c r="R36" s="4">
        <v>9</v>
      </c>
      <c r="S36" s="4">
        <v>2.6</v>
      </c>
      <c r="T36" s="1">
        <v>0</v>
      </c>
      <c r="U36" s="1">
        <v>1</v>
      </c>
      <c r="V36" s="1">
        <v>0</v>
      </c>
      <c r="W36" s="1">
        <v>0</v>
      </c>
      <c r="X36" s="4">
        <v>0.5</v>
      </c>
      <c r="Y36" s="1">
        <f t="shared" si="6"/>
        <v>0.18</v>
      </c>
      <c r="Z36" s="1">
        <v>0</v>
      </c>
      <c r="AA36" s="1">
        <v>0</v>
      </c>
      <c r="AB36" s="1">
        <v>0</v>
      </c>
      <c r="AC36" s="4">
        <v>0</v>
      </c>
      <c r="AD36" s="1">
        <v>0</v>
      </c>
      <c r="AE36" s="1">
        <v>0</v>
      </c>
      <c r="AF36" s="1">
        <v>0</v>
      </c>
      <c r="AG36" s="1">
        <v>0</v>
      </c>
      <c r="AH36" s="5" t="s">
        <v>133</v>
      </c>
    </row>
    <row r="37" spans="1:34">
      <c r="A37" s="1">
        <v>35</v>
      </c>
      <c r="B37" s="1" t="s">
        <v>166</v>
      </c>
      <c r="C37" s="1">
        <v>0.92</v>
      </c>
      <c r="D37" s="1">
        <v>283</v>
      </c>
      <c r="E37" s="1">
        <v>1.25</v>
      </c>
      <c r="F37" s="1">
        <v>2.72</v>
      </c>
      <c r="G37" s="1">
        <f t="shared" si="0"/>
        <v>126</v>
      </c>
      <c r="H37" s="1">
        <f t="shared" si="1"/>
        <v>50</v>
      </c>
      <c r="I37" s="1">
        <f t="shared" si="2"/>
        <v>155.36</v>
      </c>
      <c r="J37" s="1">
        <f t="shared" si="3"/>
        <v>0.251428571428571</v>
      </c>
      <c r="K37" s="1">
        <f t="shared" si="4"/>
        <v>0.65356888219916</v>
      </c>
      <c r="L37" s="1">
        <v>2</v>
      </c>
      <c r="M37" s="1">
        <v>16</v>
      </c>
      <c r="N37" s="1">
        <v>5.46</v>
      </c>
      <c r="O37" s="4">
        <v>31.68</v>
      </c>
      <c r="P37" s="1">
        <v>3.85</v>
      </c>
      <c r="Q37" s="1">
        <f t="shared" si="5"/>
        <v>485.1</v>
      </c>
      <c r="R37" s="4">
        <v>18</v>
      </c>
      <c r="S37" s="4">
        <v>7</v>
      </c>
      <c r="T37" s="4">
        <v>0</v>
      </c>
      <c r="U37" s="4">
        <v>1</v>
      </c>
      <c r="V37" s="1">
        <v>0</v>
      </c>
      <c r="W37" s="1">
        <v>0</v>
      </c>
      <c r="X37" s="4">
        <v>3.3333</v>
      </c>
      <c r="Y37" s="1">
        <f t="shared" si="6"/>
        <v>1.199988</v>
      </c>
      <c r="Z37" s="1">
        <v>0</v>
      </c>
      <c r="AA37" s="1">
        <v>0</v>
      </c>
      <c r="AB37" s="1">
        <v>0</v>
      </c>
      <c r="AC37" s="4">
        <v>0</v>
      </c>
      <c r="AD37" s="1">
        <v>0</v>
      </c>
      <c r="AE37" s="1">
        <v>0</v>
      </c>
      <c r="AF37" s="1">
        <v>0</v>
      </c>
      <c r="AG37" s="1">
        <v>0</v>
      </c>
      <c r="AH37" s="5" t="s">
        <v>58</v>
      </c>
    </row>
    <row r="38" spans="1:34">
      <c r="A38" s="1">
        <v>36</v>
      </c>
      <c r="B38" s="1" t="s">
        <v>167</v>
      </c>
      <c r="C38" s="1">
        <v>0.869</v>
      </c>
      <c r="D38" s="1">
        <v>145</v>
      </c>
      <c r="E38" s="1">
        <v>0.6</v>
      </c>
      <c r="F38" s="1">
        <v>2.86</v>
      </c>
      <c r="G38" s="1">
        <f t="shared" si="0"/>
        <v>84</v>
      </c>
      <c r="H38" s="1">
        <f t="shared" si="1"/>
        <v>38</v>
      </c>
      <c r="I38" s="1">
        <f t="shared" si="2"/>
        <v>107.48</v>
      </c>
      <c r="J38" s="1">
        <f t="shared" si="3"/>
        <v>0.365714285714286</v>
      </c>
      <c r="K38" s="1">
        <f t="shared" si="4"/>
        <v>0.916091723683834</v>
      </c>
      <c r="L38" s="1">
        <v>3</v>
      </c>
      <c r="M38" s="1">
        <v>10</v>
      </c>
      <c r="N38" s="1">
        <v>8.1</v>
      </c>
      <c r="O38" s="4">
        <v>30.72</v>
      </c>
      <c r="P38" s="1">
        <v>3.85</v>
      </c>
      <c r="Q38" s="1">
        <f t="shared" si="5"/>
        <v>323.4</v>
      </c>
      <c r="R38" s="4">
        <v>12</v>
      </c>
      <c r="S38" s="4">
        <v>7</v>
      </c>
      <c r="T38" s="1">
        <v>0</v>
      </c>
      <c r="U38" s="1">
        <v>1</v>
      </c>
      <c r="V38" s="1">
        <v>0</v>
      </c>
      <c r="W38" s="1">
        <v>0</v>
      </c>
      <c r="X38" s="4">
        <v>2</v>
      </c>
      <c r="Y38" s="1">
        <f t="shared" si="6"/>
        <v>0.72</v>
      </c>
      <c r="Z38" s="1">
        <v>0</v>
      </c>
      <c r="AA38" s="1">
        <v>0</v>
      </c>
      <c r="AB38" s="1">
        <v>0</v>
      </c>
      <c r="AC38" s="4">
        <v>0</v>
      </c>
      <c r="AD38" s="1">
        <v>0</v>
      </c>
      <c r="AE38" s="1">
        <v>0</v>
      </c>
      <c r="AF38" s="1">
        <v>0</v>
      </c>
      <c r="AG38" s="1">
        <v>0</v>
      </c>
      <c r="AH38" s="5" t="s">
        <v>58</v>
      </c>
    </row>
    <row r="39" spans="1:34">
      <c r="A39" s="1">
        <v>37</v>
      </c>
      <c r="B39" s="1" t="s">
        <v>168</v>
      </c>
      <c r="C39" s="1">
        <v>0.866</v>
      </c>
      <c r="D39" s="1">
        <v>145</v>
      </c>
      <c r="E39" s="1">
        <v>0.1</v>
      </c>
      <c r="F39" s="1">
        <v>2.824</v>
      </c>
      <c r="G39" s="1">
        <f t="shared" si="0"/>
        <v>42</v>
      </c>
      <c r="H39" s="1">
        <f t="shared" si="1"/>
        <v>26</v>
      </c>
      <c r="I39" s="1">
        <f t="shared" si="2"/>
        <v>82.43</v>
      </c>
      <c r="J39" s="1">
        <f t="shared" si="3"/>
        <v>0.365714285714286</v>
      </c>
      <c r="K39" s="1">
        <f t="shared" si="4"/>
        <v>0.5972433486688</v>
      </c>
      <c r="L39" s="1">
        <v>1</v>
      </c>
      <c r="M39" s="1">
        <v>5</v>
      </c>
      <c r="N39" s="1">
        <v>2.31</v>
      </c>
      <c r="O39" s="4">
        <v>15.36</v>
      </c>
      <c r="P39" s="1">
        <v>3.85</v>
      </c>
      <c r="Q39" s="1">
        <f t="shared" si="5"/>
        <v>161.7</v>
      </c>
      <c r="R39" s="4">
        <v>6</v>
      </c>
      <c r="S39" s="4">
        <v>7</v>
      </c>
      <c r="T39" s="1">
        <v>0</v>
      </c>
      <c r="U39" s="1">
        <v>1</v>
      </c>
      <c r="V39" s="1">
        <v>0</v>
      </c>
      <c r="W39" s="1">
        <v>0</v>
      </c>
      <c r="X39" s="4">
        <v>2</v>
      </c>
      <c r="Y39" s="1">
        <f t="shared" si="6"/>
        <v>0.72</v>
      </c>
      <c r="Z39" s="1">
        <v>0</v>
      </c>
      <c r="AA39" s="1">
        <v>0</v>
      </c>
      <c r="AB39" s="1">
        <v>0</v>
      </c>
      <c r="AC39" s="4">
        <v>0</v>
      </c>
      <c r="AD39" s="1">
        <v>0</v>
      </c>
      <c r="AE39" s="1">
        <v>0</v>
      </c>
      <c r="AF39" s="1">
        <v>0</v>
      </c>
      <c r="AG39" s="1">
        <v>0</v>
      </c>
      <c r="AH39" s="5" t="s">
        <v>35</v>
      </c>
    </row>
    <row r="40" spans="1:34">
      <c r="A40" s="1">
        <v>38</v>
      </c>
      <c r="B40" s="1" t="s">
        <v>169</v>
      </c>
      <c r="C40" s="1">
        <v>0.913</v>
      </c>
      <c r="D40" s="1">
        <v>143</v>
      </c>
      <c r="E40" s="1">
        <v>0.25</v>
      </c>
      <c r="F40" s="1">
        <v>2.674</v>
      </c>
      <c r="G40" s="1">
        <f t="shared" si="0"/>
        <v>108</v>
      </c>
      <c r="H40" s="1">
        <f t="shared" si="1"/>
        <v>48</v>
      </c>
      <c r="I40" s="1">
        <f t="shared" si="2"/>
        <v>152.79</v>
      </c>
      <c r="J40" s="1">
        <f t="shared" si="3"/>
        <v>0.24</v>
      </c>
      <c r="K40" s="1">
        <f t="shared" si="4"/>
        <v>0.543732725158211</v>
      </c>
      <c r="L40" s="1">
        <v>2</v>
      </c>
      <c r="M40" s="1">
        <v>5</v>
      </c>
      <c r="N40" s="1">
        <v>6.09</v>
      </c>
      <c r="O40" s="1">
        <v>25.92</v>
      </c>
      <c r="P40" s="1">
        <v>3.85</v>
      </c>
      <c r="Q40" s="1">
        <f t="shared" si="5"/>
        <v>415.8</v>
      </c>
      <c r="R40" s="4">
        <v>18</v>
      </c>
      <c r="S40" s="4">
        <v>6</v>
      </c>
      <c r="T40" s="1">
        <v>0</v>
      </c>
      <c r="U40" s="1">
        <v>1</v>
      </c>
      <c r="V40" s="1">
        <v>0</v>
      </c>
      <c r="W40" s="1">
        <v>0</v>
      </c>
      <c r="X40" s="4">
        <v>2.67</v>
      </c>
      <c r="Y40" s="1">
        <f t="shared" si="6"/>
        <v>0.9612</v>
      </c>
      <c r="Z40" s="1">
        <v>0</v>
      </c>
      <c r="AA40" s="1">
        <v>0</v>
      </c>
      <c r="AB40" s="1">
        <v>0</v>
      </c>
      <c r="AC40" s="4">
        <v>0</v>
      </c>
      <c r="AD40" s="1">
        <v>0</v>
      </c>
      <c r="AE40" s="1">
        <v>0</v>
      </c>
      <c r="AF40" s="1">
        <v>0</v>
      </c>
      <c r="AG40" s="1">
        <v>0</v>
      </c>
      <c r="AH40" s="5" t="s">
        <v>58</v>
      </c>
    </row>
    <row r="41" spans="1:34">
      <c r="A41" s="1">
        <v>39</v>
      </c>
      <c r="B41" s="1" t="s">
        <v>170</v>
      </c>
      <c r="C41" s="1">
        <v>0.866</v>
      </c>
      <c r="D41" s="1">
        <v>145</v>
      </c>
      <c r="E41" s="1">
        <v>0.1</v>
      </c>
      <c r="F41" s="1">
        <v>2.824</v>
      </c>
      <c r="G41" s="1">
        <f t="shared" si="0"/>
        <v>63</v>
      </c>
      <c r="H41" s="1">
        <f t="shared" si="1"/>
        <v>32</v>
      </c>
      <c r="I41" s="1">
        <f t="shared" si="2"/>
        <v>91.67</v>
      </c>
      <c r="J41" s="1">
        <f t="shared" si="3"/>
        <v>0.403809523809524</v>
      </c>
      <c r="K41" s="1">
        <f t="shared" si="4"/>
        <v>0.889478144850677</v>
      </c>
      <c r="L41" s="1">
        <v>2</v>
      </c>
      <c r="M41" s="1">
        <v>8</v>
      </c>
      <c r="N41" s="1">
        <v>6.09</v>
      </c>
      <c r="O41" s="4">
        <v>25.44</v>
      </c>
      <c r="P41" s="1">
        <v>3.85</v>
      </c>
      <c r="Q41" s="1">
        <f t="shared" si="5"/>
        <v>242.55</v>
      </c>
      <c r="R41" s="4">
        <v>9</v>
      </c>
      <c r="S41" s="4">
        <v>7</v>
      </c>
      <c r="T41" s="1">
        <v>0</v>
      </c>
      <c r="U41" s="1">
        <v>1</v>
      </c>
      <c r="V41" s="1">
        <v>0</v>
      </c>
      <c r="W41" s="1">
        <v>0</v>
      </c>
      <c r="X41" s="4">
        <v>1.67</v>
      </c>
      <c r="Y41" s="1">
        <f t="shared" si="6"/>
        <v>0.6012</v>
      </c>
      <c r="Z41" s="1">
        <v>0</v>
      </c>
      <c r="AA41" s="1">
        <v>0</v>
      </c>
      <c r="AB41" s="1">
        <v>0</v>
      </c>
      <c r="AC41" s="4">
        <v>0</v>
      </c>
      <c r="AD41" s="1">
        <v>0</v>
      </c>
      <c r="AE41" s="1">
        <v>0</v>
      </c>
      <c r="AF41" s="1">
        <v>0</v>
      </c>
      <c r="AG41" s="1">
        <v>0</v>
      </c>
      <c r="AH41" s="5" t="s">
        <v>58</v>
      </c>
    </row>
    <row r="42" spans="1:34">
      <c r="A42" s="1">
        <v>40</v>
      </c>
      <c r="B42" s="1" t="s">
        <v>171</v>
      </c>
      <c r="C42" s="1">
        <v>0.866</v>
      </c>
      <c r="D42" s="1">
        <v>145</v>
      </c>
      <c r="E42" s="1">
        <v>0.1</v>
      </c>
      <c r="F42" s="1">
        <v>2.824</v>
      </c>
      <c r="G42" s="1">
        <f t="shared" si="0"/>
        <v>22.05</v>
      </c>
      <c r="H42" s="1">
        <f t="shared" si="1"/>
        <v>18.8</v>
      </c>
      <c r="I42" s="1">
        <f t="shared" si="2"/>
        <v>53.99</v>
      </c>
      <c r="J42" s="1">
        <f t="shared" si="3"/>
        <v>0.729251700680272</v>
      </c>
      <c r="K42" s="1">
        <f t="shared" si="4"/>
        <v>0.954592730847593</v>
      </c>
      <c r="L42" s="1">
        <v>1</v>
      </c>
      <c r="M42" s="1">
        <v>2</v>
      </c>
      <c r="N42" s="1">
        <v>2.31</v>
      </c>
      <c r="O42" s="4">
        <v>16.08</v>
      </c>
      <c r="P42" s="1">
        <v>3.85</v>
      </c>
      <c r="Q42" s="1">
        <f t="shared" si="5"/>
        <v>84.8925</v>
      </c>
      <c r="R42" s="4">
        <v>4.5</v>
      </c>
      <c r="S42" s="4">
        <v>4.9</v>
      </c>
      <c r="T42" s="1">
        <v>0</v>
      </c>
      <c r="U42" s="1">
        <v>1</v>
      </c>
      <c r="V42" s="1">
        <v>0</v>
      </c>
      <c r="W42" s="1">
        <v>0</v>
      </c>
      <c r="X42" s="4">
        <v>0.33</v>
      </c>
      <c r="Y42" s="1">
        <f t="shared" si="6"/>
        <v>0.1188</v>
      </c>
      <c r="Z42" s="1">
        <v>0</v>
      </c>
      <c r="AA42" s="1">
        <v>0</v>
      </c>
      <c r="AB42" s="1">
        <v>0</v>
      </c>
      <c r="AC42" s="4">
        <v>0</v>
      </c>
      <c r="AD42" s="1">
        <v>0</v>
      </c>
      <c r="AE42" s="1">
        <v>0</v>
      </c>
      <c r="AF42" s="1">
        <v>0</v>
      </c>
      <c r="AG42" s="1">
        <v>0</v>
      </c>
      <c r="AH42" s="5" t="s">
        <v>35</v>
      </c>
    </row>
    <row r="43" spans="1:34">
      <c r="A43" s="1">
        <v>41</v>
      </c>
      <c r="B43" s="1" t="s">
        <v>172</v>
      </c>
      <c r="C43" s="1">
        <v>0.866</v>
      </c>
      <c r="D43" s="1">
        <v>145</v>
      </c>
      <c r="E43" s="1">
        <v>0.1</v>
      </c>
      <c r="F43" s="1">
        <v>2.824</v>
      </c>
      <c r="G43" s="1">
        <f t="shared" si="0"/>
        <v>22.05</v>
      </c>
      <c r="H43" s="1">
        <f t="shared" si="1"/>
        <v>18.8</v>
      </c>
      <c r="I43" s="1">
        <f t="shared" si="2"/>
        <v>53.99</v>
      </c>
      <c r="J43" s="1">
        <f t="shared" si="3"/>
        <v>0.729251700680272</v>
      </c>
      <c r="K43" s="1">
        <f t="shared" si="4"/>
        <v>0.954592730847593</v>
      </c>
      <c r="L43" s="1">
        <v>1</v>
      </c>
      <c r="M43" s="1">
        <v>2</v>
      </c>
      <c r="N43" s="1">
        <v>2.31</v>
      </c>
      <c r="O43" s="4">
        <v>16.08</v>
      </c>
      <c r="P43" s="1">
        <v>3.85</v>
      </c>
      <c r="Q43" s="1">
        <f t="shared" si="5"/>
        <v>84.8925</v>
      </c>
      <c r="R43" s="4">
        <v>4.5</v>
      </c>
      <c r="S43" s="4">
        <v>4.9</v>
      </c>
      <c r="T43" s="1">
        <v>0</v>
      </c>
      <c r="U43" s="1">
        <v>1</v>
      </c>
      <c r="V43" s="1">
        <v>0</v>
      </c>
      <c r="W43" s="1">
        <v>0</v>
      </c>
      <c r="X43" s="4">
        <v>0.67</v>
      </c>
      <c r="Y43" s="1">
        <f t="shared" si="6"/>
        <v>0.2412</v>
      </c>
      <c r="Z43" s="1">
        <v>0</v>
      </c>
      <c r="AA43" s="1">
        <v>0</v>
      </c>
      <c r="AB43" s="1">
        <v>0</v>
      </c>
      <c r="AC43" s="4">
        <v>0</v>
      </c>
      <c r="AD43" s="1">
        <v>0</v>
      </c>
      <c r="AE43" s="1">
        <v>0</v>
      </c>
      <c r="AF43" s="1">
        <v>0</v>
      </c>
      <c r="AG43" s="1">
        <v>0</v>
      </c>
      <c r="AH43" s="5" t="s">
        <v>56</v>
      </c>
    </row>
    <row r="44" spans="1:34">
      <c r="A44" s="1">
        <v>42</v>
      </c>
      <c r="B44" s="1" t="s">
        <v>173</v>
      </c>
      <c r="C44" s="1">
        <v>0.866</v>
      </c>
      <c r="D44" s="1">
        <v>145</v>
      </c>
      <c r="E44" s="1">
        <v>0.1</v>
      </c>
      <c r="F44" s="1">
        <v>2.824</v>
      </c>
      <c r="G44" s="1">
        <f t="shared" si="0"/>
        <v>29.4</v>
      </c>
      <c r="H44" s="1">
        <f t="shared" si="1"/>
        <v>21.8</v>
      </c>
      <c r="I44" s="1">
        <f t="shared" si="2"/>
        <v>57.62</v>
      </c>
      <c r="J44" s="1">
        <f t="shared" si="3"/>
        <v>0.816326530612245</v>
      </c>
      <c r="K44" s="1">
        <f t="shared" si="4"/>
        <v>1.33500654153205</v>
      </c>
      <c r="L44" s="1">
        <v>1</v>
      </c>
      <c r="M44" s="1">
        <v>3</v>
      </c>
      <c r="N44" s="1">
        <v>2.31</v>
      </c>
      <c r="O44" s="4">
        <v>24</v>
      </c>
      <c r="P44" s="1">
        <v>3.85</v>
      </c>
      <c r="Q44" s="1">
        <f t="shared" si="5"/>
        <v>113.19</v>
      </c>
      <c r="R44" s="4">
        <v>6</v>
      </c>
      <c r="S44" s="4">
        <v>4.9</v>
      </c>
      <c r="T44" s="1">
        <v>0</v>
      </c>
      <c r="U44" s="1">
        <v>1</v>
      </c>
      <c r="V44" s="1">
        <v>0</v>
      </c>
      <c r="W44" s="1">
        <v>0</v>
      </c>
      <c r="X44" s="4">
        <v>0.67</v>
      </c>
      <c r="Y44" s="1">
        <f t="shared" si="6"/>
        <v>0.2412</v>
      </c>
      <c r="Z44" s="1">
        <v>0</v>
      </c>
      <c r="AA44" s="1">
        <v>0</v>
      </c>
      <c r="AB44" s="1">
        <v>0</v>
      </c>
      <c r="AC44" s="4">
        <v>0</v>
      </c>
      <c r="AD44" s="1">
        <v>0</v>
      </c>
      <c r="AE44" s="1">
        <v>0</v>
      </c>
      <c r="AF44" s="1">
        <v>0</v>
      </c>
      <c r="AG44" s="1">
        <v>0</v>
      </c>
      <c r="AH44" s="5" t="s">
        <v>58</v>
      </c>
    </row>
    <row r="45" spans="1:34">
      <c r="A45" s="1">
        <v>43</v>
      </c>
      <c r="B45" s="1" t="s">
        <v>174</v>
      </c>
      <c r="C45" s="1">
        <v>0.94</v>
      </c>
      <c r="D45" s="1">
        <v>149</v>
      </c>
      <c r="E45" s="1">
        <v>0.225</v>
      </c>
      <c r="F45" s="1">
        <v>2.846</v>
      </c>
      <c r="G45" s="1">
        <f t="shared" si="0"/>
        <v>14.7</v>
      </c>
      <c r="H45" s="1">
        <f t="shared" si="1"/>
        <v>15.8</v>
      </c>
      <c r="I45" s="1">
        <f t="shared" si="2"/>
        <v>51.32</v>
      </c>
      <c r="J45" s="1">
        <f t="shared" si="3"/>
        <v>0.489795918367347</v>
      </c>
      <c r="K45" s="1">
        <f t="shared" si="4"/>
        <v>0.449667246237784</v>
      </c>
      <c r="L45" s="1">
        <v>1</v>
      </c>
      <c r="M45" s="1">
        <v>1</v>
      </c>
      <c r="N45" s="1">
        <v>2.31</v>
      </c>
      <c r="O45" s="4">
        <v>7.2</v>
      </c>
      <c r="P45" s="1">
        <v>3.85</v>
      </c>
      <c r="Q45" s="1">
        <f t="shared" si="5"/>
        <v>56.595</v>
      </c>
      <c r="R45" s="4">
        <v>3</v>
      </c>
      <c r="S45" s="4">
        <v>4.9</v>
      </c>
      <c r="T45" s="1">
        <v>0</v>
      </c>
      <c r="U45" s="1">
        <v>1</v>
      </c>
      <c r="V45" s="1">
        <v>0</v>
      </c>
      <c r="W45" s="1">
        <v>0</v>
      </c>
      <c r="X45" s="4">
        <v>0.67</v>
      </c>
      <c r="Y45" s="1">
        <f t="shared" si="6"/>
        <v>0.2412</v>
      </c>
      <c r="Z45" s="1">
        <v>0</v>
      </c>
      <c r="AA45" s="1">
        <v>0</v>
      </c>
      <c r="AB45" s="1">
        <v>0</v>
      </c>
      <c r="AC45" s="4">
        <v>0</v>
      </c>
      <c r="AD45" s="1">
        <v>0</v>
      </c>
      <c r="AE45" s="1">
        <v>0</v>
      </c>
      <c r="AF45" s="1">
        <v>0</v>
      </c>
      <c r="AG45" s="1">
        <v>0</v>
      </c>
      <c r="AH45" s="5" t="s">
        <v>35</v>
      </c>
    </row>
    <row r="46" spans="1:34">
      <c r="A46" s="1">
        <v>44</v>
      </c>
      <c r="B46" s="1" t="s">
        <v>175</v>
      </c>
      <c r="C46" s="1">
        <v>0.813</v>
      </c>
      <c r="D46" s="1">
        <v>141</v>
      </c>
      <c r="E46" s="1">
        <v>0.125</v>
      </c>
      <c r="F46" s="1">
        <v>3.025</v>
      </c>
      <c r="G46" s="1">
        <f t="shared" si="0"/>
        <v>40.18</v>
      </c>
      <c r="H46" s="1">
        <f t="shared" si="1"/>
        <v>26.2</v>
      </c>
      <c r="I46" s="1">
        <f t="shared" si="2"/>
        <v>67.9</v>
      </c>
      <c r="J46" s="1">
        <f t="shared" si="3"/>
        <v>0.668989547038327</v>
      </c>
      <c r="K46" s="1">
        <f t="shared" si="4"/>
        <v>1.26883425852498</v>
      </c>
      <c r="L46" s="1">
        <v>2</v>
      </c>
      <c r="M46" s="1">
        <v>2</v>
      </c>
      <c r="N46" s="1">
        <v>6.09</v>
      </c>
      <c r="O46" s="4">
        <v>26.88</v>
      </c>
      <c r="P46" s="1">
        <v>3.85</v>
      </c>
      <c r="Q46" s="1">
        <f t="shared" si="5"/>
        <v>154.693</v>
      </c>
      <c r="R46" s="4">
        <v>8.2</v>
      </c>
      <c r="S46" s="4">
        <v>4.9</v>
      </c>
      <c r="T46" s="1">
        <v>1</v>
      </c>
      <c r="U46" s="1">
        <v>1</v>
      </c>
      <c r="V46" s="1">
        <v>0</v>
      </c>
      <c r="W46" s="1">
        <v>0</v>
      </c>
      <c r="X46" s="4">
        <v>0.83</v>
      </c>
      <c r="Y46" s="1">
        <f t="shared" si="6"/>
        <v>0.2988</v>
      </c>
      <c r="Z46" s="1">
        <v>0</v>
      </c>
      <c r="AA46" s="1">
        <v>0</v>
      </c>
      <c r="AB46" s="1">
        <v>0</v>
      </c>
      <c r="AC46" s="4">
        <v>0</v>
      </c>
      <c r="AD46" s="1">
        <v>0</v>
      </c>
      <c r="AE46" s="1">
        <v>0</v>
      </c>
      <c r="AF46" s="1">
        <v>0</v>
      </c>
      <c r="AG46" s="1">
        <v>0</v>
      </c>
      <c r="AH46" s="5" t="s">
        <v>58</v>
      </c>
    </row>
    <row r="47" spans="1:34">
      <c r="A47" s="1">
        <v>45</v>
      </c>
      <c r="B47" s="1" t="s">
        <v>176</v>
      </c>
      <c r="C47" s="1">
        <v>0.89</v>
      </c>
      <c r="D47" s="1">
        <v>143</v>
      </c>
      <c r="E47" s="1">
        <v>0.25</v>
      </c>
      <c r="F47" s="1">
        <v>2.757</v>
      </c>
      <c r="G47" s="1">
        <f t="shared" si="0"/>
        <v>84</v>
      </c>
      <c r="H47" s="1">
        <f t="shared" si="1"/>
        <v>38</v>
      </c>
      <c r="I47" s="1">
        <f t="shared" si="2"/>
        <v>109.01</v>
      </c>
      <c r="J47" s="1">
        <f t="shared" si="3"/>
        <v>0.371428571428571</v>
      </c>
      <c r="K47" s="1">
        <f t="shared" si="4"/>
        <v>0.91734703238235</v>
      </c>
      <c r="L47" s="1">
        <v>2</v>
      </c>
      <c r="M47" s="1">
        <v>9</v>
      </c>
      <c r="N47" s="1">
        <v>6.09</v>
      </c>
      <c r="O47" s="4">
        <v>31.2</v>
      </c>
      <c r="P47" s="1">
        <v>3.85</v>
      </c>
      <c r="Q47" s="1">
        <f t="shared" si="5"/>
        <v>323.4</v>
      </c>
      <c r="R47" s="4">
        <v>12</v>
      </c>
      <c r="S47" s="4">
        <v>7</v>
      </c>
      <c r="T47" s="1">
        <v>0</v>
      </c>
      <c r="U47" s="1">
        <v>1</v>
      </c>
      <c r="V47" s="1">
        <v>0</v>
      </c>
      <c r="W47" s="1">
        <v>0</v>
      </c>
      <c r="X47" s="4">
        <v>2.83</v>
      </c>
      <c r="Y47" s="1">
        <f t="shared" si="6"/>
        <v>1.0188</v>
      </c>
      <c r="Z47" s="1">
        <v>0</v>
      </c>
      <c r="AA47" s="1">
        <v>0</v>
      </c>
      <c r="AB47" s="1">
        <v>0</v>
      </c>
      <c r="AC47" s="4">
        <v>0</v>
      </c>
      <c r="AD47" s="1">
        <v>0</v>
      </c>
      <c r="AE47" s="1">
        <v>0</v>
      </c>
      <c r="AF47" s="1">
        <v>0</v>
      </c>
      <c r="AG47" s="1">
        <v>0</v>
      </c>
      <c r="AH47" s="5" t="s">
        <v>58</v>
      </c>
    </row>
    <row r="48" spans="1:34">
      <c r="A48" s="1">
        <v>46</v>
      </c>
      <c r="B48" s="1" t="s">
        <v>177</v>
      </c>
      <c r="C48" s="1">
        <v>0.8</v>
      </c>
      <c r="D48" s="1">
        <v>143</v>
      </c>
      <c r="E48" s="1">
        <v>0.167</v>
      </c>
      <c r="F48" s="1">
        <v>3.037</v>
      </c>
      <c r="G48" s="1">
        <v>17.5</v>
      </c>
      <c r="H48" s="1">
        <f t="shared" si="1"/>
        <v>24</v>
      </c>
      <c r="I48" s="1">
        <f t="shared" si="2"/>
        <v>87.45</v>
      </c>
      <c r="J48" s="1">
        <f t="shared" si="3"/>
        <v>0.150857142857143</v>
      </c>
      <c r="K48" s="1">
        <f t="shared" si="4"/>
        <v>0.0967585873246251</v>
      </c>
      <c r="L48" s="1">
        <v>1</v>
      </c>
      <c r="M48" s="1">
        <v>1</v>
      </c>
      <c r="N48" s="1">
        <v>2.31</v>
      </c>
      <c r="O48" s="4">
        <v>2.64</v>
      </c>
      <c r="P48" s="1">
        <v>3.85</v>
      </c>
      <c r="Q48" s="1">
        <f t="shared" si="5"/>
        <v>67.375</v>
      </c>
      <c r="R48" s="4">
        <v>5</v>
      </c>
      <c r="S48" s="4">
        <v>7</v>
      </c>
      <c r="T48" s="4">
        <v>0</v>
      </c>
      <c r="U48" s="4">
        <v>1</v>
      </c>
      <c r="V48" s="1">
        <v>0</v>
      </c>
      <c r="W48" s="1">
        <v>38</v>
      </c>
      <c r="X48" s="4">
        <v>0.83</v>
      </c>
      <c r="Y48" s="1">
        <f t="shared" si="6"/>
        <v>0.2988</v>
      </c>
      <c r="Z48" s="1">
        <v>0</v>
      </c>
      <c r="AA48" s="1">
        <v>0</v>
      </c>
      <c r="AB48" s="1">
        <v>0</v>
      </c>
      <c r="AC48" s="4">
        <v>0</v>
      </c>
      <c r="AD48" s="1">
        <v>0</v>
      </c>
      <c r="AE48" s="1">
        <v>0</v>
      </c>
      <c r="AF48" s="1">
        <v>0</v>
      </c>
      <c r="AG48" s="1">
        <v>0</v>
      </c>
      <c r="AH48" s="5" t="s">
        <v>58</v>
      </c>
    </row>
    <row r="49" spans="1:34">
      <c r="A49" s="1">
        <v>47</v>
      </c>
      <c r="B49" s="1" t="s">
        <v>178</v>
      </c>
      <c r="C49" s="1">
        <v>0.8</v>
      </c>
      <c r="D49" s="1">
        <v>143</v>
      </c>
      <c r="E49" s="1">
        <v>0.167</v>
      </c>
      <c r="F49" s="1">
        <v>3.037</v>
      </c>
      <c r="G49" s="1">
        <f t="shared" ref="G49:G71" si="7">R49*S49</f>
        <v>65.1</v>
      </c>
      <c r="H49" s="1">
        <f t="shared" si="1"/>
        <v>32.6</v>
      </c>
      <c r="I49" s="1">
        <f t="shared" si="2"/>
        <v>93.98</v>
      </c>
      <c r="J49" s="1">
        <f t="shared" si="3"/>
        <v>0.390783410138249</v>
      </c>
      <c r="K49" s="1">
        <f t="shared" si="4"/>
        <v>0.867615040843387</v>
      </c>
      <c r="L49" s="1">
        <v>2</v>
      </c>
      <c r="M49" s="1">
        <v>8</v>
      </c>
      <c r="N49" s="1">
        <v>6.09</v>
      </c>
      <c r="O49" s="4">
        <v>25.44</v>
      </c>
      <c r="P49" s="1">
        <v>3.85</v>
      </c>
      <c r="Q49" s="1">
        <f t="shared" si="5"/>
        <v>250.635</v>
      </c>
      <c r="R49" s="4">
        <v>9.3</v>
      </c>
      <c r="S49" s="4">
        <v>7</v>
      </c>
      <c r="T49" s="1">
        <v>0</v>
      </c>
      <c r="U49" s="1">
        <v>1</v>
      </c>
      <c r="V49" s="1">
        <v>0</v>
      </c>
      <c r="W49" s="1">
        <v>38</v>
      </c>
      <c r="X49" s="4">
        <v>2.33</v>
      </c>
      <c r="Y49" s="1">
        <f t="shared" si="6"/>
        <v>0.8388</v>
      </c>
      <c r="Z49" s="1">
        <v>0</v>
      </c>
      <c r="AA49" s="1">
        <v>0</v>
      </c>
      <c r="AB49" s="1">
        <v>0</v>
      </c>
      <c r="AC49" s="4">
        <v>0</v>
      </c>
      <c r="AD49" s="1">
        <v>0</v>
      </c>
      <c r="AE49" s="1">
        <v>0</v>
      </c>
      <c r="AF49" s="1">
        <v>0</v>
      </c>
      <c r="AG49" s="1">
        <v>0</v>
      </c>
      <c r="AH49" s="5" t="s">
        <v>58</v>
      </c>
    </row>
    <row r="50" spans="1:34">
      <c r="A50" s="1">
        <v>48</v>
      </c>
      <c r="B50" s="1" t="s">
        <v>179</v>
      </c>
      <c r="C50" s="1">
        <v>0.837</v>
      </c>
      <c r="D50" s="1">
        <v>145</v>
      </c>
      <c r="E50" s="1">
        <v>0.278</v>
      </c>
      <c r="F50" s="1">
        <v>3.06</v>
      </c>
      <c r="G50" s="1">
        <f t="shared" si="7"/>
        <v>45</v>
      </c>
      <c r="H50" s="1">
        <f t="shared" si="1"/>
        <v>28</v>
      </c>
      <c r="I50" s="1">
        <f t="shared" si="2"/>
        <v>70.18</v>
      </c>
      <c r="J50" s="1">
        <f t="shared" si="3"/>
        <v>0.714666666666667</v>
      </c>
      <c r="K50" s="1">
        <f t="shared" si="4"/>
        <v>1.46875068505163</v>
      </c>
      <c r="L50" s="1">
        <v>2</v>
      </c>
      <c r="M50" s="1">
        <v>3</v>
      </c>
      <c r="N50" s="1">
        <v>5.46</v>
      </c>
      <c r="O50" s="4">
        <v>32.16</v>
      </c>
      <c r="P50" s="1">
        <v>3.85</v>
      </c>
      <c r="Q50" s="1">
        <f t="shared" si="5"/>
        <v>173.25</v>
      </c>
      <c r="R50" s="4">
        <v>9</v>
      </c>
      <c r="S50" s="4">
        <v>5</v>
      </c>
      <c r="T50" s="4">
        <v>0</v>
      </c>
      <c r="U50" s="4">
        <v>1</v>
      </c>
      <c r="V50" s="1">
        <v>0</v>
      </c>
      <c r="W50" s="1">
        <v>38</v>
      </c>
      <c r="X50" s="4">
        <v>0.6666</v>
      </c>
      <c r="Y50" s="1">
        <f t="shared" si="6"/>
        <v>0.239976</v>
      </c>
      <c r="Z50" s="1">
        <v>0</v>
      </c>
      <c r="AA50" s="1">
        <v>0</v>
      </c>
      <c r="AB50" s="1">
        <v>0</v>
      </c>
      <c r="AC50" s="4">
        <v>0</v>
      </c>
      <c r="AD50" s="1">
        <v>0</v>
      </c>
      <c r="AE50" s="1">
        <v>0</v>
      </c>
      <c r="AF50" s="1">
        <v>0</v>
      </c>
      <c r="AG50" s="1">
        <v>0</v>
      </c>
      <c r="AH50" s="5" t="s">
        <v>58</v>
      </c>
    </row>
    <row r="51" spans="1:34">
      <c r="A51" s="1">
        <v>49</v>
      </c>
      <c r="B51" s="1" t="s">
        <v>180</v>
      </c>
      <c r="C51" s="1">
        <v>0.837</v>
      </c>
      <c r="D51" s="1">
        <v>145</v>
      </c>
      <c r="E51" s="1">
        <v>0.278</v>
      </c>
      <c r="F51" s="1">
        <v>3.06</v>
      </c>
      <c r="G51" s="1">
        <f t="shared" si="7"/>
        <v>63</v>
      </c>
      <c r="H51" s="1">
        <f t="shared" si="1"/>
        <v>32</v>
      </c>
      <c r="I51" s="1">
        <f t="shared" si="2"/>
        <v>101.9</v>
      </c>
      <c r="J51" s="1">
        <f t="shared" si="3"/>
        <v>0.251428571428571</v>
      </c>
      <c r="K51" s="1">
        <f t="shared" si="4"/>
        <v>0.498226013437005</v>
      </c>
      <c r="L51" s="1">
        <v>2</v>
      </c>
      <c r="M51" s="1">
        <v>8</v>
      </c>
      <c r="N51" s="1">
        <v>5.46</v>
      </c>
      <c r="O51" s="4">
        <v>15.84</v>
      </c>
      <c r="P51" s="1">
        <v>3.85</v>
      </c>
      <c r="Q51" s="1">
        <f t="shared" si="5"/>
        <v>242.55</v>
      </c>
      <c r="R51" s="4">
        <v>9</v>
      </c>
      <c r="S51" s="4">
        <v>7</v>
      </c>
      <c r="T51" s="4">
        <v>0</v>
      </c>
      <c r="U51" s="4">
        <v>1</v>
      </c>
      <c r="V51" s="1">
        <v>0</v>
      </c>
      <c r="W51" s="1">
        <v>38</v>
      </c>
      <c r="X51" s="4">
        <v>2.1666</v>
      </c>
      <c r="Y51" s="1">
        <f t="shared" si="6"/>
        <v>0.779976</v>
      </c>
      <c r="Z51" s="1">
        <v>0</v>
      </c>
      <c r="AA51" s="1">
        <v>0</v>
      </c>
      <c r="AB51" s="1">
        <v>0</v>
      </c>
      <c r="AC51" s="4">
        <v>0</v>
      </c>
      <c r="AD51" s="1">
        <v>0</v>
      </c>
      <c r="AE51" s="1">
        <v>0</v>
      </c>
      <c r="AF51" s="1">
        <v>0</v>
      </c>
      <c r="AG51" s="1">
        <v>0</v>
      </c>
      <c r="AH51" s="5" t="s">
        <v>58</v>
      </c>
    </row>
    <row r="52" spans="1:34">
      <c r="A52" s="1">
        <v>50</v>
      </c>
      <c r="B52" s="1" t="s">
        <v>181</v>
      </c>
      <c r="C52" s="1">
        <v>0.71</v>
      </c>
      <c r="D52" s="1">
        <v>143</v>
      </c>
      <c r="E52" s="1">
        <v>0.111</v>
      </c>
      <c r="F52" s="1">
        <v>3.158</v>
      </c>
      <c r="G52" s="1">
        <f t="shared" si="7"/>
        <v>42</v>
      </c>
      <c r="H52" s="1">
        <f t="shared" si="1"/>
        <v>26</v>
      </c>
      <c r="I52" s="1">
        <f t="shared" si="2"/>
        <v>77.63</v>
      </c>
      <c r="J52" s="1">
        <f t="shared" si="3"/>
        <v>0.48</v>
      </c>
      <c r="K52" s="1">
        <f t="shared" si="4"/>
        <v>0.832350697093709</v>
      </c>
      <c r="L52" s="1">
        <v>1</v>
      </c>
      <c r="M52" s="1">
        <v>6</v>
      </c>
      <c r="N52" s="1">
        <v>2.31</v>
      </c>
      <c r="O52" s="4">
        <v>20.16</v>
      </c>
      <c r="P52" s="1">
        <v>3.85</v>
      </c>
      <c r="Q52" s="1">
        <f t="shared" si="5"/>
        <v>161.7</v>
      </c>
      <c r="R52" s="4">
        <v>6</v>
      </c>
      <c r="S52" s="4">
        <v>7</v>
      </c>
      <c r="T52" s="1">
        <v>0</v>
      </c>
      <c r="U52" s="1">
        <v>1</v>
      </c>
      <c r="V52" s="1">
        <v>0</v>
      </c>
      <c r="W52" s="1">
        <v>38</v>
      </c>
      <c r="X52" s="4">
        <v>1.5</v>
      </c>
      <c r="Y52" s="1">
        <f t="shared" si="6"/>
        <v>0.54</v>
      </c>
      <c r="Z52" s="1">
        <v>0</v>
      </c>
      <c r="AA52" s="1">
        <v>0</v>
      </c>
      <c r="AB52" s="1">
        <v>0</v>
      </c>
      <c r="AC52" s="4">
        <v>0</v>
      </c>
      <c r="AD52" s="1">
        <v>0</v>
      </c>
      <c r="AE52" s="1">
        <v>0</v>
      </c>
      <c r="AF52" s="1">
        <v>0</v>
      </c>
      <c r="AG52" s="1">
        <v>0</v>
      </c>
      <c r="AH52" s="5" t="s">
        <v>58</v>
      </c>
    </row>
    <row r="53" spans="1:34">
      <c r="A53" s="1">
        <v>51</v>
      </c>
      <c r="B53" s="1" t="s">
        <v>182</v>
      </c>
      <c r="C53" s="1">
        <v>0.71</v>
      </c>
      <c r="D53" s="1">
        <v>143</v>
      </c>
      <c r="E53" s="1">
        <v>0.111</v>
      </c>
      <c r="F53" s="1">
        <v>3.158</v>
      </c>
      <c r="G53" s="1">
        <f t="shared" si="7"/>
        <v>45.5</v>
      </c>
      <c r="H53" s="1">
        <f t="shared" si="1"/>
        <v>27</v>
      </c>
      <c r="I53" s="1">
        <f t="shared" si="2"/>
        <v>84.33</v>
      </c>
      <c r="J53" s="1">
        <f t="shared" si="3"/>
        <v>0.348131868131868</v>
      </c>
      <c r="K53" s="1">
        <f t="shared" si="4"/>
        <v>0.60203048463454</v>
      </c>
      <c r="L53" s="1">
        <v>1</v>
      </c>
      <c r="M53" s="1">
        <v>5</v>
      </c>
      <c r="N53" s="1">
        <v>3.78</v>
      </c>
      <c r="O53" s="4">
        <v>15.84</v>
      </c>
      <c r="P53" s="1">
        <v>3.85</v>
      </c>
      <c r="Q53" s="1">
        <f t="shared" si="5"/>
        <v>175.175</v>
      </c>
      <c r="R53" s="4">
        <v>6.5</v>
      </c>
      <c r="S53" s="4">
        <v>7</v>
      </c>
      <c r="T53" s="1">
        <v>0</v>
      </c>
      <c r="U53" s="1">
        <v>1</v>
      </c>
      <c r="V53" s="1">
        <v>0</v>
      </c>
      <c r="W53" s="1">
        <v>38</v>
      </c>
      <c r="X53" s="4">
        <v>1.5</v>
      </c>
      <c r="Y53" s="1">
        <f t="shared" si="6"/>
        <v>0.54</v>
      </c>
      <c r="Z53" s="1">
        <v>0</v>
      </c>
      <c r="AA53" s="1">
        <v>0</v>
      </c>
      <c r="AB53" s="1">
        <v>0</v>
      </c>
      <c r="AC53" s="4">
        <v>0</v>
      </c>
      <c r="AD53" s="1">
        <v>0</v>
      </c>
      <c r="AE53" s="1">
        <v>0</v>
      </c>
      <c r="AF53" s="1">
        <v>0</v>
      </c>
      <c r="AG53" s="1">
        <v>0</v>
      </c>
      <c r="AH53" s="5" t="s">
        <v>58</v>
      </c>
    </row>
    <row r="54" spans="1:34">
      <c r="A54" s="1">
        <v>52</v>
      </c>
      <c r="B54" s="1" t="s">
        <v>183</v>
      </c>
      <c r="C54" s="1">
        <v>0.71</v>
      </c>
      <c r="D54" s="1">
        <v>143</v>
      </c>
      <c r="E54" s="1">
        <v>0.111</v>
      </c>
      <c r="F54" s="1">
        <v>3.158</v>
      </c>
      <c r="G54" s="1">
        <f t="shared" si="7"/>
        <v>42</v>
      </c>
      <c r="H54" s="1">
        <f t="shared" si="1"/>
        <v>26</v>
      </c>
      <c r="I54" s="1">
        <f t="shared" si="2"/>
        <v>77.63</v>
      </c>
      <c r="J54" s="1">
        <f t="shared" si="3"/>
        <v>0.48</v>
      </c>
      <c r="K54" s="1">
        <f t="shared" si="4"/>
        <v>0.832350697093709</v>
      </c>
      <c r="L54" s="1">
        <v>1</v>
      </c>
      <c r="M54" s="1">
        <v>6</v>
      </c>
      <c r="N54" s="1">
        <v>2.31</v>
      </c>
      <c r="O54" s="4">
        <v>20.16</v>
      </c>
      <c r="P54" s="1">
        <v>3.85</v>
      </c>
      <c r="Q54" s="1">
        <f t="shared" si="5"/>
        <v>161.7</v>
      </c>
      <c r="R54" s="4">
        <v>6</v>
      </c>
      <c r="S54" s="4">
        <v>7</v>
      </c>
      <c r="T54" s="1">
        <v>0</v>
      </c>
      <c r="U54" s="1">
        <v>1</v>
      </c>
      <c r="V54" s="1">
        <v>0</v>
      </c>
      <c r="W54" s="1">
        <v>38</v>
      </c>
      <c r="X54" s="4">
        <v>1.5</v>
      </c>
      <c r="Y54" s="1">
        <f t="shared" si="6"/>
        <v>0.54</v>
      </c>
      <c r="Z54" s="1">
        <v>0</v>
      </c>
      <c r="AA54" s="1">
        <v>0</v>
      </c>
      <c r="AB54" s="1">
        <v>0</v>
      </c>
      <c r="AC54" s="4">
        <v>0</v>
      </c>
      <c r="AD54" s="1">
        <v>0</v>
      </c>
      <c r="AE54" s="1">
        <v>0</v>
      </c>
      <c r="AF54" s="1">
        <v>0</v>
      </c>
      <c r="AG54" s="1">
        <v>0</v>
      </c>
      <c r="AH54" s="5" t="s">
        <v>58</v>
      </c>
    </row>
    <row r="55" spans="1:34">
      <c r="A55" s="1">
        <v>53</v>
      </c>
      <c r="B55" s="1" t="s">
        <v>184</v>
      </c>
      <c r="C55" s="1">
        <v>0.716</v>
      </c>
      <c r="D55" s="1">
        <v>265</v>
      </c>
      <c r="E55" s="1">
        <v>0.444</v>
      </c>
      <c r="F55" s="1">
        <v>3.191</v>
      </c>
      <c r="G55" s="1">
        <f t="shared" si="7"/>
        <v>45</v>
      </c>
      <c r="H55" s="1">
        <f t="shared" si="1"/>
        <v>28</v>
      </c>
      <c r="I55" s="1">
        <f t="shared" si="2"/>
        <v>67.24</v>
      </c>
      <c r="J55" s="1">
        <f t="shared" si="3"/>
        <v>0.714666666666667</v>
      </c>
      <c r="K55" s="1">
        <f t="shared" si="4"/>
        <v>1.53297030156043</v>
      </c>
      <c r="L55" s="1">
        <v>3</v>
      </c>
      <c r="M55" s="1">
        <v>3</v>
      </c>
      <c r="N55" s="1">
        <v>8.4</v>
      </c>
      <c r="O55" s="4">
        <v>32.16</v>
      </c>
      <c r="P55" s="1">
        <v>3.85</v>
      </c>
      <c r="Q55" s="1">
        <f t="shared" si="5"/>
        <v>173.25</v>
      </c>
      <c r="R55" s="4">
        <v>9</v>
      </c>
      <c r="S55" s="4">
        <v>5</v>
      </c>
      <c r="T55" s="1">
        <v>1</v>
      </c>
      <c r="U55" s="1">
        <v>1</v>
      </c>
      <c r="V55" s="1">
        <v>0</v>
      </c>
      <c r="W55" s="1">
        <v>38</v>
      </c>
      <c r="X55" s="4">
        <v>0.67</v>
      </c>
      <c r="Y55" s="1">
        <f t="shared" si="6"/>
        <v>0.2412</v>
      </c>
      <c r="Z55" s="1">
        <v>0</v>
      </c>
      <c r="AA55" s="1">
        <v>0</v>
      </c>
      <c r="AB55" s="1">
        <v>0</v>
      </c>
      <c r="AC55" s="4">
        <v>0</v>
      </c>
      <c r="AD55" s="1">
        <v>0</v>
      </c>
      <c r="AE55" s="1">
        <v>0</v>
      </c>
      <c r="AF55" s="1">
        <v>0</v>
      </c>
      <c r="AG55" s="1">
        <v>0</v>
      </c>
      <c r="AH55" s="5" t="s">
        <v>58</v>
      </c>
    </row>
    <row r="56" spans="1:34">
      <c r="A56" s="1">
        <v>54</v>
      </c>
      <c r="B56" s="1" t="s">
        <v>185</v>
      </c>
      <c r="C56" s="1">
        <v>0.716</v>
      </c>
      <c r="D56" s="1">
        <v>265</v>
      </c>
      <c r="E56" s="1">
        <v>0.444</v>
      </c>
      <c r="F56" s="1">
        <v>3.191</v>
      </c>
      <c r="G56" s="1">
        <f t="shared" si="7"/>
        <v>45</v>
      </c>
      <c r="H56" s="1">
        <f t="shared" si="1"/>
        <v>28</v>
      </c>
      <c r="I56" s="1">
        <f t="shared" si="2"/>
        <v>67.24</v>
      </c>
      <c r="J56" s="1">
        <f t="shared" si="3"/>
        <v>0.714666666666667</v>
      </c>
      <c r="K56" s="1">
        <f t="shared" si="4"/>
        <v>1.53297030156043</v>
      </c>
      <c r="L56" s="1">
        <v>3</v>
      </c>
      <c r="M56" s="1">
        <v>3</v>
      </c>
      <c r="N56" s="1">
        <v>8.4</v>
      </c>
      <c r="O56" s="4">
        <v>32.16</v>
      </c>
      <c r="P56" s="1">
        <v>3.85</v>
      </c>
      <c r="Q56" s="1">
        <f t="shared" si="5"/>
        <v>173.25</v>
      </c>
      <c r="R56" s="4">
        <v>9</v>
      </c>
      <c r="S56" s="4">
        <v>5</v>
      </c>
      <c r="T56" s="1">
        <v>1</v>
      </c>
      <c r="U56" s="1">
        <v>1</v>
      </c>
      <c r="V56" s="1">
        <v>0</v>
      </c>
      <c r="W56" s="1">
        <v>38</v>
      </c>
      <c r="X56" s="4">
        <v>0.67</v>
      </c>
      <c r="Y56" s="1">
        <f t="shared" si="6"/>
        <v>0.2412</v>
      </c>
      <c r="Z56" s="1">
        <v>0</v>
      </c>
      <c r="AA56" s="1">
        <v>0</v>
      </c>
      <c r="AB56" s="1">
        <v>0</v>
      </c>
      <c r="AC56" s="4">
        <v>0</v>
      </c>
      <c r="AD56" s="1">
        <v>0</v>
      </c>
      <c r="AE56" s="1">
        <v>0</v>
      </c>
      <c r="AF56" s="1">
        <v>0</v>
      </c>
      <c r="AG56" s="1">
        <v>0</v>
      </c>
      <c r="AH56" s="5" t="s">
        <v>58</v>
      </c>
    </row>
    <row r="57" spans="1:34">
      <c r="A57" s="1">
        <v>55</v>
      </c>
      <c r="B57" s="1" t="s">
        <v>186</v>
      </c>
      <c r="C57" s="1">
        <v>0.621</v>
      </c>
      <c r="D57" s="1">
        <v>153</v>
      </c>
      <c r="E57" s="1">
        <v>0.5</v>
      </c>
      <c r="F57" s="1">
        <v>3.296</v>
      </c>
      <c r="G57" s="1">
        <f t="shared" si="7"/>
        <v>45</v>
      </c>
      <c r="H57" s="1">
        <f t="shared" si="1"/>
        <v>28</v>
      </c>
      <c r="I57" s="1">
        <f t="shared" si="2"/>
        <v>67.24</v>
      </c>
      <c r="J57" s="1">
        <f t="shared" si="3"/>
        <v>0.714666666666667</v>
      </c>
      <c r="K57" s="1">
        <f t="shared" si="4"/>
        <v>1.53297030156043</v>
      </c>
      <c r="L57" s="1">
        <v>3</v>
      </c>
      <c r="M57" s="1">
        <v>3</v>
      </c>
      <c r="N57" s="1">
        <v>8.4</v>
      </c>
      <c r="O57" s="4">
        <v>32.16</v>
      </c>
      <c r="P57" s="1">
        <v>3.85</v>
      </c>
      <c r="Q57" s="1">
        <f t="shared" si="5"/>
        <v>173.25</v>
      </c>
      <c r="R57" s="4">
        <v>9</v>
      </c>
      <c r="S57" s="4">
        <v>5</v>
      </c>
      <c r="T57" s="1">
        <v>1</v>
      </c>
      <c r="U57" s="1">
        <v>1</v>
      </c>
      <c r="V57" s="1">
        <v>0</v>
      </c>
      <c r="W57" s="1">
        <v>38</v>
      </c>
      <c r="X57" s="4">
        <v>0.67</v>
      </c>
      <c r="Y57" s="1">
        <f t="shared" si="6"/>
        <v>0.2412</v>
      </c>
      <c r="Z57" s="1">
        <v>0</v>
      </c>
      <c r="AA57" s="1">
        <v>0</v>
      </c>
      <c r="AB57" s="1">
        <v>0</v>
      </c>
      <c r="AC57" s="4">
        <v>0</v>
      </c>
      <c r="AD57" s="1">
        <v>0</v>
      </c>
      <c r="AE57" s="1">
        <v>0</v>
      </c>
      <c r="AF57" s="1">
        <v>0</v>
      </c>
      <c r="AG57" s="1">
        <v>0</v>
      </c>
      <c r="AH57" s="5" t="s">
        <v>58</v>
      </c>
    </row>
    <row r="58" spans="1:34">
      <c r="A58" s="1">
        <v>56</v>
      </c>
      <c r="B58" s="1" t="s">
        <v>187</v>
      </c>
      <c r="C58" s="1">
        <v>0.92</v>
      </c>
      <c r="D58" s="1">
        <v>279</v>
      </c>
      <c r="E58" s="1">
        <v>1.167</v>
      </c>
      <c r="F58" s="1">
        <v>3.285</v>
      </c>
      <c r="G58" s="1">
        <f t="shared" si="7"/>
        <v>186</v>
      </c>
      <c r="H58" s="1">
        <f t="shared" si="1"/>
        <v>58.6</v>
      </c>
      <c r="I58" s="1">
        <f t="shared" si="2"/>
        <v>219.52</v>
      </c>
      <c r="J58" s="1">
        <f t="shared" si="3"/>
        <v>0</v>
      </c>
      <c r="K58" s="1">
        <f t="shared" si="4"/>
        <v>0</v>
      </c>
      <c r="L58" s="1">
        <v>2</v>
      </c>
      <c r="M58" s="1">
        <v>0</v>
      </c>
      <c r="N58" s="1">
        <v>6.09</v>
      </c>
      <c r="O58" s="4">
        <v>0</v>
      </c>
      <c r="P58" s="1">
        <v>3.85</v>
      </c>
      <c r="Q58" s="1">
        <f t="shared" si="5"/>
        <v>716.1</v>
      </c>
      <c r="R58" s="4">
        <v>9.3</v>
      </c>
      <c r="S58" s="4">
        <v>20</v>
      </c>
      <c r="T58" s="1">
        <v>1</v>
      </c>
      <c r="U58" s="1">
        <v>1</v>
      </c>
      <c r="V58" s="1">
        <v>0</v>
      </c>
      <c r="W58" s="1">
        <v>38</v>
      </c>
      <c r="X58" s="4">
        <v>6.17</v>
      </c>
      <c r="Y58" s="1">
        <f t="shared" si="6"/>
        <v>2.2212</v>
      </c>
      <c r="Z58" s="1">
        <v>0</v>
      </c>
      <c r="AA58" s="1">
        <v>0</v>
      </c>
      <c r="AB58" s="1">
        <v>0</v>
      </c>
      <c r="AC58" s="4">
        <v>0</v>
      </c>
      <c r="AD58" s="1">
        <v>0</v>
      </c>
      <c r="AE58" s="1">
        <v>0</v>
      </c>
      <c r="AF58" s="1">
        <v>0</v>
      </c>
      <c r="AG58" s="1">
        <v>0</v>
      </c>
      <c r="AH58" s="5" t="s">
        <v>75</v>
      </c>
    </row>
    <row r="59" spans="1:34">
      <c r="A59" s="1">
        <v>57</v>
      </c>
      <c r="B59" s="1" t="s">
        <v>188</v>
      </c>
      <c r="C59" s="1">
        <v>0.529</v>
      </c>
      <c r="D59" s="1">
        <v>141</v>
      </c>
      <c r="E59" s="1">
        <v>0.5</v>
      </c>
      <c r="F59" s="1">
        <v>3.313</v>
      </c>
      <c r="G59" s="1">
        <f t="shared" si="7"/>
        <v>130.2</v>
      </c>
      <c r="H59" s="1">
        <f t="shared" si="1"/>
        <v>46.6</v>
      </c>
      <c r="I59" s="1">
        <f t="shared" si="2"/>
        <v>179.41</v>
      </c>
      <c r="J59" s="1">
        <f t="shared" si="3"/>
        <v>0</v>
      </c>
      <c r="K59" s="1">
        <f t="shared" si="4"/>
        <v>0</v>
      </c>
      <c r="L59" s="1">
        <v>0</v>
      </c>
      <c r="M59" s="1">
        <v>0</v>
      </c>
      <c r="N59" s="1">
        <v>0</v>
      </c>
      <c r="O59" s="4">
        <v>0</v>
      </c>
      <c r="P59" s="1">
        <v>3.85</v>
      </c>
      <c r="Q59" s="1">
        <f t="shared" si="5"/>
        <v>501.27</v>
      </c>
      <c r="R59" s="4">
        <v>9.3</v>
      </c>
      <c r="S59" s="4">
        <v>14</v>
      </c>
      <c r="T59" s="1">
        <v>0</v>
      </c>
      <c r="U59" s="1">
        <v>0</v>
      </c>
      <c r="V59" s="1">
        <v>0</v>
      </c>
      <c r="W59" s="1">
        <v>38</v>
      </c>
      <c r="X59" s="4">
        <v>2.33</v>
      </c>
      <c r="Y59" s="1">
        <f t="shared" si="6"/>
        <v>0.8388</v>
      </c>
      <c r="Z59" s="1">
        <v>0</v>
      </c>
      <c r="AA59" s="1">
        <v>0</v>
      </c>
      <c r="AB59" s="1">
        <v>0</v>
      </c>
      <c r="AC59" s="4">
        <v>0</v>
      </c>
      <c r="AD59" s="1">
        <v>0</v>
      </c>
      <c r="AE59" s="1">
        <v>0</v>
      </c>
      <c r="AF59" s="1">
        <v>0</v>
      </c>
      <c r="AG59" s="1">
        <v>0</v>
      </c>
      <c r="AH59" s="5" t="s">
        <v>40</v>
      </c>
    </row>
    <row r="60" spans="1:34">
      <c r="A60" s="1">
        <v>58</v>
      </c>
      <c r="B60" s="1" t="s">
        <v>118</v>
      </c>
      <c r="C60" s="1">
        <v>0.597</v>
      </c>
      <c r="D60" s="1">
        <v>141</v>
      </c>
      <c r="E60" s="1">
        <v>0.333</v>
      </c>
      <c r="F60" s="1">
        <v>3.438</v>
      </c>
      <c r="G60" s="1">
        <f t="shared" si="7"/>
        <v>63</v>
      </c>
      <c r="H60" s="1">
        <f t="shared" si="1"/>
        <v>32</v>
      </c>
      <c r="I60" s="1">
        <f t="shared" si="2"/>
        <v>103.64</v>
      </c>
      <c r="J60" s="1">
        <f t="shared" si="3"/>
        <v>0.19047619047619</v>
      </c>
      <c r="K60" s="1">
        <f t="shared" si="4"/>
        <v>0.371107086660927</v>
      </c>
      <c r="L60" s="1">
        <v>4</v>
      </c>
      <c r="M60" s="1">
        <v>2</v>
      </c>
      <c r="N60" s="1">
        <v>7.56</v>
      </c>
      <c r="O60" s="4">
        <v>12</v>
      </c>
      <c r="P60" s="1">
        <v>3.85</v>
      </c>
      <c r="Q60" s="1">
        <f t="shared" si="5"/>
        <v>242.55</v>
      </c>
      <c r="R60" s="4">
        <v>9</v>
      </c>
      <c r="S60" s="4">
        <v>7</v>
      </c>
      <c r="T60" s="4">
        <v>0</v>
      </c>
      <c r="U60" s="4">
        <v>1</v>
      </c>
      <c r="V60" s="1">
        <v>0</v>
      </c>
      <c r="W60" s="1">
        <v>0</v>
      </c>
      <c r="X60" s="4">
        <v>3.5</v>
      </c>
      <c r="Y60" s="1">
        <f t="shared" si="6"/>
        <v>1.26</v>
      </c>
      <c r="Z60" s="1">
        <v>0</v>
      </c>
      <c r="AA60" s="1">
        <v>0</v>
      </c>
      <c r="AB60" s="1">
        <v>0</v>
      </c>
      <c r="AC60" s="4">
        <v>0</v>
      </c>
      <c r="AD60" s="1">
        <v>0</v>
      </c>
      <c r="AE60" s="1">
        <v>0</v>
      </c>
      <c r="AF60" s="1">
        <v>0</v>
      </c>
      <c r="AG60" s="1">
        <v>0</v>
      </c>
      <c r="AH60" s="1" t="s">
        <v>119</v>
      </c>
    </row>
    <row r="61" spans="1:34">
      <c r="A61" s="1">
        <v>59</v>
      </c>
      <c r="B61" s="1" t="s">
        <v>120</v>
      </c>
      <c r="C61" s="1">
        <v>0.89</v>
      </c>
      <c r="D61" s="1">
        <v>143</v>
      </c>
      <c r="E61" s="1">
        <v>0.25</v>
      </c>
      <c r="F61" s="1">
        <v>2.757</v>
      </c>
      <c r="G61" s="1">
        <f t="shared" si="7"/>
        <v>48.3</v>
      </c>
      <c r="H61" s="1">
        <f t="shared" si="1"/>
        <v>27.8</v>
      </c>
      <c r="I61" s="1">
        <f t="shared" si="2"/>
        <v>89.87</v>
      </c>
      <c r="J61" s="1">
        <f t="shared" si="3"/>
        <v>0.198757763975155</v>
      </c>
      <c r="K61" s="1">
        <f t="shared" si="4"/>
        <v>0.342374883378555</v>
      </c>
      <c r="L61" s="1">
        <v>4</v>
      </c>
      <c r="M61" s="1">
        <v>2</v>
      </c>
      <c r="N61" s="1">
        <v>7.56</v>
      </c>
      <c r="O61" s="4">
        <v>9.6</v>
      </c>
      <c r="P61" s="1">
        <v>3.85</v>
      </c>
      <c r="Q61" s="1">
        <f t="shared" si="5"/>
        <v>185.955</v>
      </c>
      <c r="R61" s="4">
        <v>6.9</v>
      </c>
      <c r="S61" s="4">
        <v>7</v>
      </c>
      <c r="T61" s="4">
        <v>0</v>
      </c>
      <c r="U61" s="4">
        <v>1</v>
      </c>
      <c r="V61" s="1">
        <v>0</v>
      </c>
      <c r="W61" s="1">
        <v>0</v>
      </c>
      <c r="X61" s="4">
        <v>2.5</v>
      </c>
      <c r="Y61" s="1">
        <f t="shared" si="6"/>
        <v>0.9</v>
      </c>
      <c r="Z61" s="1">
        <v>0</v>
      </c>
      <c r="AA61" s="1">
        <v>0</v>
      </c>
      <c r="AB61" s="1">
        <v>0</v>
      </c>
      <c r="AC61" s="4">
        <v>0</v>
      </c>
      <c r="AD61" s="1">
        <v>0</v>
      </c>
      <c r="AE61" s="1">
        <v>0</v>
      </c>
      <c r="AF61" s="1">
        <v>0</v>
      </c>
      <c r="AG61" s="1">
        <v>0</v>
      </c>
      <c r="AH61" s="1" t="s">
        <v>119</v>
      </c>
    </row>
    <row r="62" spans="1:34">
      <c r="A62" s="1">
        <v>60</v>
      </c>
      <c r="B62" s="1" t="s">
        <v>116</v>
      </c>
      <c r="C62" s="1">
        <v>0.813</v>
      </c>
      <c r="D62" s="1">
        <v>141</v>
      </c>
      <c r="E62" s="1">
        <v>0.125</v>
      </c>
      <c r="F62" s="1">
        <v>3.025</v>
      </c>
      <c r="G62" s="1">
        <f t="shared" si="7"/>
        <v>6.7072</v>
      </c>
      <c r="H62" s="1">
        <f t="shared" si="1"/>
        <v>10.36</v>
      </c>
      <c r="I62" s="1">
        <f t="shared" si="2"/>
        <v>35.686</v>
      </c>
      <c r="J62" s="1">
        <f t="shared" si="3"/>
        <v>0</v>
      </c>
      <c r="K62" s="1">
        <f t="shared" si="4"/>
        <v>0</v>
      </c>
      <c r="L62" s="1">
        <v>1</v>
      </c>
      <c r="M62" s="1">
        <v>0</v>
      </c>
      <c r="N62" s="1">
        <v>4.2</v>
      </c>
      <c r="O62" s="4">
        <v>0</v>
      </c>
      <c r="P62" s="1">
        <v>3.85</v>
      </c>
      <c r="Q62" s="1">
        <f t="shared" si="5"/>
        <v>25.82272</v>
      </c>
      <c r="R62" s="4">
        <v>2.56</v>
      </c>
      <c r="S62" s="4">
        <v>2.62</v>
      </c>
      <c r="T62" s="4">
        <v>0</v>
      </c>
      <c r="U62" s="4">
        <v>0</v>
      </c>
      <c r="V62" s="1">
        <v>1</v>
      </c>
      <c r="W62" s="1">
        <v>38</v>
      </c>
      <c r="X62" s="4">
        <v>0.5</v>
      </c>
      <c r="Y62" s="1">
        <f t="shared" si="6"/>
        <v>0.18</v>
      </c>
      <c r="Z62" s="1">
        <v>0</v>
      </c>
      <c r="AA62" s="1">
        <v>0</v>
      </c>
      <c r="AB62" s="1">
        <v>0</v>
      </c>
      <c r="AC62" s="4">
        <v>0</v>
      </c>
      <c r="AD62" s="1">
        <v>0</v>
      </c>
      <c r="AE62" s="1">
        <v>0</v>
      </c>
      <c r="AF62" s="1">
        <v>0</v>
      </c>
      <c r="AG62" s="1">
        <v>0</v>
      </c>
      <c r="AH62" s="1" t="s">
        <v>117</v>
      </c>
    </row>
    <row r="63" spans="1:34">
      <c r="A63" s="1">
        <v>61</v>
      </c>
      <c r="B63" s="1" t="s">
        <v>121</v>
      </c>
      <c r="C63" s="1">
        <v>0.832</v>
      </c>
      <c r="D63" s="1">
        <v>143</v>
      </c>
      <c r="E63" s="1">
        <v>0.2</v>
      </c>
      <c r="F63" s="1">
        <v>2.791</v>
      </c>
      <c r="G63" s="1">
        <f t="shared" si="7"/>
        <v>38.52</v>
      </c>
      <c r="H63" s="1">
        <f t="shared" si="1"/>
        <v>26.56</v>
      </c>
      <c r="I63" s="1">
        <f>H63*P63-N64-O64</f>
        <v>76.216</v>
      </c>
      <c r="J63" s="1">
        <f t="shared" si="3"/>
        <v>0.43613707165109</v>
      </c>
      <c r="K63" s="1">
        <f t="shared" si="4"/>
        <v>0.706494093709376</v>
      </c>
      <c r="L63" s="1">
        <v>3</v>
      </c>
      <c r="M63" s="1">
        <v>1</v>
      </c>
      <c r="N63" s="1">
        <v>9.24</v>
      </c>
      <c r="O63" s="4">
        <v>16.8</v>
      </c>
      <c r="P63" s="1">
        <v>3.85</v>
      </c>
      <c r="Q63" s="1">
        <f t="shared" si="5"/>
        <v>148.302</v>
      </c>
      <c r="R63" s="4">
        <v>4.28</v>
      </c>
      <c r="S63" s="4">
        <v>9</v>
      </c>
      <c r="T63" s="4">
        <v>0</v>
      </c>
      <c r="U63" s="4">
        <v>1</v>
      </c>
      <c r="V63" s="1">
        <v>0</v>
      </c>
      <c r="W63" s="1">
        <v>0</v>
      </c>
      <c r="X63" s="4">
        <v>2.3333</v>
      </c>
      <c r="Y63" s="1">
        <f t="shared" si="6"/>
        <v>0.839988</v>
      </c>
      <c r="Z63" s="1">
        <v>0</v>
      </c>
      <c r="AA63" s="1">
        <v>0</v>
      </c>
      <c r="AB63" s="1">
        <v>0</v>
      </c>
      <c r="AC63" s="4">
        <v>1</v>
      </c>
      <c r="AD63" s="1">
        <v>23</v>
      </c>
      <c r="AE63" s="1">
        <v>1.8</v>
      </c>
      <c r="AF63" s="1">
        <v>0.28</v>
      </c>
      <c r="AG63" s="1">
        <v>0.18</v>
      </c>
      <c r="AH63" s="1" t="s">
        <v>122</v>
      </c>
    </row>
    <row r="64" spans="1:34">
      <c r="A64" s="1">
        <v>62</v>
      </c>
      <c r="B64" s="1" t="s">
        <v>123</v>
      </c>
      <c r="C64" s="1">
        <v>0.704</v>
      </c>
      <c r="D64" s="1">
        <v>141</v>
      </c>
      <c r="E64" s="1">
        <v>0.167</v>
      </c>
      <c r="F64" s="1">
        <v>3.339</v>
      </c>
      <c r="G64" s="1">
        <f t="shared" si="7"/>
        <v>38.52</v>
      </c>
      <c r="H64" s="1">
        <f t="shared" si="1"/>
        <v>26.56</v>
      </c>
      <c r="I64" s="1">
        <f>H64*P64-N65-O65</f>
        <v>76.216</v>
      </c>
      <c r="J64" s="1">
        <f t="shared" si="3"/>
        <v>0.43613707165109</v>
      </c>
      <c r="K64" s="1">
        <f t="shared" si="4"/>
        <v>0.706494093709376</v>
      </c>
      <c r="L64" s="1">
        <v>3</v>
      </c>
      <c r="M64" s="1">
        <v>1</v>
      </c>
      <c r="N64" s="1">
        <v>9.24</v>
      </c>
      <c r="O64" s="4">
        <v>16.8</v>
      </c>
      <c r="P64" s="1">
        <v>3.85</v>
      </c>
      <c r="Q64" s="1">
        <f t="shared" si="5"/>
        <v>148.302</v>
      </c>
      <c r="R64" s="4">
        <v>4.28</v>
      </c>
      <c r="S64" s="4">
        <v>9</v>
      </c>
      <c r="T64" s="4">
        <v>0</v>
      </c>
      <c r="U64" s="4">
        <v>1</v>
      </c>
      <c r="V64" s="1">
        <v>0</v>
      </c>
      <c r="W64" s="1">
        <v>0</v>
      </c>
      <c r="X64" s="4">
        <v>2.3333</v>
      </c>
      <c r="Y64" s="1">
        <f t="shared" si="6"/>
        <v>0.839988</v>
      </c>
      <c r="Z64" s="1">
        <v>0</v>
      </c>
      <c r="AA64" s="1">
        <v>0</v>
      </c>
      <c r="AB64" s="1">
        <v>0</v>
      </c>
      <c r="AC64" s="4">
        <v>1</v>
      </c>
      <c r="AD64" s="1">
        <v>23</v>
      </c>
      <c r="AE64" s="1">
        <v>1.8</v>
      </c>
      <c r="AF64" s="1">
        <v>0.28</v>
      </c>
      <c r="AG64" s="1">
        <v>0.18</v>
      </c>
      <c r="AH64" s="1" t="s">
        <v>122</v>
      </c>
    </row>
    <row r="65" spans="1:34">
      <c r="A65" s="1">
        <v>63</v>
      </c>
      <c r="B65" s="1" t="s">
        <v>124</v>
      </c>
      <c r="C65" s="1">
        <v>0.813</v>
      </c>
      <c r="D65" s="1">
        <v>141</v>
      </c>
      <c r="E65" s="1">
        <v>0.125</v>
      </c>
      <c r="F65" s="1">
        <v>3.025</v>
      </c>
      <c r="G65" s="1">
        <f t="shared" si="7"/>
        <v>38.52</v>
      </c>
      <c r="H65" s="1">
        <f t="shared" si="1"/>
        <v>26.56</v>
      </c>
      <c r="I65" s="1">
        <f t="shared" ref="I65:I71" si="8">H65*P65-N65-O65</f>
        <v>76.216</v>
      </c>
      <c r="J65" s="1">
        <f t="shared" si="3"/>
        <v>0.43613707165109</v>
      </c>
      <c r="K65" s="1">
        <f t="shared" si="4"/>
        <v>0.706494093709376</v>
      </c>
      <c r="L65" s="1">
        <v>3</v>
      </c>
      <c r="M65" s="1">
        <v>1</v>
      </c>
      <c r="N65" s="1">
        <v>9.24</v>
      </c>
      <c r="O65" s="4">
        <v>16.8</v>
      </c>
      <c r="P65" s="1">
        <v>3.85</v>
      </c>
      <c r="Q65" s="1">
        <f t="shared" si="5"/>
        <v>148.302</v>
      </c>
      <c r="R65" s="4">
        <v>9</v>
      </c>
      <c r="S65" s="4">
        <v>4.28</v>
      </c>
      <c r="T65" s="4">
        <v>0</v>
      </c>
      <c r="U65" s="4">
        <v>1</v>
      </c>
      <c r="V65" s="1">
        <v>0</v>
      </c>
      <c r="W65" s="1">
        <v>0</v>
      </c>
      <c r="X65" s="4">
        <v>2.1666</v>
      </c>
      <c r="Y65" s="1">
        <f t="shared" si="6"/>
        <v>0.779976</v>
      </c>
      <c r="Z65" s="1">
        <v>0</v>
      </c>
      <c r="AA65" s="1">
        <v>0</v>
      </c>
      <c r="AB65" s="1">
        <v>0</v>
      </c>
      <c r="AC65" s="4">
        <v>1</v>
      </c>
      <c r="AD65" s="1">
        <v>23</v>
      </c>
      <c r="AE65" s="1">
        <v>1.8</v>
      </c>
      <c r="AF65" s="1">
        <v>0.28</v>
      </c>
      <c r="AG65" s="1">
        <v>0.18</v>
      </c>
      <c r="AH65" s="1" t="s">
        <v>122</v>
      </c>
    </row>
    <row r="66" spans="1:34">
      <c r="A66" s="1">
        <v>64</v>
      </c>
      <c r="B66" s="1" t="s">
        <v>125</v>
      </c>
      <c r="C66" s="1">
        <v>0.98</v>
      </c>
      <c r="D66" s="1">
        <v>143</v>
      </c>
      <c r="E66" s="1">
        <v>0.2</v>
      </c>
      <c r="F66" s="1">
        <v>2.545</v>
      </c>
      <c r="G66" s="1">
        <f t="shared" si="7"/>
        <v>38.52</v>
      </c>
      <c r="H66" s="1">
        <f t="shared" ref="H66:H71" si="9">R66*2+S66*2</f>
        <v>26.56</v>
      </c>
      <c r="I66" s="1">
        <f t="shared" si="8"/>
        <v>76.216</v>
      </c>
      <c r="J66" s="1">
        <f t="shared" ref="J66:J71" si="10">O66/G66</f>
        <v>0.43613707165109</v>
      </c>
      <c r="K66" s="1">
        <f t="shared" ref="K66:K71" si="11">O66/(I66*0.312)</f>
        <v>0.706494093709376</v>
      </c>
      <c r="L66" s="1">
        <v>3</v>
      </c>
      <c r="M66" s="1">
        <v>1</v>
      </c>
      <c r="N66" s="1">
        <v>9.24</v>
      </c>
      <c r="O66" s="4">
        <v>16.8</v>
      </c>
      <c r="P66" s="1">
        <v>3.85</v>
      </c>
      <c r="Q66" s="1">
        <f t="shared" ref="Q66:Q71" si="12">G66*P66</f>
        <v>148.302</v>
      </c>
      <c r="R66" s="4">
        <v>4.28</v>
      </c>
      <c r="S66" s="4">
        <v>9</v>
      </c>
      <c r="T66" s="4">
        <v>0</v>
      </c>
      <c r="U66" s="4">
        <v>1</v>
      </c>
      <c r="V66" s="1">
        <v>0</v>
      </c>
      <c r="W66" s="1">
        <v>0</v>
      </c>
      <c r="X66" s="4">
        <v>2.6666</v>
      </c>
      <c r="Y66" s="1">
        <f t="shared" ref="Y66:Y71" si="13">X66*0.36</f>
        <v>0.959976</v>
      </c>
      <c r="Z66" s="1">
        <v>0</v>
      </c>
      <c r="AA66" s="1">
        <v>0</v>
      </c>
      <c r="AB66" s="1">
        <v>0</v>
      </c>
      <c r="AC66" s="4">
        <v>1</v>
      </c>
      <c r="AD66" s="1">
        <v>23</v>
      </c>
      <c r="AE66" s="1">
        <v>1.8</v>
      </c>
      <c r="AF66" s="1">
        <v>0.28</v>
      </c>
      <c r="AG66" s="1">
        <v>0.18</v>
      </c>
      <c r="AH66" s="1" t="s">
        <v>122</v>
      </c>
    </row>
    <row r="67" spans="1:34">
      <c r="A67" s="1">
        <v>65</v>
      </c>
      <c r="B67" s="1" t="s">
        <v>126</v>
      </c>
      <c r="C67" s="1">
        <v>0.615</v>
      </c>
      <c r="D67" s="1">
        <v>141</v>
      </c>
      <c r="E67" s="1">
        <v>0.167</v>
      </c>
      <c r="F67" s="1">
        <v>3.246</v>
      </c>
      <c r="G67" s="1">
        <f t="shared" si="7"/>
        <v>38.52</v>
      </c>
      <c r="H67" s="1">
        <f t="shared" si="9"/>
        <v>26.56</v>
      </c>
      <c r="I67" s="1">
        <f t="shared" si="8"/>
        <v>76.216</v>
      </c>
      <c r="J67" s="1">
        <f t="shared" si="10"/>
        <v>0.43613707165109</v>
      </c>
      <c r="K67" s="1">
        <f t="shared" si="11"/>
        <v>0.706494093709376</v>
      </c>
      <c r="L67" s="1">
        <v>3</v>
      </c>
      <c r="M67" s="1">
        <v>1</v>
      </c>
      <c r="N67" s="1">
        <v>9.24</v>
      </c>
      <c r="O67" s="4">
        <v>16.8</v>
      </c>
      <c r="P67" s="1">
        <v>3.85</v>
      </c>
      <c r="Q67" s="1">
        <f t="shared" si="12"/>
        <v>148.302</v>
      </c>
      <c r="R67" s="4">
        <v>4.28</v>
      </c>
      <c r="S67" s="4">
        <v>9</v>
      </c>
      <c r="T67" s="4">
        <v>0</v>
      </c>
      <c r="U67" s="4">
        <v>1</v>
      </c>
      <c r="V67" s="1">
        <v>0</v>
      </c>
      <c r="W67" s="1">
        <v>38</v>
      </c>
      <c r="X67" s="4">
        <v>2.6666</v>
      </c>
      <c r="Y67" s="1">
        <f t="shared" si="13"/>
        <v>0.959976</v>
      </c>
      <c r="Z67" s="1">
        <v>0</v>
      </c>
      <c r="AA67" s="1">
        <v>0</v>
      </c>
      <c r="AB67" s="1">
        <v>0</v>
      </c>
      <c r="AC67" s="4">
        <v>1</v>
      </c>
      <c r="AD67" s="1">
        <v>23</v>
      </c>
      <c r="AE67" s="1">
        <v>1.8</v>
      </c>
      <c r="AF67" s="1">
        <v>0.28</v>
      </c>
      <c r="AG67" s="1">
        <v>0.18</v>
      </c>
      <c r="AH67" s="1" t="s">
        <v>122</v>
      </c>
    </row>
    <row r="68" spans="1:34">
      <c r="A68" s="1">
        <v>66</v>
      </c>
      <c r="B68" s="1" t="s">
        <v>189</v>
      </c>
      <c r="C68" s="1">
        <v>0.615</v>
      </c>
      <c r="D68" s="1">
        <v>269</v>
      </c>
      <c r="E68" s="1">
        <v>1.5</v>
      </c>
      <c r="F68" s="1">
        <v>3.269</v>
      </c>
      <c r="G68" s="1">
        <f t="shared" si="7"/>
        <v>54</v>
      </c>
      <c r="H68" s="1">
        <f t="shared" si="9"/>
        <v>58</v>
      </c>
      <c r="I68" s="1">
        <f t="shared" si="8"/>
        <v>151.57</v>
      </c>
      <c r="J68" s="1">
        <f t="shared" si="10"/>
        <v>1.2</v>
      </c>
      <c r="K68" s="1">
        <f t="shared" si="11"/>
        <v>1.37027319187377</v>
      </c>
      <c r="L68" s="1">
        <v>3</v>
      </c>
      <c r="M68" s="1">
        <v>3</v>
      </c>
      <c r="N68" s="1">
        <v>6.93</v>
      </c>
      <c r="O68" s="4">
        <v>64.8</v>
      </c>
      <c r="P68" s="1">
        <v>3.85</v>
      </c>
      <c r="Q68" s="1">
        <f t="shared" si="12"/>
        <v>207.9</v>
      </c>
      <c r="R68" s="4">
        <v>27</v>
      </c>
      <c r="S68" s="4">
        <v>2</v>
      </c>
      <c r="T68" s="1">
        <v>0</v>
      </c>
      <c r="U68" s="1">
        <v>1</v>
      </c>
      <c r="V68" s="1">
        <v>0</v>
      </c>
      <c r="W68" s="1">
        <v>38</v>
      </c>
      <c r="X68" s="4">
        <v>3</v>
      </c>
      <c r="Y68" s="1">
        <f t="shared" si="13"/>
        <v>1.08</v>
      </c>
      <c r="Z68" s="1">
        <v>0</v>
      </c>
      <c r="AA68" s="1">
        <v>0</v>
      </c>
      <c r="AB68" s="1">
        <v>0</v>
      </c>
      <c r="AC68" s="4">
        <v>0</v>
      </c>
      <c r="AD68" s="1">
        <v>0</v>
      </c>
      <c r="AE68" s="1">
        <v>0</v>
      </c>
      <c r="AF68" s="1">
        <v>0</v>
      </c>
      <c r="AG68" s="1">
        <v>0</v>
      </c>
      <c r="AH68" s="5" t="s">
        <v>37</v>
      </c>
    </row>
    <row r="69" spans="1:34">
      <c r="A69" s="1">
        <v>67</v>
      </c>
      <c r="B69" s="1" t="s">
        <v>190</v>
      </c>
      <c r="C69" s="1">
        <v>0.869</v>
      </c>
      <c r="D69" s="1">
        <v>145</v>
      </c>
      <c r="E69" s="1">
        <v>0.6</v>
      </c>
      <c r="F69" s="1">
        <v>2.86</v>
      </c>
      <c r="G69" s="1">
        <f t="shared" si="7"/>
        <v>21</v>
      </c>
      <c r="H69" s="1">
        <f t="shared" si="9"/>
        <v>20</v>
      </c>
      <c r="I69" s="1">
        <f t="shared" si="8"/>
        <v>67.1</v>
      </c>
      <c r="J69" s="1">
        <f t="shared" si="10"/>
        <v>0.251428571428571</v>
      </c>
      <c r="K69" s="1">
        <f t="shared" si="11"/>
        <v>0.252206809583859</v>
      </c>
      <c r="L69" s="1">
        <v>2</v>
      </c>
      <c r="M69" s="1">
        <v>2</v>
      </c>
      <c r="N69" s="1">
        <v>4.62</v>
      </c>
      <c r="O69" s="4">
        <v>5.28</v>
      </c>
      <c r="P69" s="1">
        <v>3.85</v>
      </c>
      <c r="Q69" s="1">
        <f t="shared" si="12"/>
        <v>80.85</v>
      </c>
      <c r="R69" s="4">
        <v>3</v>
      </c>
      <c r="S69" s="4">
        <v>7</v>
      </c>
      <c r="T69" s="1">
        <v>0</v>
      </c>
      <c r="U69" s="1">
        <v>1</v>
      </c>
      <c r="V69" s="1">
        <v>0</v>
      </c>
      <c r="W69" s="1">
        <v>0</v>
      </c>
      <c r="X69" s="4">
        <v>0.83</v>
      </c>
      <c r="Y69" s="1">
        <f t="shared" si="13"/>
        <v>0.2988</v>
      </c>
      <c r="Z69" s="1">
        <v>0</v>
      </c>
      <c r="AA69" s="1">
        <v>0</v>
      </c>
      <c r="AB69" s="1">
        <v>0</v>
      </c>
      <c r="AC69" s="4">
        <v>0</v>
      </c>
      <c r="AD69" s="1">
        <v>0</v>
      </c>
      <c r="AE69" s="1">
        <v>0</v>
      </c>
      <c r="AF69" s="1">
        <v>0</v>
      </c>
      <c r="AG69" s="1">
        <v>0</v>
      </c>
      <c r="AH69" s="5" t="s">
        <v>35</v>
      </c>
    </row>
    <row r="70" spans="1:34">
      <c r="A70" s="1">
        <v>68</v>
      </c>
      <c r="B70" s="1" t="s">
        <v>191</v>
      </c>
      <c r="C70" s="1">
        <v>0.737</v>
      </c>
      <c r="D70" s="1">
        <v>143</v>
      </c>
      <c r="E70" s="1">
        <v>0.5</v>
      </c>
      <c r="F70" s="1">
        <v>2.749</v>
      </c>
      <c r="G70" s="1">
        <f t="shared" si="7"/>
        <v>21</v>
      </c>
      <c r="H70" s="1">
        <f t="shared" si="9"/>
        <v>20</v>
      </c>
      <c r="I70" s="1">
        <f t="shared" si="8"/>
        <v>69.41</v>
      </c>
      <c r="J70" s="1">
        <f t="shared" si="10"/>
        <v>0.251428571428571</v>
      </c>
      <c r="K70" s="1">
        <f t="shared" si="11"/>
        <v>0.243813239058881</v>
      </c>
      <c r="L70" s="1">
        <v>1</v>
      </c>
      <c r="M70" s="1">
        <v>2</v>
      </c>
      <c r="N70" s="1">
        <v>2.31</v>
      </c>
      <c r="O70" s="4">
        <v>5.28</v>
      </c>
      <c r="P70" s="1">
        <v>3.85</v>
      </c>
      <c r="Q70" s="1">
        <f t="shared" si="12"/>
        <v>80.85</v>
      </c>
      <c r="R70" s="4">
        <v>3</v>
      </c>
      <c r="S70" s="4">
        <v>7</v>
      </c>
      <c r="T70" s="1">
        <v>0</v>
      </c>
      <c r="U70" s="1">
        <v>1</v>
      </c>
      <c r="V70" s="1">
        <v>0</v>
      </c>
      <c r="W70" s="1">
        <v>0</v>
      </c>
      <c r="X70" s="4">
        <v>0.83</v>
      </c>
      <c r="Y70" s="1">
        <f t="shared" si="13"/>
        <v>0.2988</v>
      </c>
      <c r="Z70" s="1">
        <v>0</v>
      </c>
      <c r="AA70" s="1">
        <v>0</v>
      </c>
      <c r="AB70" s="1">
        <v>0</v>
      </c>
      <c r="AC70" s="4">
        <v>0</v>
      </c>
      <c r="AD70" s="1">
        <v>0</v>
      </c>
      <c r="AE70" s="1">
        <v>0</v>
      </c>
      <c r="AF70" s="1">
        <v>0</v>
      </c>
      <c r="AG70" s="1">
        <v>0</v>
      </c>
      <c r="AH70" s="5" t="s">
        <v>56</v>
      </c>
    </row>
    <row r="71" spans="1:34">
      <c r="A71" s="1">
        <v>69</v>
      </c>
      <c r="B71" s="1" t="s">
        <v>192</v>
      </c>
      <c r="C71" s="1">
        <v>0.67</v>
      </c>
      <c r="D71" s="1">
        <v>141</v>
      </c>
      <c r="E71" s="1">
        <v>0.5</v>
      </c>
      <c r="F71" s="1">
        <v>3.092</v>
      </c>
      <c r="G71" s="1">
        <f t="shared" si="7"/>
        <v>36.894</v>
      </c>
      <c r="H71" s="1">
        <f t="shared" si="9"/>
        <v>24.34</v>
      </c>
      <c r="I71" s="1">
        <f t="shared" si="8"/>
        <v>87.949</v>
      </c>
      <c r="J71" s="1">
        <f t="shared" si="10"/>
        <v>0.156122946820621</v>
      </c>
      <c r="K71" s="1">
        <f t="shared" si="11"/>
        <v>0.209911863256415</v>
      </c>
      <c r="L71" s="1">
        <v>0</v>
      </c>
      <c r="M71" s="1">
        <v>1</v>
      </c>
      <c r="N71" s="1">
        <v>0</v>
      </c>
      <c r="O71" s="4">
        <v>5.76</v>
      </c>
      <c r="P71" s="1">
        <v>3.85</v>
      </c>
      <c r="Q71" s="1">
        <f t="shared" si="12"/>
        <v>142.0419</v>
      </c>
      <c r="R71" s="4">
        <v>6.45</v>
      </c>
      <c r="S71" s="4">
        <v>5.72</v>
      </c>
      <c r="T71" s="1">
        <v>0</v>
      </c>
      <c r="U71" s="1">
        <v>0</v>
      </c>
      <c r="V71" s="1">
        <v>0</v>
      </c>
      <c r="W71" s="1">
        <v>0</v>
      </c>
      <c r="X71" s="4">
        <v>1.33</v>
      </c>
      <c r="Y71" s="1">
        <f t="shared" si="13"/>
        <v>0.4788</v>
      </c>
      <c r="Z71" s="1">
        <v>0</v>
      </c>
      <c r="AA71" s="1">
        <v>0</v>
      </c>
      <c r="AB71" s="1">
        <v>0</v>
      </c>
      <c r="AC71" s="4">
        <v>0</v>
      </c>
      <c r="AD71" s="1">
        <v>0</v>
      </c>
      <c r="AE71" s="1">
        <v>0</v>
      </c>
      <c r="AF71" s="1">
        <v>0</v>
      </c>
      <c r="AG71" s="1">
        <v>0</v>
      </c>
      <c r="AH71" s="5" t="s">
        <v>133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4"/>
  <sheetViews>
    <sheetView topLeftCell="J1" workbookViewId="0">
      <selection activeCell="AG1" sqref="AG1"/>
    </sheetView>
  </sheetViews>
  <sheetFormatPr defaultColWidth="8.72727272727273" defaultRowHeight="14"/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1">
        <v>0</v>
      </c>
      <c r="B2" s="1" t="s">
        <v>193</v>
      </c>
      <c r="C2" s="1">
        <v>0.739</v>
      </c>
      <c r="D2" s="1">
        <v>0.739</v>
      </c>
      <c r="E2" s="1">
        <v>0.739</v>
      </c>
      <c r="F2" s="1">
        <v>0.739</v>
      </c>
      <c r="G2" s="1">
        <f t="shared" ref="G2:G64" si="0">R2*S2</f>
        <v>9</v>
      </c>
      <c r="H2" s="1">
        <f t="shared" ref="H2:H64" si="1">R2*2+S2*2</f>
        <v>12.2</v>
      </c>
      <c r="I2" s="1">
        <f t="shared" ref="I2:I57" si="2">H2*P2-N2-O2</f>
        <v>36.02</v>
      </c>
      <c r="J2" s="1">
        <f t="shared" ref="J2:J64" si="3">O2/G2</f>
        <v>0.96</v>
      </c>
      <c r="K2" s="1">
        <f t="shared" ref="K2:K64" si="4">O2/(I2*0.312)</f>
        <v>0.768803656088498</v>
      </c>
      <c r="L2" s="1">
        <v>1</v>
      </c>
      <c r="M2" s="1">
        <v>1</v>
      </c>
      <c r="N2" s="1">
        <v>2.31</v>
      </c>
      <c r="O2" s="4">
        <v>8.64</v>
      </c>
      <c r="P2" s="1">
        <v>3.85</v>
      </c>
      <c r="Q2" s="1">
        <f t="shared" ref="Q2:Q64" si="5">G2*P2</f>
        <v>34.65</v>
      </c>
      <c r="R2" s="4">
        <v>3.6</v>
      </c>
      <c r="S2" s="4">
        <v>2.5</v>
      </c>
      <c r="T2" s="1">
        <v>0</v>
      </c>
      <c r="U2" s="1">
        <v>1</v>
      </c>
      <c r="V2" s="1">
        <v>0</v>
      </c>
      <c r="W2" s="1">
        <v>0</v>
      </c>
      <c r="X2" s="4">
        <v>0.5</v>
      </c>
      <c r="Y2" s="1">
        <f t="shared" ref="Y2:Y64" si="6">X2*0.36</f>
        <v>0.18</v>
      </c>
      <c r="Z2" s="1">
        <v>0</v>
      </c>
      <c r="AA2" s="1">
        <v>0</v>
      </c>
      <c r="AB2" s="1">
        <v>0</v>
      </c>
      <c r="AC2" s="4">
        <v>0</v>
      </c>
      <c r="AD2" s="1">
        <v>0</v>
      </c>
      <c r="AE2" s="1">
        <v>0</v>
      </c>
      <c r="AF2" s="1">
        <v>0</v>
      </c>
      <c r="AG2" s="1">
        <v>0</v>
      </c>
      <c r="AH2" s="5" t="s">
        <v>37</v>
      </c>
    </row>
    <row r="3" spans="1:34">
      <c r="A3" s="1">
        <v>1</v>
      </c>
      <c r="B3" s="1" t="s">
        <v>194</v>
      </c>
      <c r="C3" s="1">
        <v>0.739</v>
      </c>
      <c r="D3" s="1">
        <v>0.739</v>
      </c>
      <c r="E3" s="1">
        <v>0.739</v>
      </c>
      <c r="F3" s="1">
        <v>0.739</v>
      </c>
      <c r="G3" s="1">
        <f t="shared" si="0"/>
        <v>82.416</v>
      </c>
      <c r="H3" s="1">
        <f t="shared" si="1"/>
        <v>66.04</v>
      </c>
      <c r="I3" s="1">
        <f t="shared" si="2"/>
        <v>233.638</v>
      </c>
      <c r="J3" s="1">
        <f t="shared" si="3"/>
        <v>0.158415841584158</v>
      </c>
      <c r="K3" s="1">
        <f t="shared" si="4"/>
        <v>0.179106797037099</v>
      </c>
      <c r="L3" s="1">
        <v>2</v>
      </c>
      <c r="M3" s="1">
        <v>2</v>
      </c>
      <c r="N3" s="1">
        <v>7.56</v>
      </c>
      <c r="O3" s="1">
        <v>13.056</v>
      </c>
      <c r="P3" s="1">
        <v>3.85</v>
      </c>
      <c r="Q3" s="1">
        <f t="shared" si="5"/>
        <v>317.3016</v>
      </c>
      <c r="R3" s="1">
        <v>2.72</v>
      </c>
      <c r="S3" s="1">
        <v>30.3</v>
      </c>
      <c r="T3" s="1">
        <v>0</v>
      </c>
      <c r="U3" s="1">
        <v>1</v>
      </c>
      <c r="V3" s="1">
        <v>0</v>
      </c>
      <c r="W3" s="1">
        <v>0</v>
      </c>
      <c r="X3" s="1">
        <v>5</v>
      </c>
      <c r="Y3" s="1">
        <f t="shared" si="6"/>
        <v>1.8</v>
      </c>
      <c r="Z3" s="1">
        <v>0</v>
      </c>
      <c r="AA3" s="1">
        <v>0</v>
      </c>
      <c r="AB3" s="1">
        <v>0</v>
      </c>
      <c r="AC3" s="4">
        <v>0</v>
      </c>
      <c r="AD3" s="1">
        <v>0</v>
      </c>
      <c r="AE3" s="1">
        <v>0</v>
      </c>
      <c r="AF3" s="1">
        <v>0</v>
      </c>
      <c r="AG3" s="1">
        <v>0</v>
      </c>
      <c r="AH3" s="5" t="s">
        <v>195</v>
      </c>
    </row>
    <row r="4" spans="1:34">
      <c r="A4" s="1">
        <v>2</v>
      </c>
      <c r="B4" s="1" t="s">
        <v>196</v>
      </c>
      <c r="C4" s="1">
        <v>0.739</v>
      </c>
      <c r="D4" s="1">
        <v>0.739</v>
      </c>
      <c r="E4" s="1">
        <v>0.739</v>
      </c>
      <c r="F4" s="1">
        <v>0.739</v>
      </c>
      <c r="G4" s="1">
        <f t="shared" si="0"/>
        <v>21</v>
      </c>
      <c r="H4" s="1">
        <f t="shared" si="1"/>
        <v>20</v>
      </c>
      <c r="I4" s="1">
        <f t="shared" si="2"/>
        <v>47.06</v>
      </c>
      <c r="J4" s="1">
        <f t="shared" si="3"/>
        <v>0.845714285714286</v>
      </c>
      <c r="K4" s="1">
        <f t="shared" si="4"/>
        <v>1.20958514498676</v>
      </c>
      <c r="L4" s="1">
        <v>4</v>
      </c>
      <c r="M4" s="1">
        <v>3</v>
      </c>
      <c r="N4" s="1">
        <v>12.18</v>
      </c>
      <c r="O4" s="1">
        <v>17.76</v>
      </c>
      <c r="P4" s="1">
        <v>3.85</v>
      </c>
      <c r="Q4" s="1">
        <f t="shared" si="5"/>
        <v>80.85</v>
      </c>
      <c r="R4" s="1">
        <v>7</v>
      </c>
      <c r="S4" s="1">
        <v>3</v>
      </c>
      <c r="T4" s="1">
        <v>1</v>
      </c>
      <c r="U4" s="1">
        <v>0</v>
      </c>
      <c r="V4" s="1">
        <v>0</v>
      </c>
      <c r="W4" s="1">
        <v>38</v>
      </c>
      <c r="X4" s="1">
        <v>0.67</v>
      </c>
      <c r="Y4" s="1">
        <f t="shared" si="6"/>
        <v>0.2412</v>
      </c>
      <c r="Z4" s="1">
        <v>0</v>
      </c>
      <c r="AA4" s="1">
        <v>0</v>
      </c>
      <c r="AB4" s="1">
        <v>0</v>
      </c>
      <c r="AC4" s="4">
        <v>0</v>
      </c>
      <c r="AD4" s="1">
        <v>0</v>
      </c>
      <c r="AE4" s="1">
        <v>0</v>
      </c>
      <c r="AF4" s="1">
        <v>0</v>
      </c>
      <c r="AG4" s="1">
        <v>0</v>
      </c>
      <c r="AH4" s="5" t="s">
        <v>195</v>
      </c>
    </row>
    <row r="5" spans="1:34">
      <c r="A5" s="1">
        <v>3</v>
      </c>
      <c r="B5" s="1" t="s">
        <v>197</v>
      </c>
      <c r="C5" s="1">
        <v>0.739</v>
      </c>
      <c r="D5" s="1">
        <v>0.739</v>
      </c>
      <c r="E5" s="1">
        <v>0.739</v>
      </c>
      <c r="F5" s="1">
        <v>0.739</v>
      </c>
      <c r="G5" s="1">
        <f t="shared" si="0"/>
        <v>36</v>
      </c>
      <c r="H5" s="1">
        <f t="shared" si="1"/>
        <v>26</v>
      </c>
      <c r="I5" s="1">
        <f t="shared" si="2"/>
        <v>71.822</v>
      </c>
      <c r="J5" s="1">
        <f t="shared" si="3"/>
        <v>0.488</v>
      </c>
      <c r="K5" s="1">
        <f t="shared" si="4"/>
        <v>0.783989478261428</v>
      </c>
      <c r="L5" s="1">
        <v>5</v>
      </c>
      <c r="M5" s="1">
        <v>3</v>
      </c>
      <c r="N5" s="1">
        <v>10.71</v>
      </c>
      <c r="O5" s="1">
        <v>17.568</v>
      </c>
      <c r="P5" s="1">
        <v>3.85</v>
      </c>
      <c r="Q5" s="1">
        <f t="shared" si="5"/>
        <v>138.6</v>
      </c>
      <c r="R5" s="1">
        <v>9</v>
      </c>
      <c r="S5" s="1">
        <v>4</v>
      </c>
      <c r="T5" s="1">
        <v>1</v>
      </c>
      <c r="U5" s="1">
        <v>1</v>
      </c>
      <c r="V5" s="1">
        <v>0</v>
      </c>
      <c r="W5" s="1">
        <v>0</v>
      </c>
      <c r="X5" s="1">
        <v>2.5</v>
      </c>
      <c r="Y5" s="1">
        <f t="shared" si="6"/>
        <v>0.9</v>
      </c>
      <c r="Z5" s="1">
        <v>0</v>
      </c>
      <c r="AA5" s="1">
        <v>0</v>
      </c>
      <c r="AB5" s="1">
        <v>0</v>
      </c>
      <c r="AC5" s="4">
        <v>0</v>
      </c>
      <c r="AD5" s="1">
        <v>0</v>
      </c>
      <c r="AE5" s="1">
        <v>0</v>
      </c>
      <c r="AF5" s="1">
        <v>0</v>
      </c>
      <c r="AG5" s="1">
        <v>0</v>
      </c>
      <c r="AH5" s="5" t="s">
        <v>195</v>
      </c>
    </row>
    <row r="6" spans="1:34">
      <c r="A6" s="1">
        <v>4</v>
      </c>
      <c r="B6" s="1" t="s">
        <v>198</v>
      </c>
      <c r="C6" s="1">
        <v>0.739</v>
      </c>
      <c r="D6" s="1">
        <v>0.739</v>
      </c>
      <c r="E6" s="1">
        <v>0.739</v>
      </c>
      <c r="F6" s="1">
        <v>0.739</v>
      </c>
      <c r="G6" s="1">
        <f t="shared" si="0"/>
        <v>54</v>
      </c>
      <c r="H6" s="1">
        <f t="shared" si="1"/>
        <v>42</v>
      </c>
      <c r="I6" s="1">
        <f t="shared" si="2"/>
        <v>97.41</v>
      </c>
      <c r="J6" s="1">
        <f t="shared" si="3"/>
        <v>0.782222222222222</v>
      </c>
      <c r="K6" s="1">
        <f t="shared" si="4"/>
        <v>1.38984308987389</v>
      </c>
      <c r="L6" s="1">
        <v>7</v>
      </c>
      <c r="M6" s="1">
        <v>8</v>
      </c>
      <c r="N6" s="1">
        <v>22.05</v>
      </c>
      <c r="O6" s="1">
        <v>42.24</v>
      </c>
      <c r="P6" s="1">
        <v>3.85</v>
      </c>
      <c r="Q6" s="1">
        <f t="shared" si="5"/>
        <v>207.9</v>
      </c>
      <c r="R6" s="1">
        <v>18</v>
      </c>
      <c r="S6" s="1">
        <v>3</v>
      </c>
      <c r="T6" s="1">
        <v>1</v>
      </c>
      <c r="U6" s="1">
        <v>0</v>
      </c>
      <c r="V6" s="1">
        <v>0</v>
      </c>
      <c r="W6" s="1">
        <v>38</v>
      </c>
      <c r="X6" s="1">
        <v>2</v>
      </c>
      <c r="Y6" s="1">
        <f t="shared" si="6"/>
        <v>0.72</v>
      </c>
      <c r="Z6" s="1">
        <v>0</v>
      </c>
      <c r="AA6" s="1">
        <v>0</v>
      </c>
      <c r="AB6" s="1">
        <v>0</v>
      </c>
      <c r="AC6" s="4">
        <v>0</v>
      </c>
      <c r="AD6" s="1">
        <v>0</v>
      </c>
      <c r="AE6" s="1">
        <v>0</v>
      </c>
      <c r="AF6" s="1">
        <v>0</v>
      </c>
      <c r="AG6" s="1">
        <v>0</v>
      </c>
      <c r="AH6" s="5" t="s">
        <v>195</v>
      </c>
    </row>
    <row r="7" spans="1:34">
      <c r="A7" s="1">
        <v>5</v>
      </c>
      <c r="B7" s="1" t="s">
        <v>199</v>
      </c>
      <c r="C7" s="1">
        <v>0.778</v>
      </c>
      <c r="D7" s="1">
        <v>0.778</v>
      </c>
      <c r="E7" s="1">
        <v>0.778</v>
      </c>
      <c r="F7" s="1">
        <v>0.778</v>
      </c>
      <c r="G7" s="1">
        <f t="shared" si="0"/>
        <v>81.9</v>
      </c>
      <c r="H7" s="1">
        <f t="shared" si="1"/>
        <v>60.6</v>
      </c>
      <c r="I7" s="1">
        <f t="shared" si="2"/>
        <v>134.25</v>
      </c>
      <c r="J7" s="1">
        <f t="shared" si="3"/>
        <v>1.06080586080586</v>
      </c>
      <c r="K7" s="1">
        <f t="shared" si="4"/>
        <v>2.07420140381034</v>
      </c>
      <c r="L7" s="1">
        <v>5</v>
      </c>
      <c r="M7" s="1">
        <v>10</v>
      </c>
      <c r="N7" s="1">
        <v>12.18</v>
      </c>
      <c r="O7" s="1">
        <v>86.88</v>
      </c>
      <c r="P7" s="1">
        <v>3.85</v>
      </c>
      <c r="Q7" s="1">
        <f t="shared" si="5"/>
        <v>315.315</v>
      </c>
      <c r="R7" s="1">
        <v>27.3</v>
      </c>
      <c r="S7" s="1">
        <v>3</v>
      </c>
      <c r="T7" s="1">
        <v>1</v>
      </c>
      <c r="U7" s="1">
        <v>0</v>
      </c>
      <c r="V7" s="1">
        <v>0</v>
      </c>
      <c r="W7" s="1">
        <v>38</v>
      </c>
      <c r="X7" s="1">
        <v>4.67</v>
      </c>
      <c r="Y7" s="1">
        <f t="shared" si="6"/>
        <v>1.6812</v>
      </c>
      <c r="Z7" s="1">
        <v>0</v>
      </c>
      <c r="AA7" s="1">
        <v>0</v>
      </c>
      <c r="AB7" s="1">
        <v>0</v>
      </c>
      <c r="AC7" s="4">
        <v>0</v>
      </c>
      <c r="AD7" s="1">
        <v>0</v>
      </c>
      <c r="AE7" s="1">
        <v>0</v>
      </c>
      <c r="AF7" s="1">
        <v>0</v>
      </c>
      <c r="AG7" s="1">
        <v>0</v>
      </c>
      <c r="AH7" s="5" t="s">
        <v>195</v>
      </c>
    </row>
    <row r="8" spans="1:34">
      <c r="A8" s="1">
        <v>6</v>
      </c>
      <c r="B8" s="1" t="s">
        <v>200</v>
      </c>
      <c r="C8" s="1">
        <v>0.813</v>
      </c>
      <c r="D8" s="1">
        <v>0.813</v>
      </c>
      <c r="E8" s="1">
        <v>0.813</v>
      </c>
      <c r="F8" s="1">
        <v>0.813</v>
      </c>
      <c r="G8" s="1">
        <f t="shared" si="0"/>
        <v>33</v>
      </c>
      <c r="H8" s="1">
        <f t="shared" si="1"/>
        <v>28</v>
      </c>
      <c r="I8" s="1">
        <f t="shared" si="2"/>
        <v>92.26</v>
      </c>
      <c r="J8" s="1">
        <f t="shared" si="3"/>
        <v>0.305454545454545</v>
      </c>
      <c r="K8" s="1">
        <f t="shared" si="4"/>
        <v>0.350180926812186</v>
      </c>
      <c r="L8" s="1">
        <v>2</v>
      </c>
      <c r="M8" s="1">
        <v>2</v>
      </c>
      <c r="N8" s="1">
        <v>5.46</v>
      </c>
      <c r="O8" s="4">
        <v>10.08</v>
      </c>
      <c r="P8" s="1">
        <v>3.85</v>
      </c>
      <c r="Q8" s="1">
        <f t="shared" si="5"/>
        <v>127.05</v>
      </c>
      <c r="R8" s="4">
        <v>11</v>
      </c>
      <c r="S8" s="4">
        <v>3</v>
      </c>
      <c r="T8" s="4">
        <v>1</v>
      </c>
      <c r="U8" s="4">
        <v>0</v>
      </c>
      <c r="V8" s="1">
        <v>0</v>
      </c>
      <c r="W8" s="1">
        <v>0</v>
      </c>
      <c r="X8" s="4">
        <v>1.5</v>
      </c>
      <c r="Y8" s="1">
        <f t="shared" si="6"/>
        <v>0.54</v>
      </c>
      <c r="Z8" s="1">
        <v>0</v>
      </c>
      <c r="AA8" s="1">
        <v>0</v>
      </c>
      <c r="AB8" s="1">
        <v>0</v>
      </c>
      <c r="AC8" s="4">
        <v>0</v>
      </c>
      <c r="AD8" s="1">
        <v>0</v>
      </c>
      <c r="AE8" s="1">
        <v>0</v>
      </c>
      <c r="AF8" s="1">
        <v>0</v>
      </c>
      <c r="AG8" s="1">
        <v>0</v>
      </c>
      <c r="AH8" s="5" t="s">
        <v>195</v>
      </c>
    </row>
    <row r="9" spans="1:34">
      <c r="A9" s="1">
        <v>7</v>
      </c>
      <c r="B9" s="1" t="s">
        <v>201</v>
      </c>
      <c r="C9" s="1">
        <v>0.829</v>
      </c>
      <c r="D9" s="1">
        <v>0.829</v>
      </c>
      <c r="E9" s="1">
        <v>0.829</v>
      </c>
      <c r="F9" s="1">
        <v>0.829</v>
      </c>
      <c r="G9" s="1">
        <f t="shared" si="0"/>
        <v>99</v>
      </c>
      <c r="H9" s="1">
        <f t="shared" si="1"/>
        <v>40</v>
      </c>
      <c r="I9" s="1">
        <f t="shared" si="2"/>
        <v>113.15</v>
      </c>
      <c r="J9" s="1">
        <f t="shared" si="3"/>
        <v>0.274747474747475</v>
      </c>
      <c r="K9" s="1">
        <f t="shared" si="4"/>
        <v>0.770477129292861</v>
      </c>
      <c r="L9" s="1">
        <v>4</v>
      </c>
      <c r="M9" s="1">
        <v>3</v>
      </c>
      <c r="N9" s="1">
        <v>13.65</v>
      </c>
      <c r="O9" s="4">
        <v>27.2</v>
      </c>
      <c r="P9" s="1">
        <v>3.85</v>
      </c>
      <c r="Q9" s="1">
        <f t="shared" si="5"/>
        <v>381.15</v>
      </c>
      <c r="R9" s="4">
        <v>9</v>
      </c>
      <c r="S9" s="4">
        <v>11</v>
      </c>
      <c r="T9" s="4">
        <v>1</v>
      </c>
      <c r="U9" s="4">
        <v>1</v>
      </c>
      <c r="V9" s="1">
        <v>0</v>
      </c>
      <c r="W9" s="1">
        <v>0</v>
      </c>
      <c r="X9" s="4">
        <v>1.75</v>
      </c>
      <c r="Y9" s="1">
        <f t="shared" si="6"/>
        <v>0.63</v>
      </c>
      <c r="Z9" s="1">
        <v>0</v>
      </c>
      <c r="AA9" s="1">
        <v>0</v>
      </c>
      <c r="AB9" s="1">
        <v>0</v>
      </c>
      <c r="AC9" s="4">
        <v>0</v>
      </c>
      <c r="AD9" s="1">
        <v>0</v>
      </c>
      <c r="AE9" s="1">
        <v>0</v>
      </c>
      <c r="AF9" s="1">
        <v>0</v>
      </c>
      <c r="AG9" s="1">
        <v>0</v>
      </c>
      <c r="AH9" s="5" t="s">
        <v>195</v>
      </c>
    </row>
    <row r="10" spans="1:34">
      <c r="A10" s="1">
        <v>8</v>
      </c>
      <c r="B10" s="1" t="s">
        <v>202</v>
      </c>
      <c r="C10" s="1">
        <v>0.832</v>
      </c>
      <c r="D10" s="1">
        <v>0.832</v>
      </c>
      <c r="E10" s="1">
        <v>0.832</v>
      </c>
      <c r="F10" s="1">
        <v>0.832</v>
      </c>
      <c r="G10" s="1">
        <f t="shared" si="0"/>
        <v>54</v>
      </c>
      <c r="H10" s="1">
        <f t="shared" si="1"/>
        <v>42</v>
      </c>
      <c r="I10" s="1">
        <f t="shared" si="2"/>
        <v>103.56</v>
      </c>
      <c r="J10" s="1">
        <f t="shared" si="3"/>
        <v>0.773333333333333</v>
      </c>
      <c r="K10" s="1">
        <f t="shared" si="4"/>
        <v>1.29245030751404</v>
      </c>
      <c r="L10" s="1">
        <v>6</v>
      </c>
      <c r="M10" s="1">
        <v>8</v>
      </c>
      <c r="N10" s="1">
        <v>16.38</v>
      </c>
      <c r="O10" s="4">
        <v>41.76</v>
      </c>
      <c r="P10" s="1">
        <v>3.85</v>
      </c>
      <c r="Q10" s="1">
        <f t="shared" si="5"/>
        <v>207.9</v>
      </c>
      <c r="R10" s="4">
        <v>18</v>
      </c>
      <c r="S10" s="4">
        <v>3</v>
      </c>
      <c r="T10" s="4">
        <v>0</v>
      </c>
      <c r="U10" s="4">
        <v>1</v>
      </c>
      <c r="V10" s="1">
        <v>0</v>
      </c>
      <c r="W10" s="1">
        <v>0</v>
      </c>
      <c r="X10" s="4">
        <v>2</v>
      </c>
      <c r="Y10" s="1">
        <f t="shared" si="6"/>
        <v>0.72</v>
      </c>
      <c r="Z10" s="1">
        <v>0</v>
      </c>
      <c r="AA10" s="1">
        <v>0</v>
      </c>
      <c r="AB10" s="1">
        <v>0</v>
      </c>
      <c r="AC10" s="4">
        <v>0</v>
      </c>
      <c r="AD10" s="1">
        <v>0</v>
      </c>
      <c r="AE10" s="1">
        <v>0</v>
      </c>
      <c r="AF10" s="1">
        <v>0</v>
      </c>
      <c r="AG10" s="1">
        <v>0</v>
      </c>
      <c r="AH10" s="5" t="s">
        <v>195</v>
      </c>
    </row>
    <row r="11" spans="1:34">
      <c r="A11" s="1">
        <v>9</v>
      </c>
      <c r="B11" s="1" t="s">
        <v>203</v>
      </c>
      <c r="C11" s="1">
        <v>0.832</v>
      </c>
      <c r="D11" s="1">
        <v>0.832</v>
      </c>
      <c r="E11" s="1">
        <v>0.832</v>
      </c>
      <c r="F11" s="1">
        <v>0.832</v>
      </c>
      <c r="G11" s="1">
        <f t="shared" si="0"/>
        <v>72</v>
      </c>
      <c r="H11" s="1">
        <f t="shared" si="1"/>
        <v>54</v>
      </c>
      <c r="I11" s="1">
        <f t="shared" si="2"/>
        <v>139.68</v>
      </c>
      <c r="J11" s="1">
        <f t="shared" si="3"/>
        <v>0.72</v>
      </c>
      <c r="K11" s="1">
        <f t="shared" si="4"/>
        <v>1.18953211736717</v>
      </c>
      <c r="L11" s="1">
        <v>6</v>
      </c>
      <c r="M11" s="1">
        <v>10</v>
      </c>
      <c r="N11" s="1">
        <v>16.38</v>
      </c>
      <c r="O11" s="4">
        <v>51.84</v>
      </c>
      <c r="P11" s="1">
        <v>3.85</v>
      </c>
      <c r="Q11" s="1">
        <f t="shared" si="5"/>
        <v>277.2</v>
      </c>
      <c r="R11" s="4">
        <v>24</v>
      </c>
      <c r="S11" s="4">
        <v>3</v>
      </c>
      <c r="T11" s="4">
        <v>1</v>
      </c>
      <c r="U11" s="4">
        <v>1</v>
      </c>
      <c r="V11" s="1">
        <v>0</v>
      </c>
      <c r="W11" s="1">
        <v>0</v>
      </c>
      <c r="X11" s="4">
        <v>2.5</v>
      </c>
      <c r="Y11" s="1">
        <f t="shared" si="6"/>
        <v>0.9</v>
      </c>
      <c r="Z11" s="1">
        <v>0</v>
      </c>
      <c r="AA11" s="1">
        <v>0</v>
      </c>
      <c r="AB11" s="1">
        <v>0</v>
      </c>
      <c r="AC11" s="4">
        <v>0</v>
      </c>
      <c r="AD11" s="1">
        <v>0</v>
      </c>
      <c r="AE11" s="1">
        <v>0</v>
      </c>
      <c r="AF11" s="1">
        <v>0</v>
      </c>
      <c r="AG11" s="1">
        <v>0</v>
      </c>
      <c r="AH11" s="5" t="s">
        <v>195</v>
      </c>
    </row>
    <row r="12" spans="1:34">
      <c r="A12" s="1">
        <v>10</v>
      </c>
      <c r="B12" s="1" t="s">
        <v>204</v>
      </c>
      <c r="C12" s="1">
        <v>0.832</v>
      </c>
      <c r="D12" s="1">
        <v>0.832</v>
      </c>
      <c r="E12" s="1">
        <v>0.832</v>
      </c>
      <c r="F12" s="1">
        <v>0.832</v>
      </c>
      <c r="G12" s="1">
        <f t="shared" si="0"/>
        <v>64.284</v>
      </c>
      <c r="H12" s="1">
        <f t="shared" si="1"/>
        <v>32.68</v>
      </c>
      <c r="I12" s="1">
        <f t="shared" si="2"/>
        <v>103.108</v>
      </c>
      <c r="J12" s="1">
        <f t="shared" si="3"/>
        <v>0.134403584095576</v>
      </c>
      <c r="K12" s="1">
        <f t="shared" si="4"/>
        <v>0.268575742835742</v>
      </c>
      <c r="L12" s="1">
        <v>4</v>
      </c>
      <c r="M12" s="1">
        <v>1</v>
      </c>
      <c r="N12" s="1">
        <v>14.07</v>
      </c>
      <c r="O12" s="4">
        <v>8.64</v>
      </c>
      <c r="P12" s="1">
        <v>3.85</v>
      </c>
      <c r="Q12" s="1">
        <f t="shared" si="5"/>
        <v>247.4934</v>
      </c>
      <c r="R12" s="4">
        <v>6.6</v>
      </c>
      <c r="S12" s="4">
        <v>9.74</v>
      </c>
      <c r="T12" s="4">
        <v>1</v>
      </c>
      <c r="U12" s="4">
        <v>1</v>
      </c>
      <c r="V12" s="1">
        <v>0</v>
      </c>
      <c r="W12" s="1">
        <v>0</v>
      </c>
      <c r="X12" s="4">
        <v>1.8333</v>
      </c>
      <c r="Y12" s="1">
        <f t="shared" si="6"/>
        <v>0.659988</v>
      </c>
      <c r="Z12" s="1">
        <v>0</v>
      </c>
      <c r="AA12" s="1">
        <v>0</v>
      </c>
      <c r="AB12" s="1">
        <v>0</v>
      </c>
      <c r="AC12" s="4">
        <v>0</v>
      </c>
      <c r="AD12" s="1">
        <v>0</v>
      </c>
      <c r="AE12" s="1">
        <v>0</v>
      </c>
      <c r="AF12" s="1">
        <v>0</v>
      </c>
      <c r="AG12" s="1">
        <v>0</v>
      </c>
      <c r="AH12" s="5" t="s">
        <v>195</v>
      </c>
    </row>
    <row r="13" spans="1:34">
      <c r="A13" s="1">
        <v>11</v>
      </c>
      <c r="B13" s="1" t="s">
        <v>205</v>
      </c>
      <c r="C13" s="1">
        <v>0.832</v>
      </c>
      <c r="D13" s="1">
        <v>0.832</v>
      </c>
      <c r="E13" s="1">
        <v>0.832</v>
      </c>
      <c r="F13" s="1">
        <v>0.832</v>
      </c>
      <c r="G13" s="1">
        <f t="shared" si="0"/>
        <v>68.4</v>
      </c>
      <c r="H13" s="1">
        <f t="shared" si="1"/>
        <v>51.6</v>
      </c>
      <c r="I13" s="1">
        <f t="shared" si="2"/>
        <v>198.66</v>
      </c>
      <c r="J13" s="1">
        <f t="shared" si="3"/>
        <v>0</v>
      </c>
      <c r="K13" s="1">
        <f t="shared" si="4"/>
        <v>0</v>
      </c>
      <c r="L13" s="1">
        <v>0</v>
      </c>
      <c r="M13" s="1">
        <v>0</v>
      </c>
      <c r="N13" s="1">
        <v>0</v>
      </c>
      <c r="O13" s="1">
        <v>0</v>
      </c>
      <c r="P13" s="1">
        <v>3.85</v>
      </c>
      <c r="Q13" s="1">
        <f t="shared" si="5"/>
        <v>263.34</v>
      </c>
      <c r="R13" s="1">
        <v>3</v>
      </c>
      <c r="S13" s="1">
        <v>22.8</v>
      </c>
      <c r="T13" s="1">
        <v>0</v>
      </c>
      <c r="U13" s="1">
        <v>0</v>
      </c>
      <c r="V13" s="1">
        <v>0</v>
      </c>
      <c r="W13" s="1">
        <v>0</v>
      </c>
      <c r="X13" s="1">
        <v>4.67</v>
      </c>
      <c r="Y13" s="1">
        <f t="shared" si="6"/>
        <v>1.6812</v>
      </c>
      <c r="Z13" s="1">
        <v>0</v>
      </c>
      <c r="AA13" s="1">
        <v>0</v>
      </c>
      <c r="AB13" s="1">
        <v>0</v>
      </c>
      <c r="AC13" s="4">
        <v>0</v>
      </c>
      <c r="AD13" s="1">
        <v>0</v>
      </c>
      <c r="AE13" s="1">
        <v>0</v>
      </c>
      <c r="AF13" s="1">
        <v>0</v>
      </c>
      <c r="AG13" s="1">
        <v>0</v>
      </c>
      <c r="AH13" s="5" t="s">
        <v>195</v>
      </c>
    </row>
    <row r="14" spans="1:34">
      <c r="A14" s="1">
        <v>12</v>
      </c>
      <c r="B14" s="1" t="s">
        <v>206</v>
      </c>
      <c r="C14" s="1">
        <v>0.832</v>
      </c>
      <c r="D14" s="1">
        <v>0.832</v>
      </c>
      <c r="E14" s="1">
        <v>0.832</v>
      </c>
      <c r="F14" s="1">
        <v>0.832</v>
      </c>
      <c r="G14" s="1">
        <f t="shared" si="0"/>
        <v>54</v>
      </c>
      <c r="H14" s="1">
        <f t="shared" si="1"/>
        <v>42</v>
      </c>
      <c r="I14" s="1">
        <f t="shared" si="2"/>
        <v>104.19</v>
      </c>
      <c r="J14" s="1">
        <f t="shared" si="3"/>
        <v>0.773333333333333</v>
      </c>
      <c r="K14" s="1">
        <f t="shared" si="4"/>
        <v>1.28463531861171</v>
      </c>
      <c r="L14" s="1">
        <v>8</v>
      </c>
      <c r="M14" s="1">
        <v>8</v>
      </c>
      <c r="N14" s="1">
        <v>15.75</v>
      </c>
      <c r="O14" s="4">
        <v>41.76</v>
      </c>
      <c r="P14" s="1">
        <v>3.85</v>
      </c>
      <c r="Q14" s="1">
        <f t="shared" si="5"/>
        <v>207.9</v>
      </c>
      <c r="R14" s="4">
        <v>18</v>
      </c>
      <c r="S14" s="4">
        <v>3</v>
      </c>
      <c r="T14" s="4">
        <v>1</v>
      </c>
      <c r="U14" s="4">
        <v>1</v>
      </c>
      <c r="V14" s="1">
        <v>0</v>
      </c>
      <c r="W14" s="1">
        <v>0</v>
      </c>
      <c r="X14" s="4">
        <v>3.0833</v>
      </c>
      <c r="Y14" s="1">
        <f t="shared" si="6"/>
        <v>1.109988</v>
      </c>
      <c r="Z14" s="1">
        <v>0</v>
      </c>
      <c r="AA14" s="1">
        <v>0</v>
      </c>
      <c r="AB14" s="1">
        <v>0</v>
      </c>
      <c r="AC14" s="4">
        <v>0</v>
      </c>
      <c r="AD14" s="1">
        <v>0</v>
      </c>
      <c r="AE14" s="1">
        <v>0</v>
      </c>
      <c r="AF14" s="1">
        <v>0</v>
      </c>
      <c r="AG14" s="1">
        <v>0</v>
      </c>
      <c r="AH14" s="5" t="s">
        <v>195</v>
      </c>
    </row>
    <row r="15" spans="1:34">
      <c r="A15" s="1">
        <v>13</v>
      </c>
      <c r="B15" s="1" t="s">
        <v>207</v>
      </c>
      <c r="C15" s="1">
        <v>0.832</v>
      </c>
      <c r="D15" s="1">
        <v>0.832</v>
      </c>
      <c r="E15" s="1">
        <v>0.832</v>
      </c>
      <c r="F15" s="1">
        <v>0.832</v>
      </c>
      <c r="G15" s="1">
        <f t="shared" si="0"/>
        <v>54</v>
      </c>
      <c r="H15" s="1">
        <f t="shared" si="1"/>
        <v>42</v>
      </c>
      <c r="I15" s="1">
        <f t="shared" si="2"/>
        <v>99.3</v>
      </c>
      <c r="J15" s="1">
        <f t="shared" si="3"/>
        <v>0.782222222222222</v>
      </c>
      <c r="K15" s="1">
        <f t="shared" si="4"/>
        <v>1.36338988302735</v>
      </c>
      <c r="L15" s="1">
        <v>8</v>
      </c>
      <c r="M15" s="1">
        <v>8</v>
      </c>
      <c r="N15" s="1">
        <v>20.16</v>
      </c>
      <c r="O15" s="4">
        <v>42.24</v>
      </c>
      <c r="P15" s="1">
        <v>3.85</v>
      </c>
      <c r="Q15" s="1">
        <f t="shared" si="5"/>
        <v>207.9</v>
      </c>
      <c r="R15" s="4">
        <v>18</v>
      </c>
      <c r="S15" s="4">
        <v>3</v>
      </c>
      <c r="T15" s="4">
        <v>1</v>
      </c>
      <c r="U15" s="4">
        <v>1</v>
      </c>
      <c r="V15" s="1">
        <v>0</v>
      </c>
      <c r="W15" s="1">
        <v>0</v>
      </c>
      <c r="X15" s="4">
        <v>2.0833</v>
      </c>
      <c r="Y15" s="1">
        <f t="shared" si="6"/>
        <v>0.749988</v>
      </c>
      <c r="Z15" s="1">
        <v>0</v>
      </c>
      <c r="AA15" s="1">
        <v>0</v>
      </c>
      <c r="AB15" s="1">
        <v>0</v>
      </c>
      <c r="AC15" s="4">
        <v>0</v>
      </c>
      <c r="AD15" s="1">
        <v>0</v>
      </c>
      <c r="AE15" s="1">
        <v>0</v>
      </c>
      <c r="AF15" s="1">
        <v>0</v>
      </c>
      <c r="AG15" s="1">
        <v>0</v>
      </c>
      <c r="AH15" s="5" t="s">
        <v>195</v>
      </c>
    </row>
    <row r="16" spans="1:34">
      <c r="A16" s="1">
        <v>14</v>
      </c>
      <c r="B16" s="1" t="s">
        <v>208</v>
      </c>
      <c r="C16" s="1">
        <v>0.832</v>
      </c>
      <c r="D16" s="1">
        <v>0.832</v>
      </c>
      <c r="E16" s="1">
        <v>0.832</v>
      </c>
      <c r="F16" s="1">
        <v>0.832</v>
      </c>
      <c r="G16" s="1">
        <f t="shared" si="0"/>
        <v>48</v>
      </c>
      <c r="H16" s="1">
        <f t="shared" si="1"/>
        <v>29.2</v>
      </c>
      <c r="I16" s="1">
        <f t="shared" si="2"/>
        <v>67.3</v>
      </c>
      <c r="J16" s="1">
        <f t="shared" si="3"/>
        <v>0.59</v>
      </c>
      <c r="K16" s="1">
        <f t="shared" si="4"/>
        <v>1.34872556863642</v>
      </c>
      <c r="L16" s="1">
        <v>6</v>
      </c>
      <c r="M16" s="1">
        <v>5</v>
      </c>
      <c r="N16" s="1">
        <v>16.8</v>
      </c>
      <c r="O16" s="4">
        <v>28.32</v>
      </c>
      <c r="P16" s="1">
        <v>3.85</v>
      </c>
      <c r="Q16" s="1">
        <f t="shared" si="5"/>
        <v>184.8</v>
      </c>
      <c r="R16" s="4">
        <v>9.6</v>
      </c>
      <c r="S16" s="4">
        <v>5</v>
      </c>
      <c r="T16" s="1">
        <v>1</v>
      </c>
      <c r="U16" s="1">
        <v>1</v>
      </c>
      <c r="V16" s="1">
        <v>0</v>
      </c>
      <c r="W16" s="1">
        <v>0</v>
      </c>
      <c r="X16" s="4">
        <v>2.33</v>
      </c>
      <c r="Y16" s="1">
        <f t="shared" si="6"/>
        <v>0.8388</v>
      </c>
      <c r="Z16" s="1">
        <v>0</v>
      </c>
      <c r="AA16" s="1">
        <v>0</v>
      </c>
      <c r="AB16" s="1">
        <v>0</v>
      </c>
      <c r="AC16" s="4">
        <v>0</v>
      </c>
      <c r="AD16" s="1">
        <v>0</v>
      </c>
      <c r="AE16" s="1">
        <v>0</v>
      </c>
      <c r="AF16" s="1">
        <v>0</v>
      </c>
      <c r="AG16" s="1">
        <v>0</v>
      </c>
      <c r="AH16" s="5" t="s">
        <v>195</v>
      </c>
    </row>
    <row r="17" spans="1:34">
      <c r="A17" s="1">
        <v>15</v>
      </c>
      <c r="B17" s="1" t="s">
        <v>209</v>
      </c>
      <c r="C17" s="1">
        <v>0.832</v>
      </c>
      <c r="D17" s="1">
        <v>0.832</v>
      </c>
      <c r="E17" s="1">
        <v>0.832</v>
      </c>
      <c r="F17" s="1">
        <v>0.832</v>
      </c>
      <c r="G17" s="1">
        <f t="shared" si="0"/>
        <v>17.1</v>
      </c>
      <c r="H17" s="1">
        <f t="shared" si="1"/>
        <v>17.4</v>
      </c>
      <c r="I17" s="1">
        <f t="shared" si="2"/>
        <v>38.72</v>
      </c>
      <c r="J17" s="1">
        <f t="shared" si="3"/>
        <v>0.75672514619883</v>
      </c>
      <c r="K17" s="1">
        <f t="shared" si="4"/>
        <v>1.07113530408985</v>
      </c>
      <c r="L17" s="1">
        <v>6</v>
      </c>
      <c r="M17" s="1">
        <v>3</v>
      </c>
      <c r="N17" s="1">
        <v>15.33</v>
      </c>
      <c r="O17" s="4">
        <v>12.94</v>
      </c>
      <c r="P17" s="1">
        <v>3.85</v>
      </c>
      <c r="Q17" s="1">
        <f t="shared" si="5"/>
        <v>65.835</v>
      </c>
      <c r="R17" s="4">
        <v>5.7</v>
      </c>
      <c r="S17" s="4">
        <v>3</v>
      </c>
      <c r="T17" s="1">
        <v>1</v>
      </c>
      <c r="U17" s="1">
        <v>0</v>
      </c>
      <c r="V17" s="1">
        <v>0</v>
      </c>
      <c r="W17" s="1">
        <v>0</v>
      </c>
      <c r="X17" s="4">
        <v>0.83</v>
      </c>
      <c r="Y17" s="1">
        <f t="shared" si="6"/>
        <v>0.2988</v>
      </c>
      <c r="Z17" s="1">
        <v>0</v>
      </c>
      <c r="AA17" s="1">
        <v>0</v>
      </c>
      <c r="AB17" s="1">
        <v>0</v>
      </c>
      <c r="AC17" s="4">
        <v>0</v>
      </c>
      <c r="AD17" s="1">
        <v>0</v>
      </c>
      <c r="AE17" s="1">
        <v>0</v>
      </c>
      <c r="AF17" s="1">
        <v>0</v>
      </c>
      <c r="AG17" s="1">
        <v>0</v>
      </c>
      <c r="AH17" s="5" t="s">
        <v>195</v>
      </c>
    </row>
    <row r="18" spans="1:34">
      <c r="A18" s="1">
        <v>16</v>
      </c>
      <c r="B18" s="1" t="s">
        <v>210</v>
      </c>
      <c r="C18" s="1">
        <v>0.84</v>
      </c>
      <c r="D18" s="1">
        <v>0.84</v>
      </c>
      <c r="E18" s="1">
        <v>0.84</v>
      </c>
      <c r="F18" s="1">
        <v>0.84</v>
      </c>
      <c r="G18" s="1">
        <f t="shared" si="0"/>
        <v>19.04</v>
      </c>
      <c r="H18" s="1">
        <f t="shared" si="1"/>
        <v>19.44</v>
      </c>
      <c r="I18" s="1">
        <f t="shared" si="2"/>
        <v>64.536</v>
      </c>
      <c r="J18" s="1">
        <f t="shared" si="3"/>
        <v>0.342857142857143</v>
      </c>
      <c r="K18" s="1">
        <f t="shared" si="4"/>
        <v>0.324207836294114</v>
      </c>
      <c r="L18" s="1">
        <v>1</v>
      </c>
      <c r="M18" s="1">
        <v>1</v>
      </c>
      <c r="N18" s="1">
        <v>3.78</v>
      </c>
      <c r="O18" s="4">
        <v>6.528</v>
      </c>
      <c r="P18" s="1">
        <v>3.85</v>
      </c>
      <c r="Q18" s="1">
        <f t="shared" si="5"/>
        <v>73.304</v>
      </c>
      <c r="R18" s="4">
        <v>2.72</v>
      </c>
      <c r="S18" s="4">
        <v>7</v>
      </c>
      <c r="T18" s="1">
        <v>0</v>
      </c>
      <c r="U18" s="1">
        <v>1</v>
      </c>
      <c r="V18" s="1">
        <v>0</v>
      </c>
      <c r="W18" s="1">
        <v>0</v>
      </c>
      <c r="X18" s="4">
        <v>1.33</v>
      </c>
      <c r="Y18" s="1">
        <f t="shared" si="6"/>
        <v>0.4788</v>
      </c>
      <c r="Z18" s="1">
        <v>0</v>
      </c>
      <c r="AA18" s="1">
        <v>0</v>
      </c>
      <c r="AB18" s="1">
        <v>0</v>
      </c>
      <c r="AC18" s="4">
        <v>0</v>
      </c>
      <c r="AD18" s="1">
        <v>0</v>
      </c>
      <c r="AE18" s="1">
        <v>0</v>
      </c>
      <c r="AF18" s="1">
        <v>0</v>
      </c>
      <c r="AG18" s="1">
        <v>0</v>
      </c>
      <c r="AH18" s="5" t="s">
        <v>40</v>
      </c>
    </row>
    <row r="19" spans="1:34">
      <c r="A19" s="1">
        <v>17</v>
      </c>
      <c r="B19" s="1" t="s">
        <v>211</v>
      </c>
      <c r="C19" s="1">
        <v>0.851</v>
      </c>
      <c r="D19" s="1">
        <v>0.851</v>
      </c>
      <c r="E19" s="1">
        <v>0.851</v>
      </c>
      <c r="F19" s="1">
        <v>0.851</v>
      </c>
      <c r="G19" s="1">
        <f t="shared" si="0"/>
        <v>63</v>
      </c>
      <c r="H19" s="1">
        <f t="shared" si="1"/>
        <v>32</v>
      </c>
      <c r="I19" s="1">
        <f t="shared" si="2"/>
        <v>91.67</v>
      </c>
      <c r="J19" s="1">
        <f t="shared" si="3"/>
        <v>0.403809523809524</v>
      </c>
      <c r="K19" s="1">
        <f t="shared" si="4"/>
        <v>0.889478144850677</v>
      </c>
      <c r="L19" s="1">
        <v>2</v>
      </c>
      <c r="M19" s="1">
        <v>8</v>
      </c>
      <c r="N19" s="1">
        <v>6.09</v>
      </c>
      <c r="O19" s="4">
        <v>25.44</v>
      </c>
      <c r="P19" s="1">
        <v>3.85</v>
      </c>
      <c r="Q19" s="1">
        <f t="shared" si="5"/>
        <v>242.55</v>
      </c>
      <c r="R19" s="4">
        <v>9</v>
      </c>
      <c r="S19" s="4">
        <v>7</v>
      </c>
      <c r="T19" s="1">
        <v>0</v>
      </c>
      <c r="U19" s="1">
        <v>1</v>
      </c>
      <c r="V19" s="1">
        <v>0</v>
      </c>
      <c r="W19" s="1">
        <v>0</v>
      </c>
      <c r="X19" s="4">
        <v>1.67</v>
      </c>
      <c r="Y19" s="1">
        <f t="shared" si="6"/>
        <v>0.6012</v>
      </c>
      <c r="Z19" s="1">
        <v>0</v>
      </c>
      <c r="AA19" s="1">
        <v>0</v>
      </c>
      <c r="AB19" s="1">
        <v>0</v>
      </c>
      <c r="AC19" s="4">
        <v>0</v>
      </c>
      <c r="AD19" s="1">
        <v>0</v>
      </c>
      <c r="AE19" s="1">
        <v>0</v>
      </c>
      <c r="AF19" s="1">
        <v>0</v>
      </c>
      <c r="AG19" s="1">
        <v>0</v>
      </c>
      <c r="AH19" s="5" t="s">
        <v>212</v>
      </c>
    </row>
    <row r="20" spans="1:34">
      <c r="A20" s="1">
        <v>18</v>
      </c>
      <c r="B20" s="1" t="s">
        <v>213</v>
      </c>
      <c r="C20" s="1">
        <v>0.857</v>
      </c>
      <c r="D20" s="1">
        <v>0.857</v>
      </c>
      <c r="E20" s="1">
        <v>0.857</v>
      </c>
      <c r="F20" s="1">
        <v>0.857</v>
      </c>
      <c r="G20" s="1">
        <f t="shared" si="0"/>
        <v>63</v>
      </c>
      <c r="H20" s="1">
        <f t="shared" si="1"/>
        <v>32</v>
      </c>
      <c r="I20" s="1">
        <f t="shared" si="2"/>
        <v>91.67</v>
      </c>
      <c r="J20" s="1">
        <f t="shared" si="3"/>
        <v>0.403809523809524</v>
      </c>
      <c r="K20" s="1">
        <f t="shared" si="4"/>
        <v>0.889478144850677</v>
      </c>
      <c r="L20" s="1">
        <v>2</v>
      </c>
      <c r="M20" s="1">
        <v>8</v>
      </c>
      <c r="N20" s="1">
        <v>6.09</v>
      </c>
      <c r="O20" s="4">
        <v>25.44</v>
      </c>
      <c r="P20" s="1">
        <v>3.85</v>
      </c>
      <c r="Q20" s="1">
        <f t="shared" si="5"/>
        <v>242.55</v>
      </c>
      <c r="R20" s="4">
        <v>9</v>
      </c>
      <c r="S20" s="4">
        <v>7</v>
      </c>
      <c r="T20" s="1">
        <v>0</v>
      </c>
      <c r="U20" s="1">
        <v>1</v>
      </c>
      <c r="V20" s="1">
        <v>0</v>
      </c>
      <c r="W20" s="1">
        <v>0</v>
      </c>
      <c r="X20" s="4">
        <v>1.67</v>
      </c>
      <c r="Y20" s="1">
        <f t="shared" si="6"/>
        <v>0.6012</v>
      </c>
      <c r="Z20" s="1">
        <v>0</v>
      </c>
      <c r="AA20" s="1">
        <v>0</v>
      </c>
      <c r="AB20" s="1">
        <v>0</v>
      </c>
      <c r="AC20" s="4">
        <v>0</v>
      </c>
      <c r="AD20" s="1">
        <v>0</v>
      </c>
      <c r="AE20" s="1">
        <v>0</v>
      </c>
      <c r="AF20" s="1">
        <v>0</v>
      </c>
      <c r="AG20" s="1">
        <v>0</v>
      </c>
      <c r="AH20" s="5" t="s">
        <v>212</v>
      </c>
    </row>
    <row r="21" spans="1:34">
      <c r="A21" s="1">
        <v>19</v>
      </c>
      <c r="B21" s="1" t="s">
        <v>214</v>
      </c>
      <c r="C21" s="1">
        <v>0.857</v>
      </c>
      <c r="D21" s="1">
        <v>0.857</v>
      </c>
      <c r="E21" s="1">
        <v>0.857</v>
      </c>
      <c r="F21" s="1">
        <v>0.857</v>
      </c>
      <c r="G21" s="1">
        <f t="shared" si="0"/>
        <v>63</v>
      </c>
      <c r="H21" s="1">
        <f t="shared" si="1"/>
        <v>32</v>
      </c>
      <c r="I21" s="1">
        <f t="shared" si="2"/>
        <v>91.67</v>
      </c>
      <c r="J21" s="1">
        <f t="shared" si="3"/>
        <v>0.403809523809524</v>
      </c>
      <c r="K21" s="1">
        <f t="shared" si="4"/>
        <v>0.889478144850677</v>
      </c>
      <c r="L21" s="1">
        <v>2</v>
      </c>
      <c r="M21" s="1">
        <v>8</v>
      </c>
      <c r="N21" s="1">
        <v>6.09</v>
      </c>
      <c r="O21" s="4">
        <v>25.44</v>
      </c>
      <c r="P21" s="1">
        <v>3.85</v>
      </c>
      <c r="Q21" s="1">
        <f t="shared" si="5"/>
        <v>242.55</v>
      </c>
      <c r="R21" s="4">
        <v>9</v>
      </c>
      <c r="S21" s="4">
        <v>7</v>
      </c>
      <c r="T21" s="1">
        <v>0</v>
      </c>
      <c r="U21" s="1">
        <v>1</v>
      </c>
      <c r="V21" s="1">
        <v>0</v>
      </c>
      <c r="W21" s="1">
        <v>0</v>
      </c>
      <c r="X21" s="4">
        <v>1.67</v>
      </c>
      <c r="Y21" s="1">
        <f t="shared" si="6"/>
        <v>0.6012</v>
      </c>
      <c r="Z21" s="1">
        <v>0</v>
      </c>
      <c r="AA21" s="1">
        <v>0</v>
      </c>
      <c r="AB21" s="1">
        <v>0</v>
      </c>
      <c r="AC21" s="4">
        <v>0</v>
      </c>
      <c r="AD21" s="1">
        <v>0</v>
      </c>
      <c r="AE21" s="1">
        <v>0</v>
      </c>
      <c r="AF21" s="1">
        <v>0</v>
      </c>
      <c r="AG21" s="1">
        <v>0</v>
      </c>
      <c r="AH21" s="5" t="s">
        <v>212</v>
      </c>
    </row>
    <row r="22" spans="1:34">
      <c r="A22" s="1">
        <v>20</v>
      </c>
      <c r="B22" s="1" t="s">
        <v>215</v>
      </c>
      <c r="C22" s="1">
        <v>0.857</v>
      </c>
      <c r="D22" s="1">
        <v>0.857</v>
      </c>
      <c r="E22" s="1">
        <v>0.857</v>
      </c>
      <c r="F22" s="1">
        <v>0.857</v>
      </c>
      <c r="G22" s="1">
        <f t="shared" si="0"/>
        <v>63</v>
      </c>
      <c r="H22" s="1">
        <f t="shared" si="1"/>
        <v>32</v>
      </c>
      <c r="I22" s="1">
        <f t="shared" si="2"/>
        <v>91.67</v>
      </c>
      <c r="J22" s="1">
        <f t="shared" si="3"/>
        <v>0.403809523809524</v>
      </c>
      <c r="K22" s="1">
        <f t="shared" si="4"/>
        <v>0.889478144850677</v>
      </c>
      <c r="L22" s="1">
        <v>2</v>
      </c>
      <c r="M22" s="1">
        <v>8</v>
      </c>
      <c r="N22" s="1">
        <v>6.09</v>
      </c>
      <c r="O22" s="4">
        <v>25.44</v>
      </c>
      <c r="P22" s="1">
        <v>3.85</v>
      </c>
      <c r="Q22" s="1">
        <f t="shared" si="5"/>
        <v>242.55</v>
      </c>
      <c r="R22" s="4">
        <v>9</v>
      </c>
      <c r="S22" s="4">
        <v>7</v>
      </c>
      <c r="T22" s="1">
        <v>0</v>
      </c>
      <c r="U22" s="1">
        <v>1</v>
      </c>
      <c r="V22" s="1">
        <v>0</v>
      </c>
      <c r="W22" s="1">
        <v>0</v>
      </c>
      <c r="X22" s="4">
        <v>1.67</v>
      </c>
      <c r="Y22" s="1">
        <f t="shared" si="6"/>
        <v>0.6012</v>
      </c>
      <c r="Z22" s="1">
        <v>0</v>
      </c>
      <c r="AA22" s="1">
        <v>0</v>
      </c>
      <c r="AB22" s="1">
        <v>0</v>
      </c>
      <c r="AC22" s="4">
        <v>0</v>
      </c>
      <c r="AD22" s="1">
        <v>0</v>
      </c>
      <c r="AE22" s="1">
        <v>0</v>
      </c>
      <c r="AF22" s="1">
        <v>0</v>
      </c>
      <c r="AG22" s="1">
        <v>0</v>
      </c>
      <c r="AH22" s="5" t="s">
        <v>212</v>
      </c>
    </row>
    <row r="23" spans="1:34">
      <c r="A23" s="1">
        <v>21</v>
      </c>
      <c r="B23" s="1" t="s">
        <v>216</v>
      </c>
      <c r="C23" s="1">
        <v>0.857</v>
      </c>
      <c r="D23" s="1">
        <v>0.857</v>
      </c>
      <c r="E23" s="1">
        <v>0.857</v>
      </c>
      <c r="F23" s="1">
        <v>0.857</v>
      </c>
      <c r="G23" s="1">
        <f t="shared" si="0"/>
        <v>63</v>
      </c>
      <c r="H23" s="1">
        <f t="shared" si="1"/>
        <v>32</v>
      </c>
      <c r="I23" s="1">
        <f t="shared" si="2"/>
        <v>91.67</v>
      </c>
      <c r="J23" s="1">
        <f t="shared" si="3"/>
        <v>0.403809523809524</v>
      </c>
      <c r="K23" s="1">
        <f t="shared" si="4"/>
        <v>0.889478144850677</v>
      </c>
      <c r="L23" s="1">
        <v>2</v>
      </c>
      <c r="M23" s="1">
        <v>8</v>
      </c>
      <c r="N23" s="1">
        <v>6.09</v>
      </c>
      <c r="O23" s="4">
        <v>25.44</v>
      </c>
      <c r="P23" s="1">
        <v>3.85</v>
      </c>
      <c r="Q23" s="1">
        <f t="shared" si="5"/>
        <v>242.55</v>
      </c>
      <c r="R23" s="4">
        <v>9</v>
      </c>
      <c r="S23" s="4">
        <v>7</v>
      </c>
      <c r="T23" s="1">
        <v>0</v>
      </c>
      <c r="U23" s="1">
        <v>1</v>
      </c>
      <c r="V23" s="1">
        <v>0</v>
      </c>
      <c r="W23" s="1">
        <v>0</v>
      </c>
      <c r="X23" s="4">
        <v>1.67</v>
      </c>
      <c r="Y23" s="1">
        <f t="shared" si="6"/>
        <v>0.6012</v>
      </c>
      <c r="Z23" s="1">
        <v>0</v>
      </c>
      <c r="AA23" s="1">
        <v>0</v>
      </c>
      <c r="AB23" s="1">
        <v>0</v>
      </c>
      <c r="AC23" s="4">
        <v>0</v>
      </c>
      <c r="AD23" s="1">
        <v>0</v>
      </c>
      <c r="AE23" s="1">
        <v>0</v>
      </c>
      <c r="AF23" s="1">
        <v>0</v>
      </c>
      <c r="AG23" s="1">
        <v>0</v>
      </c>
      <c r="AH23" s="5" t="s">
        <v>212</v>
      </c>
    </row>
    <row r="24" spans="1:34">
      <c r="A24" s="1">
        <v>22</v>
      </c>
      <c r="B24" s="1" t="s">
        <v>217</v>
      </c>
      <c r="C24" s="1">
        <v>0.872</v>
      </c>
      <c r="D24" s="1">
        <v>0.872</v>
      </c>
      <c r="E24" s="1">
        <v>0.872</v>
      </c>
      <c r="F24" s="1">
        <v>0.872</v>
      </c>
      <c r="G24" s="1">
        <f t="shared" si="0"/>
        <v>63</v>
      </c>
      <c r="H24" s="1">
        <f t="shared" si="1"/>
        <v>32</v>
      </c>
      <c r="I24" s="1">
        <f t="shared" si="2"/>
        <v>91.67</v>
      </c>
      <c r="J24" s="1">
        <f t="shared" si="3"/>
        <v>0.403809523809524</v>
      </c>
      <c r="K24" s="1">
        <f t="shared" si="4"/>
        <v>0.889478144850677</v>
      </c>
      <c r="L24" s="1">
        <v>2</v>
      </c>
      <c r="M24" s="1">
        <v>8</v>
      </c>
      <c r="N24" s="1">
        <v>6.09</v>
      </c>
      <c r="O24" s="4">
        <v>25.44</v>
      </c>
      <c r="P24" s="1">
        <v>3.85</v>
      </c>
      <c r="Q24" s="1">
        <f t="shared" si="5"/>
        <v>242.55</v>
      </c>
      <c r="R24" s="4">
        <v>9</v>
      </c>
      <c r="S24" s="4">
        <v>7</v>
      </c>
      <c r="T24" s="1">
        <v>0</v>
      </c>
      <c r="U24" s="1">
        <v>1</v>
      </c>
      <c r="V24" s="1">
        <v>0</v>
      </c>
      <c r="W24" s="1">
        <v>0</v>
      </c>
      <c r="X24" s="4">
        <v>1.67</v>
      </c>
      <c r="Y24" s="1">
        <f t="shared" si="6"/>
        <v>0.6012</v>
      </c>
      <c r="Z24" s="1">
        <v>0</v>
      </c>
      <c r="AA24" s="1">
        <v>0</v>
      </c>
      <c r="AB24" s="1">
        <v>0</v>
      </c>
      <c r="AC24" s="4">
        <v>0</v>
      </c>
      <c r="AD24" s="1">
        <v>0</v>
      </c>
      <c r="AE24" s="1">
        <v>0</v>
      </c>
      <c r="AF24" s="1">
        <v>0</v>
      </c>
      <c r="AG24" s="1">
        <v>0</v>
      </c>
      <c r="AH24" s="5" t="s">
        <v>212</v>
      </c>
    </row>
    <row r="25" spans="1:34">
      <c r="A25" s="1">
        <v>23</v>
      </c>
      <c r="B25" s="1" t="s">
        <v>218</v>
      </c>
      <c r="C25" s="1">
        <v>0.872</v>
      </c>
      <c r="D25" s="1">
        <v>0.872</v>
      </c>
      <c r="E25" s="1">
        <v>0.872</v>
      </c>
      <c r="F25" s="1">
        <v>0.872</v>
      </c>
      <c r="G25" s="1">
        <f t="shared" si="0"/>
        <v>63</v>
      </c>
      <c r="H25" s="1">
        <f t="shared" si="1"/>
        <v>32</v>
      </c>
      <c r="I25" s="1">
        <f t="shared" si="2"/>
        <v>91.67</v>
      </c>
      <c r="J25" s="1">
        <f t="shared" si="3"/>
        <v>0.403809523809524</v>
      </c>
      <c r="K25" s="1">
        <f t="shared" si="4"/>
        <v>0.889478144850677</v>
      </c>
      <c r="L25" s="1">
        <v>2</v>
      </c>
      <c r="M25" s="1">
        <v>8</v>
      </c>
      <c r="N25" s="1">
        <v>6.09</v>
      </c>
      <c r="O25" s="4">
        <v>25.44</v>
      </c>
      <c r="P25" s="1">
        <v>3.85</v>
      </c>
      <c r="Q25" s="1">
        <f t="shared" si="5"/>
        <v>242.55</v>
      </c>
      <c r="R25" s="4">
        <v>9</v>
      </c>
      <c r="S25" s="4">
        <v>7</v>
      </c>
      <c r="T25" s="1">
        <v>0</v>
      </c>
      <c r="U25" s="1">
        <v>1</v>
      </c>
      <c r="V25" s="1">
        <v>0</v>
      </c>
      <c r="W25" s="1">
        <v>0</v>
      </c>
      <c r="X25" s="4">
        <v>1.67</v>
      </c>
      <c r="Y25" s="1">
        <f t="shared" si="6"/>
        <v>0.6012</v>
      </c>
      <c r="Z25" s="1">
        <v>0</v>
      </c>
      <c r="AA25" s="1">
        <v>0</v>
      </c>
      <c r="AB25" s="1">
        <v>0</v>
      </c>
      <c r="AC25" s="4">
        <v>0</v>
      </c>
      <c r="AD25" s="1">
        <v>0</v>
      </c>
      <c r="AE25" s="1">
        <v>0</v>
      </c>
      <c r="AF25" s="1">
        <v>0</v>
      </c>
      <c r="AG25" s="1">
        <v>0</v>
      </c>
      <c r="AH25" s="5" t="s">
        <v>212</v>
      </c>
    </row>
    <row r="26" spans="1:34">
      <c r="A26" s="1">
        <v>24</v>
      </c>
      <c r="B26" s="1" t="s">
        <v>219</v>
      </c>
      <c r="C26" s="1">
        <v>0.872</v>
      </c>
      <c r="D26" s="1">
        <v>0.872</v>
      </c>
      <c r="E26" s="1">
        <v>0.872</v>
      </c>
      <c r="F26" s="1">
        <v>0.872</v>
      </c>
      <c r="G26" s="1">
        <f t="shared" si="0"/>
        <v>9.9</v>
      </c>
      <c r="H26" s="1">
        <f t="shared" si="1"/>
        <v>14.6</v>
      </c>
      <c r="I26" s="1">
        <f t="shared" si="2"/>
        <v>54.53</v>
      </c>
      <c r="J26" s="1">
        <f t="shared" si="3"/>
        <v>0</v>
      </c>
      <c r="K26" s="1">
        <f t="shared" si="4"/>
        <v>0</v>
      </c>
      <c r="L26" s="1">
        <v>1</v>
      </c>
      <c r="M26" s="1">
        <v>0</v>
      </c>
      <c r="N26" s="1">
        <v>1.68</v>
      </c>
      <c r="O26" s="4">
        <v>0</v>
      </c>
      <c r="P26" s="1">
        <v>3.85</v>
      </c>
      <c r="Q26" s="1">
        <f t="shared" si="5"/>
        <v>38.115</v>
      </c>
      <c r="R26" s="4">
        <v>1.8</v>
      </c>
      <c r="S26" s="4">
        <v>5.5</v>
      </c>
      <c r="T26" s="4">
        <v>1</v>
      </c>
      <c r="U26" s="4">
        <v>0</v>
      </c>
      <c r="V26" s="1">
        <v>0</v>
      </c>
      <c r="W26" s="1">
        <v>0</v>
      </c>
      <c r="X26" s="4">
        <v>0.3333</v>
      </c>
      <c r="Y26" s="1">
        <f t="shared" si="6"/>
        <v>0.119988</v>
      </c>
      <c r="Z26" s="1">
        <v>0</v>
      </c>
      <c r="AA26" s="1">
        <v>0</v>
      </c>
      <c r="AB26" s="1">
        <v>0</v>
      </c>
      <c r="AC26" s="4">
        <v>0</v>
      </c>
      <c r="AD26" s="1">
        <v>0</v>
      </c>
      <c r="AE26" s="1">
        <v>0</v>
      </c>
      <c r="AF26" s="1">
        <v>0</v>
      </c>
      <c r="AG26" s="1">
        <v>0</v>
      </c>
      <c r="AH26" s="5" t="s">
        <v>212</v>
      </c>
    </row>
    <row r="27" spans="1:34">
      <c r="A27" s="1">
        <v>25</v>
      </c>
      <c r="B27" s="1" t="s">
        <v>220</v>
      </c>
      <c r="C27" s="1">
        <v>0.872</v>
      </c>
      <c r="D27" s="1">
        <v>0.872</v>
      </c>
      <c r="E27" s="1">
        <v>0.872</v>
      </c>
      <c r="F27" s="1">
        <v>0.872</v>
      </c>
      <c r="G27" s="1">
        <f t="shared" si="0"/>
        <v>9</v>
      </c>
      <c r="H27" s="1">
        <f t="shared" si="1"/>
        <v>12</v>
      </c>
      <c r="I27" s="1">
        <f t="shared" si="2"/>
        <v>41.49</v>
      </c>
      <c r="J27" s="1">
        <f t="shared" si="3"/>
        <v>0.266666666666667</v>
      </c>
      <c r="K27" s="1">
        <f t="shared" si="4"/>
        <v>0.185401486919925</v>
      </c>
      <c r="L27" s="1">
        <v>1</v>
      </c>
      <c r="M27" s="1">
        <v>1</v>
      </c>
      <c r="N27" s="1">
        <v>2.31</v>
      </c>
      <c r="O27" s="4">
        <v>2.4</v>
      </c>
      <c r="P27" s="1">
        <v>3.85</v>
      </c>
      <c r="Q27" s="1">
        <f t="shared" si="5"/>
        <v>34.65</v>
      </c>
      <c r="R27" s="4">
        <v>3</v>
      </c>
      <c r="S27" s="4">
        <v>3</v>
      </c>
      <c r="T27" s="1">
        <v>0</v>
      </c>
      <c r="U27" s="1">
        <v>1</v>
      </c>
      <c r="V27" s="1">
        <v>0</v>
      </c>
      <c r="W27" s="1">
        <v>0</v>
      </c>
      <c r="X27" s="4">
        <v>0.33</v>
      </c>
      <c r="Y27" s="1">
        <f t="shared" si="6"/>
        <v>0.1188</v>
      </c>
      <c r="Z27" s="1">
        <v>0</v>
      </c>
      <c r="AA27" s="1">
        <v>0</v>
      </c>
      <c r="AB27" s="1">
        <v>0</v>
      </c>
      <c r="AC27" s="4">
        <v>0</v>
      </c>
      <c r="AD27" s="1">
        <v>0</v>
      </c>
      <c r="AE27" s="1">
        <v>0</v>
      </c>
      <c r="AF27" s="1">
        <v>0</v>
      </c>
      <c r="AG27" s="1">
        <v>0</v>
      </c>
      <c r="AH27" s="5" t="s">
        <v>212</v>
      </c>
    </row>
    <row r="28" spans="1:34">
      <c r="A28" s="1">
        <v>26</v>
      </c>
      <c r="B28" s="1" t="s">
        <v>221</v>
      </c>
      <c r="C28" s="1">
        <v>0.872</v>
      </c>
      <c r="D28" s="1">
        <v>0.872</v>
      </c>
      <c r="E28" s="1">
        <v>0.872</v>
      </c>
      <c r="F28" s="1">
        <v>0.872</v>
      </c>
      <c r="G28" s="1">
        <f t="shared" si="0"/>
        <v>42</v>
      </c>
      <c r="H28" s="1">
        <f t="shared" si="1"/>
        <v>26</v>
      </c>
      <c r="I28" s="1">
        <f t="shared" si="2"/>
        <v>77.15</v>
      </c>
      <c r="J28" s="1">
        <f t="shared" si="3"/>
        <v>0.491428571428571</v>
      </c>
      <c r="K28" s="1">
        <f t="shared" si="4"/>
        <v>0.857470462136697</v>
      </c>
      <c r="L28" s="1">
        <v>1</v>
      </c>
      <c r="M28" s="1">
        <v>6</v>
      </c>
      <c r="N28" s="1">
        <v>2.31</v>
      </c>
      <c r="O28" s="1">
        <v>20.64</v>
      </c>
      <c r="P28" s="1">
        <v>3.85</v>
      </c>
      <c r="Q28" s="1">
        <f t="shared" si="5"/>
        <v>161.7</v>
      </c>
      <c r="R28" s="1">
        <v>6</v>
      </c>
      <c r="S28" s="1">
        <v>7</v>
      </c>
      <c r="T28" s="1">
        <v>0</v>
      </c>
      <c r="U28" s="1">
        <v>1</v>
      </c>
      <c r="V28" s="1">
        <v>0</v>
      </c>
      <c r="W28" s="1">
        <v>0</v>
      </c>
      <c r="X28" s="1">
        <v>0.83</v>
      </c>
      <c r="Y28" s="1">
        <f t="shared" si="6"/>
        <v>0.2988</v>
      </c>
      <c r="Z28" s="1">
        <v>0</v>
      </c>
      <c r="AA28" s="1">
        <v>0</v>
      </c>
      <c r="AB28" s="1">
        <v>0</v>
      </c>
      <c r="AC28" s="4">
        <v>0</v>
      </c>
      <c r="AD28" s="1">
        <v>0</v>
      </c>
      <c r="AE28" s="1">
        <v>0</v>
      </c>
      <c r="AF28" s="1">
        <v>0</v>
      </c>
      <c r="AG28" s="1">
        <v>0</v>
      </c>
      <c r="AH28" s="5" t="s">
        <v>35</v>
      </c>
    </row>
    <row r="29" spans="1:34">
      <c r="A29" s="1">
        <v>27</v>
      </c>
      <c r="B29" s="1" t="s">
        <v>222</v>
      </c>
      <c r="C29" s="1">
        <v>0.872</v>
      </c>
      <c r="D29" s="1">
        <v>0.872</v>
      </c>
      <c r="E29" s="1">
        <v>0.872</v>
      </c>
      <c r="F29" s="1">
        <v>0.872</v>
      </c>
      <c r="G29" s="1">
        <f t="shared" si="0"/>
        <v>63</v>
      </c>
      <c r="H29" s="1">
        <f t="shared" si="1"/>
        <v>32</v>
      </c>
      <c r="I29" s="1">
        <f t="shared" si="2"/>
        <v>91.67</v>
      </c>
      <c r="J29" s="1">
        <f t="shared" si="3"/>
        <v>0.403809523809524</v>
      </c>
      <c r="K29" s="1">
        <f t="shared" si="4"/>
        <v>0.889478144850677</v>
      </c>
      <c r="L29" s="1">
        <v>2</v>
      </c>
      <c r="M29" s="1">
        <v>8</v>
      </c>
      <c r="N29" s="1">
        <v>6.09</v>
      </c>
      <c r="O29" s="4">
        <v>25.44</v>
      </c>
      <c r="P29" s="1">
        <v>3.85</v>
      </c>
      <c r="Q29" s="1">
        <f t="shared" si="5"/>
        <v>242.55</v>
      </c>
      <c r="R29" s="4">
        <v>9</v>
      </c>
      <c r="S29" s="4">
        <v>7</v>
      </c>
      <c r="T29" s="1">
        <v>0</v>
      </c>
      <c r="U29" s="1">
        <v>1</v>
      </c>
      <c r="V29" s="1">
        <v>0</v>
      </c>
      <c r="W29" s="1">
        <v>0</v>
      </c>
      <c r="X29" s="4">
        <v>1.67</v>
      </c>
      <c r="Y29" s="1">
        <f t="shared" si="6"/>
        <v>0.6012</v>
      </c>
      <c r="Z29" s="1">
        <v>0</v>
      </c>
      <c r="AA29" s="1">
        <v>0</v>
      </c>
      <c r="AB29" s="1">
        <v>0</v>
      </c>
      <c r="AC29" s="4">
        <v>0</v>
      </c>
      <c r="AD29" s="1">
        <v>0</v>
      </c>
      <c r="AE29" s="1">
        <v>0</v>
      </c>
      <c r="AF29" s="1">
        <v>0</v>
      </c>
      <c r="AG29" s="1">
        <v>0</v>
      </c>
      <c r="AH29" s="5" t="s">
        <v>212</v>
      </c>
    </row>
    <row r="30" spans="1:34">
      <c r="A30" s="1">
        <v>28</v>
      </c>
      <c r="B30" s="1" t="s">
        <v>223</v>
      </c>
      <c r="C30" s="1">
        <v>0.872</v>
      </c>
      <c r="D30" s="1">
        <v>0.872</v>
      </c>
      <c r="E30" s="1">
        <v>0.872</v>
      </c>
      <c r="F30" s="1">
        <v>0.872</v>
      </c>
      <c r="G30" s="1">
        <f t="shared" si="0"/>
        <v>14.872</v>
      </c>
      <c r="H30" s="1">
        <f t="shared" si="1"/>
        <v>16.64</v>
      </c>
      <c r="I30" s="1">
        <f t="shared" si="2"/>
        <v>61.754</v>
      </c>
      <c r="J30" s="1">
        <f t="shared" si="3"/>
        <v>0</v>
      </c>
      <c r="K30" s="1">
        <f t="shared" si="4"/>
        <v>0</v>
      </c>
      <c r="L30" s="1">
        <v>1</v>
      </c>
      <c r="M30" s="1">
        <v>0</v>
      </c>
      <c r="N30" s="1">
        <v>2.31</v>
      </c>
      <c r="O30" s="1">
        <v>0</v>
      </c>
      <c r="P30" s="1">
        <v>3.85</v>
      </c>
      <c r="Q30" s="1">
        <f t="shared" si="5"/>
        <v>57.2572</v>
      </c>
      <c r="R30" s="1">
        <v>2.6</v>
      </c>
      <c r="S30" s="1">
        <v>5.72</v>
      </c>
      <c r="T30" s="1">
        <v>0</v>
      </c>
      <c r="U30" s="1">
        <v>1</v>
      </c>
      <c r="V30" s="1">
        <v>0</v>
      </c>
      <c r="W30" s="1">
        <v>0</v>
      </c>
      <c r="X30" s="1">
        <v>0.83</v>
      </c>
      <c r="Y30" s="1">
        <f t="shared" si="6"/>
        <v>0.2988</v>
      </c>
      <c r="Z30" s="1">
        <v>0</v>
      </c>
      <c r="AA30" s="1">
        <v>0</v>
      </c>
      <c r="AB30" s="1">
        <v>0</v>
      </c>
      <c r="AC30" s="4">
        <v>0</v>
      </c>
      <c r="AD30" s="1">
        <v>0</v>
      </c>
      <c r="AE30" s="1">
        <v>0</v>
      </c>
      <c r="AF30" s="1">
        <v>0</v>
      </c>
      <c r="AG30" s="1">
        <v>0</v>
      </c>
      <c r="AH30" s="5" t="s">
        <v>133</v>
      </c>
    </row>
    <row r="31" spans="1:34">
      <c r="A31" s="1">
        <v>29</v>
      </c>
      <c r="B31" s="1" t="s">
        <v>224</v>
      </c>
      <c r="C31" s="1">
        <v>0.878</v>
      </c>
      <c r="D31" s="1">
        <v>0.878</v>
      </c>
      <c r="E31" s="1">
        <v>0.878</v>
      </c>
      <c r="F31" s="1">
        <v>0.878</v>
      </c>
      <c r="G31" s="1">
        <f t="shared" si="0"/>
        <v>8.06</v>
      </c>
      <c r="H31" s="1">
        <f t="shared" si="1"/>
        <v>11.4</v>
      </c>
      <c r="I31" s="1">
        <f t="shared" si="2"/>
        <v>42.21</v>
      </c>
      <c r="J31" s="1">
        <f t="shared" si="3"/>
        <v>0</v>
      </c>
      <c r="K31" s="1">
        <f t="shared" si="4"/>
        <v>0</v>
      </c>
      <c r="L31" s="1">
        <v>1</v>
      </c>
      <c r="M31" s="1">
        <v>0</v>
      </c>
      <c r="N31" s="1">
        <v>1.68</v>
      </c>
      <c r="O31" s="4">
        <v>0</v>
      </c>
      <c r="P31" s="1">
        <v>3.85</v>
      </c>
      <c r="Q31" s="1">
        <f t="shared" si="5"/>
        <v>31.031</v>
      </c>
      <c r="R31" s="4">
        <v>3.1</v>
      </c>
      <c r="S31" s="4">
        <v>2.6</v>
      </c>
      <c r="T31" s="4">
        <v>1</v>
      </c>
      <c r="U31" s="4">
        <v>0</v>
      </c>
      <c r="V31" s="1">
        <v>0</v>
      </c>
      <c r="W31" s="1">
        <v>0</v>
      </c>
      <c r="X31" s="4">
        <v>0</v>
      </c>
      <c r="Y31" s="1">
        <f t="shared" si="6"/>
        <v>0</v>
      </c>
      <c r="Z31" s="1">
        <v>0</v>
      </c>
      <c r="AA31" s="1">
        <v>0</v>
      </c>
      <c r="AB31" s="1">
        <v>0</v>
      </c>
      <c r="AC31" s="4">
        <v>0</v>
      </c>
      <c r="AD31" s="1">
        <v>0</v>
      </c>
      <c r="AE31" s="1">
        <v>0</v>
      </c>
      <c r="AF31" s="1">
        <v>0</v>
      </c>
      <c r="AG31" s="1">
        <v>0</v>
      </c>
      <c r="AH31" s="5" t="s">
        <v>35</v>
      </c>
    </row>
    <row r="32" spans="1:34">
      <c r="A32" s="1">
        <v>30</v>
      </c>
      <c r="B32" s="1" t="s">
        <v>225</v>
      </c>
      <c r="C32" s="1">
        <v>0.878</v>
      </c>
      <c r="D32" s="1">
        <v>0.878</v>
      </c>
      <c r="E32" s="1">
        <v>0.878</v>
      </c>
      <c r="F32" s="1">
        <v>0.878</v>
      </c>
      <c r="G32" s="1">
        <f t="shared" si="0"/>
        <v>110.25</v>
      </c>
      <c r="H32" s="1">
        <f t="shared" si="1"/>
        <v>54.8</v>
      </c>
      <c r="I32" s="1">
        <f t="shared" si="2"/>
        <v>158.87</v>
      </c>
      <c r="J32" s="1">
        <f t="shared" si="3"/>
        <v>0.38312925170068</v>
      </c>
      <c r="K32" s="1">
        <f t="shared" si="4"/>
        <v>0.852172313115223</v>
      </c>
      <c r="L32" s="1">
        <v>3</v>
      </c>
      <c r="M32" s="1">
        <v>14</v>
      </c>
      <c r="N32" s="1">
        <v>9.87</v>
      </c>
      <c r="O32" s="1">
        <v>42.24</v>
      </c>
      <c r="P32" s="1">
        <v>3.85</v>
      </c>
      <c r="Q32" s="1">
        <f t="shared" si="5"/>
        <v>424.4625</v>
      </c>
      <c r="R32" s="1">
        <v>22.5</v>
      </c>
      <c r="S32" s="1">
        <v>4.9</v>
      </c>
      <c r="T32" s="1">
        <v>1</v>
      </c>
      <c r="U32" s="1">
        <v>1</v>
      </c>
      <c r="V32" s="1">
        <v>0</v>
      </c>
      <c r="W32" s="1">
        <v>0</v>
      </c>
      <c r="X32" s="1">
        <v>3.67</v>
      </c>
      <c r="Y32" s="1">
        <f t="shared" si="6"/>
        <v>1.3212</v>
      </c>
      <c r="Z32" s="1">
        <v>0</v>
      </c>
      <c r="AA32" s="1">
        <v>0</v>
      </c>
      <c r="AB32" s="1">
        <v>0</v>
      </c>
      <c r="AC32" s="4">
        <v>0</v>
      </c>
      <c r="AD32" s="1">
        <v>0</v>
      </c>
      <c r="AE32" s="1">
        <v>0</v>
      </c>
      <c r="AF32" s="1">
        <v>0</v>
      </c>
      <c r="AG32" s="1">
        <v>0</v>
      </c>
      <c r="AH32" s="5" t="s">
        <v>226</v>
      </c>
    </row>
    <row r="33" spans="1:34">
      <c r="A33" s="1">
        <v>31</v>
      </c>
      <c r="B33" s="1" t="s">
        <v>227</v>
      </c>
      <c r="C33" s="1">
        <v>0.893</v>
      </c>
      <c r="D33" s="1">
        <v>0.893</v>
      </c>
      <c r="E33" s="1">
        <v>0.893</v>
      </c>
      <c r="F33" s="1">
        <v>0.893</v>
      </c>
      <c r="G33" s="1">
        <f t="shared" si="0"/>
        <v>42</v>
      </c>
      <c r="H33" s="1">
        <f t="shared" si="1"/>
        <v>26</v>
      </c>
      <c r="I33" s="1">
        <f t="shared" si="2"/>
        <v>81.95</v>
      </c>
      <c r="J33" s="1">
        <f t="shared" si="3"/>
        <v>0.377142857142857</v>
      </c>
      <c r="K33" s="1">
        <f t="shared" si="4"/>
        <v>0.619514713474445</v>
      </c>
      <c r="L33" s="1">
        <v>1</v>
      </c>
      <c r="M33" s="1">
        <v>6</v>
      </c>
      <c r="N33" s="1">
        <v>2.31</v>
      </c>
      <c r="O33" s="1">
        <v>15.84</v>
      </c>
      <c r="P33" s="1">
        <v>3.85</v>
      </c>
      <c r="Q33" s="1">
        <f t="shared" si="5"/>
        <v>161.7</v>
      </c>
      <c r="R33" s="1">
        <v>6</v>
      </c>
      <c r="S33" s="1">
        <v>7</v>
      </c>
      <c r="T33" s="1">
        <v>0</v>
      </c>
      <c r="U33" s="1">
        <v>1</v>
      </c>
      <c r="V33" s="1">
        <v>0</v>
      </c>
      <c r="W33" s="1">
        <v>0</v>
      </c>
      <c r="X33" s="1">
        <v>1.5</v>
      </c>
      <c r="Y33" s="1">
        <f t="shared" si="6"/>
        <v>0.54</v>
      </c>
      <c r="Z33" s="1">
        <v>0</v>
      </c>
      <c r="AA33" s="1">
        <v>0</v>
      </c>
      <c r="AB33" s="1">
        <v>0</v>
      </c>
      <c r="AC33" s="4">
        <v>0</v>
      </c>
      <c r="AD33" s="1">
        <v>0</v>
      </c>
      <c r="AE33" s="1">
        <v>0</v>
      </c>
      <c r="AF33" s="1">
        <v>0</v>
      </c>
      <c r="AG33" s="1">
        <v>0</v>
      </c>
      <c r="AH33" s="5" t="s">
        <v>228</v>
      </c>
    </row>
    <row r="34" spans="1:34">
      <c r="A34" s="1">
        <v>32</v>
      </c>
      <c r="B34" s="1" t="s">
        <v>229</v>
      </c>
      <c r="C34" s="1">
        <v>0.893</v>
      </c>
      <c r="D34" s="1">
        <v>0.893</v>
      </c>
      <c r="E34" s="1">
        <v>0.893</v>
      </c>
      <c r="F34" s="1">
        <v>0.893</v>
      </c>
      <c r="G34" s="1">
        <f t="shared" si="0"/>
        <v>44.1</v>
      </c>
      <c r="H34" s="1">
        <f t="shared" si="1"/>
        <v>27.8</v>
      </c>
      <c r="I34" s="1">
        <f t="shared" si="2"/>
        <v>90.38</v>
      </c>
      <c r="J34" s="1">
        <f t="shared" si="3"/>
        <v>0.239455782312925</v>
      </c>
      <c r="K34" s="1">
        <f t="shared" si="4"/>
        <v>0.374487207857423</v>
      </c>
      <c r="L34" s="1">
        <v>2</v>
      </c>
      <c r="M34" s="1">
        <v>2</v>
      </c>
      <c r="N34" s="1">
        <v>6.09</v>
      </c>
      <c r="O34" s="1">
        <v>10.56</v>
      </c>
      <c r="P34" s="1">
        <v>3.85</v>
      </c>
      <c r="Q34" s="1">
        <f t="shared" si="5"/>
        <v>169.785</v>
      </c>
      <c r="R34" s="1">
        <v>9</v>
      </c>
      <c r="S34" s="1">
        <v>4.9</v>
      </c>
      <c r="T34" s="1">
        <v>0</v>
      </c>
      <c r="U34" s="1">
        <v>1</v>
      </c>
      <c r="V34" s="1">
        <v>0</v>
      </c>
      <c r="W34" s="1">
        <v>0</v>
      </c>
      <c r="X34" s="1">
        <v>1.17</v>
      </c>
      <c r="Y34" s="1">
        <f t="shared" si="6"/>
        <v>0.4212</v>
      </c>
      <c r="Z34" s="1">
        <v>0</v>
      </c>
      <c r="AA34" s="1">
        <v>0</v>
      </c>
      <c r="AB34" s="1">
        <v>0</v>
      </c>
      <c r="AC34" s="4">
        <v>0</v>
      </c>
      <c r="AD34" s="1">
        <v>0</v>
      </c>
      <c r="AE34" s="1">
        <v>0</v>
      </c>
      <c r="AF34" s="1">
        <v>0</v>
      </c>
      <c r="AG34" s="1">
        <v>0</v>
      </c>
      <c r="AH34" s="5" t="s">
        <v>228</v>
      </c>
    </row>
    <row r="35" spans="1:34">
      <c r="A35" s="1">
        <v>33</v>
      </c>
      <c r="B35" s="1" t="s">
        <v>230</v>
      </c>
      <c r="C35" s="1">
        <v>0.923</v>
      </c>
      <c r="D35" s="1">
        <v>0.923</v>
      </c>
      <c r="E35" s="1">
        <v>0.923</v>
      </c>
      <c r="F35" s="1">
        <v>0.923</v>
      </c>
      <c r="G35" s="1">
        <f t="shared" si="0"/>
        <v>63</v>
      </c>
      <c r="H35" s="1">
        <f t="shared" si="1"/>
        <v>32</v>
      </c>
      <c r="I35" s="1">
        <f t="shared" si="2"/>
        <v>91.67</v>
      </c>
      <c r="J35" s="1">
        <f t="shared" si="3"/>
        <v>0.403809523809524</v>
      </c>
      <c r="K35" s="1">
        <f t="shared" si="4"/>
        <v>0.889478144850677</v>
      </c>
      <c r="L35" s="1">
        <v>2</v>
      </c>
      <c r="M35" s="1">
        <v>8</v>
      </c>
      <c r="N35" s="1">
        <v>6.09</v>
      </c>
      <c r="O35" s="4">
        <v>25.44</v>
      </c>
      <c r="P35" s="1">
        <v>3.85</v>
      </c>
      <c r="Q35" s="1">
        <f t="shared" si="5"/>
        <v>242.55</v>
      </c>
      <c r="R35" s="4">
        <v>9</v>
      </c>
      <c r="S35" s="4">
        <v>7</v>
      </c>
      <c r="T35" s="1">
        <v>0</v>
      </c>
      <c r="U35" s="1">
        <v>1</v>
      </c>
      <c r="V35" s="1">
        <v>0</v>
      </c>
      <c r="W35" s="1">
        <v>0</v>
      </c>
      <c r="X35" s="4">
        <v>1.67</v>
      </c>
      <c r="Y35" s="1">
        <f t="shared" si="6"/>
        <v>0.6012</v>
      </c>
      <c r="Z35" s="1">
        <v>0</v>
      </c>
      <c r="AA35" s="1">
        <v>0</v>
      </c>
      <c r="AB35" s="1">
        <v>0</v>
      </c>
      <c r="AC35" s="4">
        <v>0</v>
      </c>
      <c r="AD35" s="1">
        <v>0</v>
      </c>
      <c r="AE35" s="1">
        <v>0</v>
      </c>
      <c r="AF35" s="1">
        <v>0</v>
      </c>
      <c r="AG35" s="1">
        <v>0</v>
      </c>
      <c r="AH35" s="5" t="s">
        <v>228</v>
      </c>
    </row>
    <row r="36" spans="1:34">
      <c r="A36" s="1">
        <v>34</v>
      </c>
      <c r="B36" s="1" t="s">
        <v>231</v>
      </c>
      <c r="C36" s="1">
        <v>0.933</v>
      </c>
      <c r="D36" s="1">
        <v>0.933</v>
      </c>
      <c r="E36" s="1">
        <v>0.933</v>
      </c>
      <c r="F36" s="1">
        <v>0.933</v>
      </c>
      <c r="G36" s="1">
        <f t="shared" si="0"/>
        <v>67.5</v>
      </c>
      <c r="H36" s="1">
        <f t="shared" si="1"/>
        <v>33</v>
      </c>
      <c r="I36" s="1">
        <f t="shared" si="2"/>
        <v>95.52</v>
      </c>
      <c r="J36" s="1">
        <f t="shared" si="3"/>
        <v>0.376888888888889</v>
      </c>
      <c r="K36" s="1">
        <f t="shared" si="4"/>
        <v>0.853627109908517</v>
      </c>
      <c r="L36" s="1">
        <v>2</v>
      </c>
      <c r="M36" s="1">
        <v>8</v>
      </c>
      <c r="N36" s="1">
        <v>6.09</v>
      </c>
      <c r="O36" s="4">
        <v>25.44</v>
      </c>
      <c r="P36" s="1">
        <v>3.85</v>
      </c>
      <c r="Q36" s="1">
        <f t="shared" si="5"/>
        <v>259.875</v>
      </c>
      <c r="R36" s="4">
        <v>9</v>
      </c>
      <c r="S36" s="4">
        <v>7.5</v>
      </c>
      <c r="T36" s="1">
        <v>0</v>
      </c>
      <c r="U36" s="1">
        <v>1</v>
      </c>
      <c r="V36" s="1">
        <v>0</v>
      </c>
      <c r="W36" s="1">
        <v>0</v>
      </c>
      <c r="X36" s="4">
        <v>1.67</v>
      </c>
      <c r="Y36" s="1">
        <f t="shared" si="6"/>
        <v>0.6012</v>
      </c>
      <c r="Z36" s="1">
        <v>0</v>
      </c>
      <c r="AA36" s="1">
        <v>0</v>
      </c>
      <c r="AB36" s="1">
        <v>0</v>
      </c>
      <c r="AC36" s="4">
        <v>0</v>
      </c>
      <c r="AD36" s="1">
        <v>0</v>
      </c>
      <c r="AE36" s="1">
        <v>0</v>
      </c>
      <c r="AF36" s="1">
        <v>0</v>
      </c>
      <c r="AG36" s="1">
        <v>0</v>
      </c>
      <c r="AH36" s="5" t="s">
        <v>228</v>
      </c>
    </row>
    <row r="37" spans="1:34">
      <c r="A37" s="1">
        <v>35</v>
      </c>
      <c r="B37" s="1" t="s">
        <v>232</v>
      </c>
      <c r="C37" s="1">
        <v>0.965</v>
      </c>
      <c r="D37" s="1">
        <v>0.965</v>
      </c>
      <c r="E37" s="1">
        <v>0.965</v>
      </c>
      <c r="F37" s="1">
        <v>0.965</v>
      </c>
      <c r="G37" s="1">
        <f t="shared" si="0"/>
        <v>63</v>
      </c>
      <c r="H37" s="1">
        <f t="shared" si="1"/>
        <v>32</v>
      </c>
      <c r="I37" s="1">
        <f t="shared" si="2"/>
        <v>91.67</v>
      </c>
      <c r="J37" s="1">
        <f t="shared" si="3"/>
        <v>0.403809523809524</v>
      </c>
      <c r="K37" s="1">
        <f t="shared" si="4"/>
        <v>0.889478144850677</v>
      </c>
      <c r="L37" s="1">
        <v>2</v>
      </c>
      <c r="M37" s="1">
        <v>8</v>
      </c>
      <c r="N37" s="1">
        <v>6.09</v>
      </c>
      <c r="O37" s="4">
        <v>25.44</v>
      </c>
      <c r="P37" s="1">
        <v>3.85</v>
      </c>
      <c r="Q37" s="1">
        <f t="shared" si="5"/>
        <v>242.55</v>
      </c>
      <c r="R37" s="4">
        <v>9</v>
      </c>
      <c r="S37" s="4">
        <v>7</v>
      </c>
      <c r="T37" s="1">
        <v>0</v>
      </c>
      <c r="U37" s="1">
        <v>1</v>
      </c>
      <c r="V37" s="1">
        <v>0</v>
      </c>
      <c r="W37" s="1">
        <v>0</v>
      </c>
      <c r="X37" s="4">
        <v>1.67</v>
      </c>
      <c r="Y37" s="1">
        <f t="shared" si="6"/>
        <v>0.6012</v>
      </c>
      <c r="Z37" s="1">
        <v>0</v>
      </c>
      <c r="AA37" s="1">
        <v>0</v>
      </c>
      <c r="AB37" s="1">
        <v>0</v>
      </c>
      <c r="AC37" s="4">
        <v>0</v>
      </c>
      <c r="AD37" s="1">
        <v>0</v>
      </c>
      <c r="AE37" s="1">
        <v>0</v>
      </c>
      <c r="AF37" s="1">
        <v>0</v>
      </c>
      <c r="AG37" s="1">
        <v>0</v>
      </c>
      <c r="AH37" s="5" t="s">
        <v>228</v>
      </c>
    </row>
    <row r="38" spans="1:34">
      <c r="A38" s="1">
        <v>36</v>
      </c>
      <c r="B38" s="1" t="s">
        <v>233</v>
      </c>
      <c r="C38" s="1">
        <v>0.965</v>
      </c>
      <c r="D38" s="1">
        <v>0.965</v>
      </c>
      <c r="E38" s="1">
        <v>0.965</v>
      </c>
      <c r="F38" s="1">
        <v>0.965</v>
      </c>
      <c r="G38" s="1">
        <f t="shared" si="0"/>
        <v>67.5</v>
      </c>
      <c r="H38" s="1">
        <f t="shared" si="1"/>
        <v>33</v>
      </c>
      <c r="I38" s="1">
        <f t="shared" si="2"/>
        <v>95.52</v>
      </c>
      <c r="J38" s="1">
        <f t="shared" si="3"/>
        <v>0.376888888888889</v>
      </c>
      <c r="K38" s="1">
        <f t="shared" si="4"/>
        <v>0.853627109908517</v>
      </c>
      <c r="L38" s="1">
        <v>2</v>
      </c>
      <c r="M38" s="1">
        <v>8</v>
      </c>
      <c r="N38" s="1">
        <v>6.09</v>
      </c>
      <c r="O38" s="4">
        <v>25.44</v>
      </c>
      <c r="P38" s="1">
        <v>3.85</v>
      </c>
      <c r="Q38" s="1">
        <f t="shared" si="5"/>
        <v>259.875</v>
      </c>
      <c r="R38" s="4">
        <v>9</v>
      </c>
      <c r="S38" s="4">
        <v>7.5</v>
      </c>
      <c r="T38" s="1">
        <v>0</v>
      </c>
      <c r="U38" s="1">
        <v>1</v>
      </c>
      <c r="V38" s="1">
        <v>0</v>
      </c>
      <c r="W38" s="1">
        <v>0</v>
      </c>
      <c r="X38" s="4">
        <v>1.67</v>
      </c>
      <c r="Y38" s="1">
        <f t="shared" si="6"/>
        <v>0.6012</v>
      </c>
      <c r="Z38" s="1">
        <v>0</v>
      </c>
      <c r="AA38" s="1">
        <v>0</v>
      </c>
      <c r="AB38" s="1">
        <v>0</v>
      </c>
      <c r="AC38" s="4">
        <v>0</v>
      </c>
      <c r="AD38" s="1">
        <v>0</v>
      </c>
      <c r="AE38" s="1">
        <v>0</v>
      </c>
      <c r="AF38" s="1">
        <v>0</v>
      </c>
      <c r="AG38" s="1">
        <v>0</v>
      </c>
      <c r="AH38" s="5" t="s">
        <v>228</v>
      </c>
    </row>
    <row r="39" spans="1:34">
      <c r="A39" s="1">
        <v>37</v>
      </c>
      <c r="B39" s="1" t="s">
        <v>234</v>
      </c>
      <c r="C39" s="1">
        <v>0.98</v>
      </c>
      <c r="D39" s="1">
        <v>0.98</v>
      </c>
      <c r="E39" s="1">
        <v>0.98</v>
      </c>
      <c r="F39" s="1">
        <v>0.98</v>
      </c>
      <c r="G39" s="1">
        <f t="shared" si="0"/>
        <v>63</v>
      </c>
      <c r="H39" s="1">
        <f t="shared" si="1"/>
        <v>32</v>
      </c>
      <c r="I39" s="1">
        <f t="shared" si="2"/>
        <v>91.67</v>
      </c>
      <c r="J39" s="1">
        <f t="shared" si="3"/>
        <v>0.403809523809524</v>
      </c>
      <c r="K39" s="1">
        <f t="shared" si="4"/>
        <v>0.889478144850677</v>
      </c>
      <c r="L39" s="1">
        <v>2</v>
      </c>
      <c r="M39" s="1">
        <v>8</v>
      </c>
      <c r="N39" s="1">
        <v>6.09</v>
      </c>
      <c r="O39" s="4">
        <v>25.44</v>
      </c>
      <c r="P39" s="1">
        <v>3.85</v>
      </c>
      <c r="Q39" s="1">
        <f t="shared" si="5"/>
        <v>242.55</v>
      </c>
      <c r="R39" s="4">
        <v>9</v>
      </c>
      <c r="S39" s="4">
        <v>7</v>
      </c>
      <c r="T39" s="1">
        <v>0</v>
      </c>
      <c r="U39" s="1">
        <v>1</v>
      </c>
      <c r="V39" s="1">
        <v>0</v>
      </c>
      <c r="W39" s="1">
        <v>0</v>
      </c>
      <c r="X39" s="4">
        <v>1.67</v>
      </c>
      <c r="Y39" s="1">
        <f t="shared" si="6"/>
        <v>0.6012</v>
      </c>
      <c r="Z39" s="1">
        <v>0</v>
      </c>
      <c r="AA39" s="1">
        <v>0</v>
      </c>
      <c r="AB39" s="1">
        <v>0</v>
      </c>
      <c r="AC39" s="4">
        <v>0</v>
      </c>
      <c r="AD39" s="1">
        <v>0</v>
      </c>
      <c r="AE39" s="1">
        <v>0</v>
      </c>
      <c r="AF39" s="1">
        <v>0</v>
      </c>
      <c r="AG39" s="1">
        <v>0</v>
      </c>
      <c r="AH39" s="5" t="s">
        <v>228</v>
      </c>
    </row>
    <row r="40" spans="1:34">
      <c r="A40" s="1">
        <v>38</v>
      </c>
      <c r="B40" s="1" t="s">
        <v>235</v>
      </c>
      <c r="C40" s="1">
        <v>0.984</v>
      </c>
      <c r="D40" s="1">
        <v>0.984</v>
      </c>
      <c r="E40" s="1">
        <v>0.984</v>
      </c>
      <c r="F40" s="1">
        <v>0.984</v>
      </c>
      <c r="G40" s="1">
        <f t="shared" si="0"/>
        <v>67.5</v>
      </c>
      <c r="H40" s="1">
        <f t="shared" si="1"/>
        <v>33</v>
      </c>
      <c r="I40" s="1">
        <f t="shared" si="2"/>
        <v>95.52</v>
      </c>
      <c r="J40" s="1">
        <f t="shared" si="3"/>
        <v>0.376888888888889</v>
      </c>
      <c r="K40" s="1">
        <f t="shared" si="4"/>
        <v>0.853627109908517</v>
      </c>
      <c r="L40" s="1">
        <v>2</v>
      </c>
      <c r="M40" s="1">
        <v>8</v>
      </c>
      <c r="N40" s="1">
        <v>6.09</v>
      </c>
      <c r="O40" s="4">
        <v>25.44</v>
      </c>
      <c r="P40" s="1">
        <v>3.85</v>
      </c>
      <c r="Q40" s="1">
        <f t="shared" si="5"/>
        <v>259.875</v>
      </c>
      <c r="R40" s="4">
        <v>9</v>
      </c>
      <c r="S40" s="4">
        <v>7.5</v>
      </c>
      <c r="T40" s="1">
        <v>0</v>
      </c>
      <c r="U40" s="1">
        <v>1</v>
      </c>
      <c r="V40" s="1">
        <v>0</v>
      </c>
      <c r="W40" s="1">
        <v>0</v>
      </c>
      <c r="X40" s="4">
        <v>1.67</v>
      </c>
      <c r="Y40" s="1">
        <f t="shared" si="6"/>
        <v>0.6012</v>
      </c>
      <c r="Z40" s="1">
        <v>0</v>
      </c>
      <c r="AA40" s="1">
        <v>0</v>
      </c>
      <c r="AB40" s="1">
        <v>0</v>
      </c>
      <c r="AC40" s="4">
        <v>0</v>
      </c>
      <c r="AD40" s="1">
        <v>0</v>
      </c>
      <c r="AE40" s="1">
        <v>0</v>
      </c>
      <c r="AF40" s="1">
        <v>0</v>
      </c>
      <c r="AG40" s="1">
        <v>0</v>
      </c>
      <c r="AH40" s="5" t="s">
        <v>228</v>
      </c>
    </row>
    <row r="41" spans="1:34">
      <c r="A41" s="1">
        <v>39</v>
      </c>
      <c r="B41" s="1" t="s">
        <v>236</v>
      </c>
      <c r="C41" s="1">
        <v>0.984</v>
      </c>
      <c r="D41" s="1">
        <v>0.984</v>
      </c>
      <c r="E41" s="1">
        <v>0.984</v>
      </c>
      <c r="F41" s="1">
        <v>0.984</v>
      </c>
      <c r="G41" s="1">
        <f t="shared" si="0"/>
        <v>63</v>
      </c>
      <c r="H41" s="1">
        <f t="shared" si="1"/>
        <v>32</v>
      </c>
      <c r="I41" s="1">
        <f t="shared" si="2"/>
        <v>91.67</v>
      </c>
      <c r="J41" s="1">
        <f t="shared" si="3"/>
        <v>0.403809523809524</v>
      </c>
      <c r="K41" s="1">
        <f t="shared" si="4"/>
        <v>0.889478144850677</v>
      </c>
      <c r="L41" s="1">
        <v>2</v>
      </c>
      <c r="M41" s="1">
        <v>8</v>
      </c>
      <c r="N41" s="1">
        <v>6.09</v>
      </c>
      <c r="O41" s="4">
        <v>25.44</v>
      </c>
      <c r="P41" s="1">
        <v>3.85</v>
      </c>
      <c r="Q41" s="1">
        <f t="shared" si="5"/>
        <v>242.55</v>
      </c>
      <c r="R41" s="4">
        <v>9</v>
      </c>
      <c r="S41" s="4">
        <v>7</v>
      </c>
      <c r="T41" s="1">
        <v>0</v>
      </c>
      <c r="U41" s="1">
        <v>1</v>
      </c>
      <c r="V41" s="1">
        <v>0</v>
      </c>
      <c r="W41" s="1">
        <v>0</v>
      </c>
      <c r="X41" s="4">
        <v>1.67</v>
      </c>
      <c r="Y41" s="1">
        <f t="shared" si="6"/>
        <v>0.6012</v>
      </c>
      <c r="Z41" s="1">
        <v>0</v>
      </c>
      <c r="AA41" s="1">
        <v>0</v>
      </c>
      <c r="AB41" s="1">
        <v>0</v>
      </c>
      <c r="AC41" s="4">
        <v>0</v>
      </c>
      <c r="AD41" s="1">
        <v>0</v>
      </c>
      <c r="AE41" s="1">
        <v>0</v>
      </c>
      <c r="AF41" s="1">
        <v>0</v>
      </c>
      <c r="AG41" s="1">
        <v>0</v>
      </c>
      <c r="AH41" s="5" t="s">
        <v>228</v>
      </c>
    </row>
    <row r="42" spans="1:34">
      <c r="A42" s="1">
        <v>40</v>
      </c>
      <c r="B42" s="1" t="s">
        <v>237</v>
      </c>
      <c r="C42" s="1">
        <v>0.984</v>
      </c>
      <c r="D42" s="1">
        <v>0.984</v>
      </c>
      <c r="E42" s="1">
        <v>0.984</v>
      </c>
      <c r="F42" s="1">
        <v>0.984</v>
      </c>
      <c r="G42" s="1">
        <f t="shared" si="0"/>
        <v>67.5</v>
      </c>
      <c r="H42" s="1">
        <f t="shared" si="1"/>
        <v>33</v>
      </c>
      <c r="I42" s="1">
        <f t="shared" si="2"/>
        <v>95.52</v>
      </c>
      <c r="J42" s="1">
        <f t="shared" si="3"/>
        <v>0.376888888888889</v>
      </c>
      <c r="K42" s="1">
        <f t="shared" si="4"/>
        <v>0.853627109908517</v>
      </c>
      <c r="L42" s="1">
        <v>2</v>
      </c>
      <c r="M42" s="1">
        <v>8</v>
      </c>
      <c r="N42" s="1">
        <v>6.09</v>
      </c>
      <c r="O42" s="4">
        <v>25.44</v>
      </c>
      <c r="P42" s="1">
        <v>3.85</v>
      </c>
      <c r="Q42" s="1">
        <f t="shared" si="5"/>
        <v>259.875</v>
      </c>
      <c r="R42" s="4">
        <v>9</v>
      </c>
      <c r="S42" s="4">
        <v>7.5</v>
      </c>
      <c r="T42" s="1">
        <v>0</v>
      </c>
      <c r="U42" s="1">
        <v>1</v>
      </c>
      <c r="V42" s="1">
        <v>0</v>
      </c>
      <c r="W42" s="1">
        <v>0</v>
      </c>
      <c r="X42" s="4">
        <v>1.67</v>
      </c>
      <c r="Y42" s="1">
        <f t="shared" si="6"/>
        <v>0.6012</v>
      </c>
      <c r="Z42" s="1">
        <v>0</v>
      </c>
      <c r="AA42" s="1">
        <v>0</v>
      </c>
      <c r="AB42" s="1">
        <v>0</v>
      </c>
      <c r="AC42" s="4">
        <v>0</v>
      </c>
      <c r="AD42" s="1">
        <v>0</v>
      </c>
      <c r="AE42" s="1">
        <v>0</v>
      </c>
      <c r="AF42" s="1">
        <v>0</v>
      </c>
      <c r="AG42" s="1">
        <v>0</v>
      </c>
      <c r="AH42" s="5" t="s">
        <v>228</v>
      </c>
    </row>
    <row r="43" spans="1:34">
      <c r="A43" s="1">
        <v>41</v>
      </c>
      <c r="B43" s="1" t="s">
        <v>238</v>
      </c>
      <c r="C43" s="1">
        <v>0.984</v>
      </c>
      <c r="D43" s="1">
        <v>0.984</v>
      </c>
      <c r="E43" s="1">
        <v>0.984</v>
      </c>
      <c r="F43" s="1">
        <v>0.984</v>
      </c>
      <c r="G43" s="1">
        <f t="shared" si="0"/>
        <v>33.6</v>
      </c>
      <c r="H43" s="1">
        <f t="shared" si="1"/>
        <v>23.6</v>
      </c>
      <c r="I43" s="1">
        <f t="shared" si="2"/>
        <v>80.43</v>
      </c>
      <c r="J43" s="1">
        <f t="shared" si="3"/>
        <v>0.157142857142857</v>
      </c>
      <c r="K43" s="1">
        <f t="shared" si="4"/>
        <v>0.210407521112482</v>
      </c>
      <c r="L43" s="1">
        <v>1</v>
      </c>
      <c r="M43" s="1">
        <v>2</v>
      </c>
      <c r="N43" s="1">
        <v>5.15</v>
      </c>
      <c r="O43" s="4">
        <v>5.28</v>
      </c>
      <c r="P43" s="1">
        <v>3.85</v>
      </c>
      <c r="Q43" s="1">
        <f t="shared" si="5"/>
        <v>129.36</v>
      </c>
      <c r="R43" s="4">
        <v>4.8</v>
      </c>
      <c r="S43" s="4">
        <v>7</v>
      </c>
      <c r="T43" s="4">
        <v>0</v>
      </c>
      <c r="U43" s="4">
        <v>1</v>
      </c>
      <c r="V43" s="1">
        <v>0</v>
      </c>
      <c r="W43" s="1">
        <v>0</v>
      </c>
      <c r="X43" s="4">
        <v>0</v>
      </c>
      <c r="Y43" s="1">
        <f t="shared" si="6"/>
        <v>0</v>
      </c>
      <c r="Z43" s="1">
        <v>0</v>
      </c>
      <c r="AA43" s="1">
        <v>0</v>
      </c>
      <c r="AB43" s="1">
        <v>0</v>
      </c>
      <c r="AC43" s="4">
        <v>0</v>
      </c>
      <c r="AD43" s="1">
        <v>0</v>
      </c>
      <c r="AE43" s="1">
        <v>0</v>
      </c>
      <c r="AF43" s="1">
        <v>0</v>
      </c>
      <c r="AG43" s="1">
        <v>0</v>
      </c>
      <c r="AH43" s="5" t="s">
        <v>35</v>
      </c>
    </row>
    <row r="44" spans="1:34">
      <c r="A44" s="1">
        <v>42</v>
      </c>
      <c r="B44" s="1" t="s">
        <v>239</v>
      </c>
      <c r="C44" s="1">
        <v>0.984</v>
      </c>
      <c r="D44" s="1">
        <v>0.984</v>
      </c>
      <c r="E44" s="1">
        <v>0.984</v>
      </c>
      <c r="F44" s="1">
        <v>0.984</v>
      </c>
      <c r="G44" s="1">
        <f t="shared" si="0"/>
        <v>67.5</v>
      </c>
      <c r="H44" s="1">
        <f t="shared" si="1"/>
        <v>33</v>
      </c>
      <c r="I44" s="1">
        <f t="shared" si="2"/>
        <v>90.72</v>
      </c>
      <c r="J44" s="1">
        <f t="shared" si="3"/>
        <v>0.448</v>
      </c>
      <c r="K44" s="1">
        <f t="shared" si="4"/>
        <v>1.06837606837607</v>
      </c>
      <c r="L44" s="1">
        <v>2</v>
      </c>
      <c r="M44" s="1">
        <v>9</v>
      </c>
      <c r="N44" s="1">
        <v>6.09</v>
      </c>
      <c r="O44" s="4">
        <v>30.24</v>
      </c>
      <c r="P44" s="1">
        <v>3.85</v>
      </c>
      <c r="Q44" s="1">
        <f t="shared" si="5"/>
        <v>259.875</v>
      </c>
      <c r="R44" s="4">
        <v>9</v>
      </c>
      <c r="S44" s="4">
        <v>7.5</v>
      </c>
      <c r="T44" s="1">
        <v>0</v>
      </c>
      <c r="U44" s="1">
        <v>1</v>
      </c>
      <c r="V44" s="1">
        <v>0</v>
      </c>
      <c r="W44" s="1">
        <v>0</v>
      </c>
      <c r="X44" s="4">
        <v>2.33</v>
      </c>
      <c r="Y44" s="1">
        <f t="shared" si="6"/>
        <v>0.8388</v>
      </c>
      <c r="Z44" s="1">
        <v>0</v>
      </c>
      <c r="AA44" s="1">
        <v>0</v>
      </c>
      <c r="AB44" s="1">
        <v>0</v>
      </c>
      <c r="AC44" s="4">
        <v>0</v>
      </c>
      <c r="AD44" s="1">
        <v>0</v>
      </c>
      <c r="AE44" s="1">
        <v>0</v>
      </c>
      <c r="AF44" s="1">
        <v>0</v>
      </c>
      <c r="AG44" s="1">
        <v>0</v>
      </c>
      <c r="AH44" s="5" t="s">
        <v>228</v>
      </c>
    </row>
    <row r="45" spans="1:34">
      <c r="A45" s="1">
        <v>43</v>
      </c>
      <c r="B45" s="1" t="s">
        <v>240</v>
      </c>
      <c r="C45" s="1">
        <v>0.984</v>
      </c>
      <c r="D45" s="1">
        <v>0.984</v>
      </c>
      <c r="E45" s="1">
        <v>0.984</v>
      </c>
      <c r="F45" s="1">
        <v>0.984</v>
      </c>
      <c r="G45" s="1">
        <f t="shared" si="0"/>
        <v>9</v>
      </c>
      <c r="H45" s="1">
        <f t="shared" si="1"/>
        <v>13.6</v>
      </c>
      <c r="I45" s="1">
        <f t="shared" si="2"/>
        <v>50.26</v>
      </c>
      <c r="J45" s="1">
        <f t="shared" si="3"/>
        <v>0</v>
      </c>
      <c r="K45" s="1">
        <f t="shared" si="4"/>
        <v>0</v>
      </c>
      <c r="L45" s="1">
        <v>1</v>
      </c>
      <c r="M45" s="1">
        <v>0</v>
      </c>
      <c r="N45" s="1">
        <v>2.1</v>
      </c>
      <c r="O45" s="4">
        <v>0</v>
      </c>
      <c r="P45" s="1">
        <v>3.85</v>
      </c>
      <c r="Q45" s="1">
        <f t="shared" si="5"/>
        <v>34.65</v>
      </c>
      <c r="R45" s="4">
        <v>1.8</v>
      </c>
      <c r="S45" s="4">
        <v>5</v>
      </c>
      <c r="T45" s="4">
        <v>1</v>
      </c>
      <c r="U45" s="4">
        <v>0</v>
      </c>
      <c r="V45" s="1">
        <v>0</v>
      </c>
      <c r="W45" s="1">
        <v>38</v>
      </c>
      <c r="X45" s="4">
        <v>0.6666</v>
      </c>
      <c r="Y45" s="1">
        <f t="shared" si="6"/>
        <v>0.239976</v>
      </c>
      <c r="Z45" s="1">
        <v>0</v>
      </c>
      <c r="AA45" s="1">
        <v>0</v>
      </c>
      <c r="AB45" s="1">
        <v>0</v>
      </c>
      <c r="AC45" s="4">
        <v>0</v>
      </c>
      <c r="AD45" s="1">
        <v>0</v>
      </c>
      <c r="AE45" s="1">
        <v>0</v>
      </c>
      <c r="AF45" s="1">
        <v>0</v>
      </c>
      <c r="AG45" s="1">
        <v>0</v>
      </c>
      <c r="AH45" s="5" t="s">
        <v>35</v>
      </c>
    </row>
    <row r="46" spans="1:34">
      <c r="A46" s="1">
        <v>44</v>
      </c>
      <c r="B46" s="1" t="s">
        <v>241</v>
      </c>
      <c r="C46" s="1">
        <v>0.984</v>
      </c>
      <c r="D46" s="1">
        <v>0.984</v>
      </c>
      <c r="E46" s="1">
        <v>0.984</v>
      </c>
      <c r="F46" s="1">
        <v>0.984</v>
      </c>
      <c r="G46" s="1">
        <f t="shared" si="0"/>
        <v>65.1</v>
      </c>
      <c r="H46" s="1">
        <f t="shared" si="1"/>
        <v>32.6</v>
      </c>
      <c r="I46" s="1">
        <f t="shared" si="2"/>
        <v>93.98</v>
      </c>
      <c r="J46" s="1">
        <f t="shared" si="3"/>
        <v>0.390783410138249</v>
      </c>
      <c r="K46" s="1">
        <f t="shared" si="4"/>
        <v>0.867615040843387</v>
      </c>
      <c r="L46" s="1">
        <v>2</v>
      </c>
      <c r="M46" s="1">
        <v>8</v>
      </c>
      <c r="N46" s="1">
        <v>6.09</v>
      </c>
      <c r="O46" s="4">
        <v>25.44</v>
      </c>
      <c r="P46" s="1">
        <v>3.85</v>
      </c>
      <c r="Q46" s="1">
        <f t="shared" si="5"/>
        <v>250.635</v>
      </c>
      <c r="R46" s="4">
        <v>9.3</v>
      </c>
      <c r="S46" s="4">
        <v>7</v>
      </c>
      <c r="T46" s="1">
        <v>0</v>
      </c>
      <c r="U46" s="1">
        <v>1</v>
      </c>
      <c r="V46" s="1">
        <v>0</v>
      </c>
      <c r="W46" s="1">
        <v>38</v>
      </c>
      <c r="X46" s="4">
        <v>2.33</v>
      </c>
      <c r="Y46" s="1">
        <f t="shared" si="6"/>
        <v>0.8388</v>
      </c>
      <c r="Z46" s="1">
        <v>0</v>
      </c>
      <c r="AA46" s="1">
        <v>0</v>
      </c>
      <c r="AB46" s="1">
        <v>0</v>
      </c>
      <c r="AC46" s="4">
        <v>0</v>
      </c>
      <c r="AD46" s="1">
        <v>0</v>
      </c>
      <c r="AE46" s="1">
        <v>0</v>
      </c>
      <c r="AF46" s="1">
        <v>0</v>
      </c>
      <c r="AG46" s="1">
        <v>0</v>
      </c>
      <c r="AH46" s="5" t="s">
        <v>242</v>
      </c>
    </row>
    <row r="47" spans="1:34">
      <c r="A47" s="1">
        <v>45</v>
      </c>
      <c r="B47" s="1" t="s">
        <v>243</v>
      </c>
      <c r="C47" s="1">
        <v>0.984</v>
      </c>
      <c r="D47" s="1">
        <v>0.984</v>
      </c>
      <c r="E47" s="1">
        <v>0.984</v>
      </c>
      <c r="F47" s="1">
        <v>0.984</v>
      </c>
      <c r="G47" s="1">
        <f t="shared" si="0"/>
        <v>45</v>
      </c>
      <c r="H47" s="1">
        <f t="shared" si="1"/>
        <v>28</v>
      </c>
      <c r="I47" s="1">
        <f t="shared" si="2"/>
        <v>70.18</v>
      </c>
      <c r="J47" s="1">
        <f t="shared" si="3"/>
        <v>0.714666666666667</v>
      </c>
      <c r="K47" s="1">
        <f t="shared" si="4"/>
        <v>1.46875068505163</v>
      </c>
      <c r="L47" s="1">
        <v>2</v>
      </c>
      <c r="M47" s="1">
        <v>3</v>
      </c>
      <c r="N47" s="1">
        <v>5.46</v>
      </c>
      <c r="O47" s="4">
        <v>32.16</v>
      </c>
      <c r="P47" s="1">
        <v>3.85</v>
      </c>
      <c r="Q47" s="1">
        <f t="shared" si="5"/>
        <v>173.25</v>
      </c>
      <c r="R47" s="4">
        <v>9</v>
      </c>
      <c r="S47" s="4">
        <v>5</v>
      </c>
      <c r="T47" s="4">
        <v>0</v>
      </c>
      <c r="U47" s="4">
        <v>1</v>
      </c>
      <c r="V47" s="1">
        <v>0</v>
      </c>
      <c r="W47" s="1">
        <v>38</v>
      </c>
      <c r="X47" s="4">
        <v>0.6666</v>
      </c>
      <c r="Y47" s="1">
        <f t="shared" si="6"/>
        <v>0.239976</v>
      </c>
      <c r="Z47" s="1">
        <v>0</v>
      </c>
      <c r="AA47" s="1">
        <v>0</v>
      </c>
      <c r="AB47" s="1">
        <v>0</v>
      </c>
      <c r="AC47" s="4">
        <v>0</v>
      </c>
      <c r="AD47" s="1">
        <v>0</v>
      </c>
      <c r="AE47" s="1">
        <v>0</v>
      </c>
      <c r="AF47" s="1">
        <v>0</v>
      </c>
      <c r="AG47" s="1">
        <v>0</v>
      </c>
      <c r="AH47" s="5" t="s">
        <v>242</v>
      </c>
    </row>
    <row r="48" spans="1:34">
      <c r="A48" s="1">
        <v>46</v>
      </c>
      <c r="B48" s="1" t="s">
        <v>244</v>
      </c>
      <c r="C48" s="1">
        <v>0.984</v>
      </c>
      <c r="D48" s="1">
        <v>0.984</v>
      </c>
      <c r="E48" s="1">
        <v>0.984</v>
      </c>
      <c r="F48" s="1">
        <v>0.984</v>
      </c>
      <c r="G48" s="1">
        <f t="shared" si="0"/>
        <v>126</v>
      </c>
      <c r="H48" s="1">
        <f t="shared" si="1"/>
        <v>50</v>
      </c>
      <c r="I48" s="1">
        <f t="shared" si="2"/>
        <v>130.73</v>
      </c>
      <c r="J48" s="1">
        <f t="shared" si="3"/>
        <v>0.441904761904762</v>
      </c>
      <c r="K48" s="1">
        <f t="shared" si="4"/>
        <v>1.36511541697803</v>
      </c>
      <c r="L48" s="1">
        <v>2</v>
      </c>
      <c r="M48" s="1">
        <v>17</v>
      </c>
      <c r="N48" s="1">
        <v>6.09</v>
      </c>
      <c r="O48" s="4">
        <v>55.68</v>
      </c>
      <c r="P48" s="1">
        <v>3.85</v>
      </c>
      <c r="Q48" s="1">
        <f t="shared" si="5"/>
        <v>485.1</v>
      </c>
      <c r="R48" s="4">
        <v>18</v>
      </c>
      <c r="S48" s="4">
        <v>7</v>
      </c>
      <c r="T48" s="1">
        <v>0</v>
      </c>
      <c r="U48" s="1">
        <v>1</v>
      </c>
      <c r="V48" s="1">
        <v>0</v>
      </c>
      <c r="W48" s="1">
        <v>38</v>
      </c>
      <c r="X48" s="4">
        <v>3.67</v>
      </c>
      <c r="Y48" s="1">
        <f t="shared" si="6"/>
        <v>1.3212</v>
      </c>
      <c r="Z48" s="1">
        <v>0</v>
      </c>
      <c r="AA48" s="1">
        <v>0</v>
      </c>
      <c r="AB48" s="1">
        <v>0</v>
      </c>
      <c r="AC48" s="4">
        <v>0</v>
      </c>
      <c r="AD48" s="1">
        <v>0</v>
      </c>
      <c r="AE48" s="1">
        <v>0</v>
      </c>
      <c r="AF48" s="1">
        <v>0</v>
      </c>
      <c r="AG48" s="1">
        <v>0</v>
      </c>
      <c r="AH48" s="5" t="s">
        <v>242</v>
      </c>
    </row>
    <row r="49" spans="1:34">
      <c r="A49" s="1">
        <v>47</v>
      </c>
      <c r="B49" s="1" t="s">
        <v>245</v>
      </c>
      <c r="C49" s="1">
        <v>1.033</v>
      </c>
      <c r="D49" s="1">
        <v>1.033</v>
      </c>
      <c r="E49" s="1">
        <v>1.033</v>
      </c>
      <c r="F49" s="1">
        <v>1.033</v>
      </c>
      <c r="G49" s="1">
        <f t="shared" si="0"/>
        <v>63</v>
      </c>
      <c r="H49" s="1">
        <f t="shared" si="1"/>
        <v>32</v>
      </c>
      <c r="I49" s="1">
        <f t="shared" si="2"/>
        <v>91.67</v>
      </c>
      <c r="J49" s="1">
        <f t="shared" si="3"/>
        <v>0.403809523809524</v>
      </c>
      <c r="K49" s="1">
        <f t="shared" si="4"/>
        <v>0.889478144850677</v>
      </c>
      <c r="L49" s="1">
        <v>2</v>
      </c>
      <c r="M49" s="1">
        <v>8</v>
      </c>
      <c r="N49" s="1">
        <v>6.09</v>
      </c>
      <c r="O49" s="4">
        <v>25.44</v>
      </c>
      <c r="P49" s="1">
        <v>3.85</v>
      </c>
      <c r="Q49" s="1">
        <f t="shared" si="5"/>
        <v>242.55</v>
      </c>
      <c r="R49" s="4">
        <v>9</v>
      </c>
      <c r="S49" s="4">
        <v>7</v>
      </c>
      <c r="T49" s="1">
        <v>0</v>
      </c>
      <c r="U49" s="1">
        <v>1</v>
      </c>
      <c r="V49" s="1">
        <v>0</v>
      </c>
      <c r="W49" s="1">
        <v>38</v>
      </c>
      <c r="X49" s="4">
        <v>2.17</v>
      </c>
      <c r="Y49" s="1">
        <f t="shared" si="6"/>
        <v>0.7812</v>
      </c>
      <c r="Z49" s="1">
        <v>0</v>
      </c>
      <c r="AA49" s="1">
        <v>0</v>
      </c>
      <c r="AB49" s="1">
        <v>0</v>
      </c>
      <c r="AC49" s="4">
        <v>0</v>
      </c>
      <c r="AD49" s="1">
        <v>0</v>
      </c>
      <c r="AE49" s="1">
        <v>0</v>
      </c>
      <c r="AF49" s="1">
        <v>0</v>
      </c>
      <c r="AG49" s="1">
        <v>0</v>
      </c>
      <c r="AH49" s="5" t="s">
        <v>242</v>
      </c>
    </row>
    <row r="50" spans="1:34">
      <c r="A50" s="1">
        <v>48</v>
      </c>
      <c r="B50" s="1" t="s">
        <v>246</v>
      </c>
      <c r="C50" s="1">
        <v>1.041</v>
      </c>
      <c r="D50" s="1">
        <v>1.041</v>
      </c>
      <c r="E50" s="1">
        <v>1.041</v>
      </c>
      <c r="F50" s="1">
        <v>1.041</v>
      </c>
      <c r="G50" s="1">
        <f t="shared" si="0"/>
        <v>63</v>
      </c>
      <c r="H50" s="1">
        <f t="shared" si="1"/>
        <v>32</v>
      </c>
      <c r="I50" s="1">
        <f t="shared" si="2"/>
        <v>91.67</v>
      </c>
      <c r="J50" s="1">
        <f t="shared" si="3"/>
        <v>0.403809523809524</v>
      </c>
      <c r="K50" s="1">
        <f t="shared" si="4"/>
        <v>0.889478144850677</v>
      </c>
      <c r="L50" s="1">
        <v>2</v>
      </c>
      <c r="M50" s="1">
        <v>8</v>
      </c>
      <c r="N50" s="1">
        <v>6.09</v>
      </c>
      <c r="O50" s="4">
        <v>25.44</v>
      </c>
      <c r="P50" s="1">
        <v>3.85</v>
      </c>
      <c r="Q50" s="1">
        <f t="shared" si="5"/>
        <v>242.55</v>
      </c>
      <c r="R50" s="4">
        <v>9</v>
      </c>
      <c r="S50" s="4">
        <v>7</v>
      </c>
      <c r="T50" s="1">
        <v>0</v>
      </c>
      <c r="U50" s="1">
        <v>1</v>
      </c>
      <c r="V50" s="1">
        <v>0</v>
      </c>
      <c r="W50" s="1">
        <v>38</v>
      </c>
      <c r="X50" s="4">
        <v>1.67</v>
      </c>
      <c r="Y50" s="1">
        <f t="shared" si="6"/>
        <v>0.6012</v>
      </c>
      <c r="Z50" s="1">
        <v>0</v>
      </c>
      <c r="AA50" s="1">
        <v>0</v>
      </c>
      <c r="AB50" s="1">
        <v>0</v>
      </c>
      <c r="AC50" s="4">
        <v>0</v>
      </c>
      <c r="AD50" s="1">
        <v>0</v>
      </c>
      <c r="AE50" s="1">
        <v>0</v>
      </c>
      <c r="AF50" s="1">
        <v>0</v>
      </c>
      <c r="AG50" s="1">
        <v>0</v>
      </c>
      <c r="AH50" s="5" t="s">
        <v>242</v>
      </c>
    </row>
    <row r="51" spans="1:34">
      <c r="A51" s="1">
        <v>49</v>
      </c>
      <c r="B51" s="1" t="s">
        <v>247</v>
      </c>
      <c r="C51" s="1">
        <v>1.068</v>
      </c>
      <c r="D51" s="1">
        <v>1.068</v>
      </c>
      <c r="E51" s="1">
        <v>1.068</v>
      </c>
      <c r="F51" s="1">
        <v>1.068</v>
      </c>
      <c r="G51" s="1">
        <f t="shared" si="0"/>
        <v>63</v>
      </c>
      <c r="H51" s="1">
        <f t="shared" si="1"/>
        <v>32</v>
      </c>
      <c r="I51" s="1">
        <f t="shared" si="2"/>
        <v>91.67</v>
      </c>
      <c r="J51" s="1">
        <f t="shared" si="3"/>
        <v>0.403809523809524</v>
      </c>
      <c r="K51" s="1">
        <f t="shared" si="4"/>
        <v>0.889478144850677</v>
      </c>
      <c r="L51" s="1">
        <v>2</v>
      </c>
      <c r="M51" s="1">
        <v>8</v>
      </c>
      <c r="N51" s="1">
        <v>6.09</v>
      </c>
      <c r="O51" s="4">
        <v>25.44</v>
      </c>
      <c r="P51" s="1">
        <v>3.85</v>
      </c>
      <c r="Q51" s="1">
        <f t="shared" si="5"/>
        <v>242.55</v>
      </c>
      <c r="R51" s="4">
        <v>9</v>
      </c>
      <c r="S51" s="4">
        <v>7</v>
      </c>
      <c r="T51" s="1">
        <v>0</v>
      </c>
      <c r="U51" s="1">
        <v>1</v>
      </c>
      <c r="V51" s="1">
        <v>0</v>
      </c>
      <c r="W51" s="1">
        <v>38</v>
      </c>
      <c r="X51" s="4">
        <v>2.17</v>
      </c>
      <c r="Y51" s="1">
        <f t="shared" si="6"/>
        <v>0.7812</v>
      </c>
      <c r="Z51" s="1">
        <v>0</v>
      </c>
      <c r="AA51" s="1">
        <v>0</v>
      </c>
      <c r="AB51" s="1">
        <v>0</v>
      </c>
      <c r="AC51" s="4">
        <v>0</v>
      </c>
      <c r="AD51" s="1">
        <v>0</v>
      </c>
      <c r="AE51" s="1">
        <v>0</v>
      </c>
      <c r="AF51" s="1">
        <v>0</v>
      </c>
      <c r="AG51" s="1">
        <v>0</v>
      </c>
      <c r="AH51" s="5" t="s">
        <v>242</v>
      </c>
    </row>
    <row r="52" spans="1:34">
      <c r="A52" s="1">
        <v>50</v>
      </c>
      <c r="B52" s="1" t="s">
        <v>248</v>
      </c>
      <c r="C52" s="1">
        <v>1.068</v>
      </c>
      <c r="D52" s="1">
        <v>1.068</v>
      </c>
      <c r="E52" s="1">
        <v>1.068</v>
      </c>
      <c r="F52" s="1">
        <v>1.068</v>
      </c>
      <c r="G52" s="1">
        <f t="shared" si="0"/>
        <v>63</v>
      </c>
      <c r="H52" s="1">
        <f t="shared" si="1"/>
        <v>32</v>
      </c>
      <c r="I52" s="1">
        <f t="shared" si="2"/>
        <v>91.67</v>
      </c>
      <c r="J52" s="1">
        <f t="shared" si="3"/>
        <v>0.403809523809524</v>
      </c>
      <c r="K52" s="1">
        <f t="shared" si="4"/>
        <v>0.889478144850677</v>
      </c>
      <c r="L52" s="1">
        <v>2</v>
      </c>
      <c r="M52" s="1">
        <v>8</v>
      </c>
      <c r="N52" s="1">
        <v>6.09</v>
      </c>
      <c r="O52" s="4">
        <v>25.44</v>
      </c>
      <c r="P52" s="1">
        <v>3.85</v>
      </c>
      <c r="Q52" s="1">
        <f t="shared" si="5"/>
        <v>242.55</v>
      </c>
      <c r="R52" s="4">
        <v>9</v>
      </c>
      <c r="S52" s="4">
        <v>7</v>
      </c>
      <c r="T52" s="1">
        <v>0</v>
      </c>
      <c r="U52" s="1">
        <v>1</v>
      </c>
      <c r="V52" s="1">
        <v>0</v>
      </c>
      <c r="W52" s="1">
        <v>38</v>
      </c>
      <c r="X52" s="4">
        <v>1.67</v>
      </c>
      <c r="Y52" s="1">
        <f t="shared" si="6"/>
        <v>0.6012</v>
      </c>
      <c r="Z52" s="1">
        <v>0</v>
      </c>
      <c r="AA52" s="1">
        <v>0</v>
      </c>
      <c r="AB52" s="1">
        <v>0</v>
      </c>
      <c r="AC52" s="4">
        <v>0</v>
      </c>
      <c r="AD52" s="1">
        <v>0</v>
      </c>
      <c r="AE52" s="1">
        <v>0</v>
      </c>
      <c r="AF52" s="1">
        <v>0</v>
      </c>
      <c r="AG52" s="1">
        <v>0</v>
      </c>
      <c r="AH52" s="5" t="s">
        <v>242</v>
      </c>
    </row>
    <row r="53" spans="1:34">
      <c r="A53" s="1">
        <v>51</v>
      </c>
      <c r="B53" s="1" t="s">
        <v>249</v>
      </c>
      <c r="C53" s="1">
        <v>1.068</v>
      </c>
      <c r="D53" s="1">
        <v>1.068</v>
      </c>
      <c r="E53" s="1">
        <v>1.068</v>
      </c>
      <c r="F53" s="1">
        <v>1.068</v>
      </c>
      <c r="G53" s="1">
        <f t="shared" si="0"/>
        <v>90.21</v>
      </c>
      <c r="H53" s="1">
        <f t="shared" si="1"/>
        <v>38</v>
      </c>
      <c r="I53" s="1">
        <f t="shared" si="2"/>
        <v>134.93</v>
      </c>
      <c r="J53" s="1">
        <f t="shared" si="3"/>
        <v>0.0585300964416362</v>
      </c>
      <c r="K53" s="1">
        <f t="shared" si="4"/>
        <v>0.125421158549447</v>
      </c>
      <c r="L53" s="1">
        <v>2</v>
      </c>
      <c r="M53" s="1">
        <v>1</v>
      </c>
      <c r="N53" s="1">
        <v>6.09</v>
      </c>
      <c r="O53" s="1">
        <v>5.28</v>
      </c>
      <c r="P53" s="1">
        <v>3.85</v>
      </c>
      <c r="Q53" s="1">
        <f t="shared" si="5"/>
        <v>347.3085</v>
      </c>
      <c r="R53" s="1">
        <v>9.3</v>
      </c>
      <c r="S53" s="1">
        <v>9.7</v>
      </c>
      <c r="T53" s="1">
        <v>0</v>
      </c>
      <c r="U53" s="1">
        <v>1</v>
      </c>
      <c r="V53" s="1">
        <v>0</v>
      </c>
      <c r="W53" s="1">
        <v>0</v>
      </c>
      <c r="X53" s="1">
        <v>2.83</v>
      </c>
      <c r="Y53" s="1">
        <f t="shared" si="6"/>
        <v>1.0188</v>
      </c>
      <c r="Z53" s="1">
        <v>0</v>
      </c>
      <c r="AA53" s="1">
        <v>0</v>
      </c>
      <c r="AB53" s="1">
        <v>0</v>
      </c>
      <c r="AC53" s="4">
        <v>0</v>
      </c>
      <c r="AD53" s="1">
        <v>0</v>
      </c>
      <c r="AE53" s="1">
        <v>0</v>
      </c>
      <c r="AF53" s="1">
        <v>0</v>
      </c>
      <c r="AG53" s="1">
        <v>0</v>
      </c>
      <c r="AH53" s="5" t="s">
        <v>242</v>
      </c>
    </row>
    <row r="54" spans="1:34">
      <c r="A54" s="1">
        <v>52</v>
      </c>
      <c r="B54" s="1" t="s">
        <v>250</v>
      </c>
      <c r="C54" s="1">
        <v>1.068</v>
      </c>
      <c r="D54" s="1">
        <v>1.068</v>
      </c>
      <c r="E54" s="1">
        <v>1.068</v>
      </c>
      <c r="F54" s="1">
        <v>1.068</v>
      </c>
      <c r="G54" s="1">
        <f t="shared" si="0"/>
        <v>186</v>
      </c>
      <c r="H54" s="1">
        <f t="shared" si="1"/>
        <v>58.6</v>
      </c>
      <c r="I54" s="1">
        <f t="shared" si="2"/>
        <v>214.24</v>
      </c>
      <c r="J54" s="1">
        <f t="shared" si="3"/>
        <v>0.0283870967741936</v>
      </c>
      <c r="K54" s="1">
        <f t="shared" si="4"/>
        <v>0.0789912104325846</v>
      </c>
      <c r="L54" s="1">
        <v>2</v>
      </c>
      <c r="M54" s="1">
        <v>1</v>
      </c>
      <c r="N54" s="1">
        <v>6.09</v>
      </c>
      <c r="O54" s="1">
        <v>5.28</v>
      </c>
      <c r="P54" s="1">
        <v>3.85</v>
      </c>
      <c r="Q54" s="1">
        <f t="shared" si="5"/>
        <v>716.1</v>
      </c>
      <c r="R54" s="4">
        <v>9.3</v>
      </c>
      <c r="S54" s="4">
        <v>20</v>
      </c>
      <c r="T54" s="1">
        <v>1</v>
      </c>
      <c r="U54" s="1">
        <v>1</v>
      </c>
      <c r="V54" s="1">
        <v>0</v>
      </c>
      <c r="W54" s="1">
        <v>38</v>
      </c>
      <c r="X54" s="4">
        <v>6.17</v>
      </c>
      <c r="Y54" s="1">
        <f t="shared" si="6"/>
        <v>2.2212</v>
      </c>
      <c r="Z54" s="1">
        <v>0</v>
      </c>
      <c r="AA54" s="1">
        <v>0</v>
      </c>
      <c r="AB54" s="1">
        <v>0</v>
      </c>
      <c r="AC54" s="4">
        <v>0</v>
      </c>
      <c r="AD54" s="1">
        <v>0</v>
      </c>
      <c r="AE54" s="1">
        <v>0</v>
      </c>
      <c r="AF54" s="1">
        <v>0</v>
      </c>
      <c r="AG54" s="1">
        <v>0</v>
      </c>
      <c r="AH54" s="5" t="s">
        <v>242</v>
      </c>
    </row>
    <row r="55" spans="1:34">
      <c r="A55" s="1">
        <v>53</v>
      </c>
      <c r="B55" s="1" t="s">
        <v>118</v>
      </c>
      <c r="C55" s="1">
        <v>0.878</v>
      </c>
      <c r="D55" s="1">
        <v>147</v>
      </c>
      <c r="E55" s="1">
        <v>0.2</v>
      </c>
      <c r="F55" s="1">
        <v>2.631</v>
      </c>
      <c r="G55" s="1">
        <f t="shared" si="0"/>
        <v>63</v>
      </c>
      <c r="H55" s="1">
        <f t="shared" si="1"/>
        <v>32</v>
      </c>
      <c r="I55" s="1">
        <f t="shared" si="2"/>
        <v>103.64</v>
      </c>
      <c r="J55" s="1">
        <f t="shared" si="3"/>
        <v>0.19047619047619</v>
      </c>
      <c r="K55" s="1">
        <f t="shared" si="4"/>
        <v>0.371107086660927</v>
      </c>
      <c r="L55" s="1">
        <v>4</v>
      </c>
      <c r="M55" s="1">
        <v>2</v>
      </c>
      <c r="N55" s="1">
        <v>7.56</v>
      </c>
      <c r="O55" s="4">
        <v>12</v>
      </c>
      <c r="P55" s="1">
        <v>3.85</v>
      </c>
      <c r="Q55" s="1">
        <f t="shared" si="5"/>
        <v>242.55</v>
      </c>
      <c r="R55" s="4">
        <v>9</v>
      </c>
      <c r="S55" s="4">
        <v>7</v>
      </c>
      <c r="T55" s="4">
        <v>0</v>
      </c>
      <c r="U55" s="4">
        <v>1</v>
      </c>
      <c r="V55" s="1">
        <v>0</v>
      </c>
      <c r="W55" s="1">
        <v>0</v>
      </c>
      <c r="X55" s="4">
        <v>3.5</v>
      </c>
      <c r="Y55" s="1">
        <f t="shared" si="6"/>
        <v>1.26</v>
      </c>
      <c r="Z55" s="1">
        <v>0</v>
      </c>
      <c r="AA55" s="1">
        <v>0</v>
      </c>
      <c r="AB55" s="1">
        <v>0</v>
      </c>
      <c r="AC55" s="4">
        <v>0</v>
      </c>
      <c r="AD55" s="1">
        <v>0</v>
      </c>
      <c r="AE55" s="1">
        <v>0</v>
      </c>
      <c r="AF55" s="1">
        <v>0</v>
      </c>
      <c r="AG55" s="1">
        <v>0</v>
      </c>
      <c r="AH55" s="1" t="s">
        <v>119</v>
      </c>
    </row>
    <row r="56" spans="1:34">
      <c r="A56" s="1">
        <v>54</v>
      </c>
      <c r="B56" s="1" t="s">
        <v>120</v>
      </c>
      <c r="C56" s="1">
        <v>0.739</v>
      </c>
      <c r="D56" s="1">
        <v>141</v>
      </c>
      <c r="E56" s="1">
        <v>0.167</v>
      </c>
      <c r="F56" s="1">
        <v>2.757</v>
      </c>
      <c r="G56" s="1">
        <f t="shared" si="0"/>
        <v>48.3</v>
      </c>
      <c r="H56" s="1">
        <f t="shared" si="1"/>
        <v>27.8</v>
      </c>
      <c r="I56" s="1">
        <f t="shared" si="2"/>
        <v>89.87</v>
      </c>
      <c r="J56" s="1">
        <f t="shared" si="3"/>
        <v>0.198757763975155</v>
      </c>
      <c r="K56" s="1">
        <f t="shared" si="4"/>
        <v>0.342374883378555</v>
      </c>
      <c r="L56" s="1">
        <v>4</v>
      </c>
      <c r="M56" s="1">
        <v>2</v>
      </c>
      <c r="N56" s="1">
        <v>7.56</v>
      </c>
      <c r="O56" s="4">
        <v>9.6</v>
      </c>
      <c r="P56" s="1">
        <v>3.85</v>
      </c>
      <c r="Q56" s="1">
        <f t="shared" si="5"/>
        <v>185.955</v>
      </c>
      <c r="R56" s="4">
        <v>6.9</v>
      </c>
      <c r="S56" s="4">
        <v>7</v>
      </c>
      <c r="T56" s="4">
        <v>0</v>
      </c>
      <c r="U56" s="4">
        <v>1</v>
      </c>
      <c r="V56" s="1">
        <v>0</v>
      </c>
      <c r="W56" s="1">
        <v>0</v>
      </c>
      <c r="X56" s="4">
        <v>2.5</v>
      </c>
      <c r="Y56" s="1">
        <f t="shared" si="6"/>
        <v>0.9</v>
      </c>
      <c r="Z56" s="1">
        <v>0</v>
      </c>
      <c r="AA56" s="1">
        <v>0</v>
      </c>
      <c r="AB56" s="1">
        <v>0</v>
      </c>
      <c r="AC56" s="4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119</v>
      </c>
    </row>
    <row r="57" spans="1:34">
      <c r="A57" s="1">
        <v>55</v>
      </c>
      <c r="B57" s="1" t="s">
        <v>116</v>
      </c>
      <c r="C57" s="1">
        <v>1.068</v>
      </c>
      <c r="D57" s="1">
        <v>143</v>
      </c>
      <c r="E57" s="1">
        <v>0.083</v>
      </c>
      <c r="F57" s="1">
        <v>2.622</v>
      </c>
      <c r="G57" s="1">
        <f t="shared" si="0"/>
        <v>6.7072</v>
      </c>
      <c r="H57" s="1">
        <f t="shared" si="1"/>
        <v>10.36</v>
      </c>
      <c r="I57" s="1">
        <f t="shared" si="2"/>
        <v>35.686</v>
      </c>
      <c r="J57" s="1">
        <f t="shared" si="3"/>
        <v>0</v>
      </c>
      <c r="K57" s="1">
        <f t="shared" si="4"/>
        <v>0</v>
      </c>
      <c r="L57" s="1">
        <v>1</v>
      </c>
      <c r="M57" s="1">
        <v>0</v>
      </c>
      <c r="N57" s="1">
        <v>4.2</v>
      </c>
      <c r="O57" s="4">
        <v>0</v>
      </c>
      <c r="P57" s="1">
        <v>3.85</v>
      </c>
      <c r="Q57" s="1">
        <f t="shared" si="5"/>
        <v>25.82272</v>
      </c>
      <c r="R57" s="4">
        <v>2.56</v>
      </c>
      <c r="S57" s="4">
        <v>2.62</v>
      </c>
      <c r="T57" s="4">
        <v>0</v>
      </c>
      <c r="U57" s="4">
        <v>0</v>
      </c>
      <c r="V57" s="1">
        <v>1</v>
      </c>
      <c r="W57" s="1">
        <v>38</v>
      </c>
      <c r="X57" s="4">
        <v>0.5</v>
      </c>
      <c r="Y57" s="1">
        <f t="shared" si="6"/>
        <v>0.18</v>
      </c>
      <c r="Z57" s="1">
        <v>0</v>
      </c>
      <c r="AA57" s="1">
        <v>0</v>
      </c>
      <c r="AB57" s="1">
        <v>0</v>
      </c>
      <c r="AC57" s="4">
        <v>0</v>
      </c>
      <c r="AD57" s="1">
        <v>0</v>
      </c>
      <c r="AE57" s="1">
        <v>0</v>
      </c>
      <c r="AF57" s="1">
        <v>0</v>
      </c>
      <c r="AG57" s="1">
        <v>0</v>
      </c>
      <c r="AH57" s="1" t="s">
        <v>117</v>
      </c>
    </row>
    <row r="58" spans="1:34">
      <c r="A58" s="1">
        <v>56</v>
      </c>
      <c r="B58" s="1" t="s">
        <v>121</v>
      </c>
      <c r="C58" s="1">
        <v>0.778</v>
      </c>
      <c r="D58" s="1">
        <v>179</v>
      </c>
      <c r="E58" s="1">
        <v>0.333</v>
      </c>
      <c r="F58" s="1">
        <v>0.333</v>
      </c>
      <c r="G58" s="1">
        <f t="shared" si="0"/>
        <v>38.52</v>
      </c>
      <c r="H58" s="1">
        <f t="shared" si="1"/>
        <v>26.56</v>
      </c>
      <c r="I58" s="1">
        <f>H58*P58-N59-O59</f>
        <v>76.216</v>
      </c>
      <c r="J58" s="1">
        <f t="shared" si="3"/>
        <v>0.43613707165109</v>
      </c>
      <c r="K58" s="1">
        <f t="shared" si="4"/>
        <v>0.706494093709376</v>
      </c>
      <c r="L58" s="1">
        <v>3</v>
      </c>
      <c r="M58" s="1">
        <v>1</v>
      </c>
      <c r="N58" s="1">
        <v>9.24</v>
      </c>
      <c r="O58" s="4">
        <v>16.8</v>
      </c>
      <c r="P58" s="1">
        <v>3.85</v>
      </c>
      <c r="Q58" s="1">
        <f t="shared" si="5"/>
        <v>148.302</v>
      </c>
      <c r="R58" s="4">
        <v>4.28</v>
      </c>
      <c r="S58" s="4">
        <v>9</v>
      </c>
      <c r="T58" s="4">
        <v>0</v>
      </c>
      <c r="U58" s="4">
        <v>1</v>
      </c>
      <c r="V58" s="1">
        <v>0</v>
      </c>
      <c r="W58" s="1">
        <v>0</v>
      </c>
      <c r="X58" s="4">
        <v>2.3333</v>
      </c>
      <c r="Y58" s="1">
        <f t="shared" si="6"/>
        <v>0.839988</v>
      </c>
      <c r="Z58" s="1">
        <v>0</v>
      </c>
      <c r="AA58" s="1">
        <v>0</v>
      </c>
      <c r="AB58" s="1">
        <v>0</v>
      </c>
      <c r="AC58" s="4">
        <v>1</v>
      </c>
      <c r="AD58" s="1">
        <v>23</v>
      </c>
      <c r="AE58" s="1">
        <v>1.8</v>
      </c>
      <c r="AF58" s="1">
        <v>0.28</v>
      </c>
      <c r="AG58" s="1">
        <v>0.18</v>
      </c>
      <c r="AH58" s="1" t="s">
        <v>122</v>
      </c>
    </row>
    <row r="59" spans="1:34">
      <c r="A59" s="1">
        <v>57</v>
      </c>
      <c r="B59" s="1" t="s">
        <v>123</v>
      </c>
      <c r="C59" s="1">
        <v>0.813</v>
      </c>
      <c r="D59" s="1">
        <v>143</v>
      </c>
      <c r="E59" s="1">
        <v>0.333</v>
      </c>
      <c r="F59" s="1">
        <v>0.333</v>
      </c>
      <c r="G59" s="1">
        <f t="shared" si="0"/>
        <v>38.52</v>
      </c>
      <c r="H59" s="1">
        <f t="shared" si="1"/>
        <v>26.56</v>
      </c>
      <c r="I59" s="1">
        <f>H59*P59-N60-O60</f>
        <v>76.216</v>
      </c>
      <c r="J59" s="1">
        <f t="shared" si="3"/>
        <v>0.43613707165109</v>
      </c>
      <c r="K59" s="1">
        <f t="shared" si="4"/>
        <v>0.706494093709376</v>
      </c>
      <c r="L59" s="1">
        <v>3</v>
      </c>
      <c r="M59" s="1">
        <v>1</v>
      </c>
      <c r="N59" s="1">
        <v>9.24</v>
      </c>
      <c r="O59" s="4">
        <v>16.8</v>
      </c>
      <c r="P59" s="1">
        <v>3.85</v>
      </c>
      <c r="Q59" s="1">
        <f t="shared" si="5"/>
        <v>148.302</v>
      </c>
      <c r="R59" s="4">
        <v>4.28</v>
      </c>
      <c r="S59" s="4">
        <v>9</v>
      </c>
      <c r="T59" s="4">
        <v>0</v>
      </c>
      <c r="U59" s="4">
        <v>1</v>
      </c>
      <c r="V59" s="1">
        <v>0</v>
      </c>
      <c r="W59" s="1">
        <v>0</v>
      </c>
      <c r="X59" s="4">
        <v>2.3333</v>
      </c>
      <c r="Y59" s="1">
        <f t="shared" si="6"/>
        <v>0.839988</v>
      </c>
      <c r="Z59" s="1">
        <v>0</v>
      </c>
      <c r="AA59" s="1">
        <v>0</v>
      </c>
      <c r="AB59" s="1">
        <v>0</v>
      </c>
      <c r="AC59" s="4">
        <v>1</v>
      </c>
      <c r="AD59" s="1">
        <v>23</v>
      </c>
      <c r="AE59" s="1">
        <v>1.8</v>
      </c>
      <c r="AF59" s="1">
        <v>0.28</v>
      </c>
      <c r="AG59" s="1">
        <v>0.18</v>
      </c>
      <c r="AH59" s="1" t="s">
        <v>122</v>
      </c>
    </row>
    <row r="60" spans="1:34">
      <c r="A60" s="1">
        <v>58</v>
      </c>
      <c r="B60" s="1" t="s">
        <v>124</v>
      </c>
      <c r="C60" s="1">
        <v>1.105</v>
      </c>
      <c r="D60" s="1">
        <v>143</v>
      </c>
      <c r="E60" s="1">
        <v>0.194</v>
      </c>
      <c r="F60" s="1">
        <v>2.673</v>
      </c>
      <c r="G60" s="1">
        <f t="shared" si="0"/>
        <v>38.52</v>
      </c>
      <c r="H60" s="1">
        <f t="shared" si="1"/>
        <v>26.56</v>
      </c>
      <c r="I60" s="1">
        <f t="shared" ref="I60:I64" si="7">H60*P60-N60-O60</f>
        <v>76.216</v>
      </c>
      <c r="J60" s="1">
        <f t="shared" si="3"/>
        <v>0.43613707165109</v>
      </c>
      <c r="K60" s="1">
        <f t="shared" si="4"/>
        <v>0.706494093709376</v>
      </c>
      <c r="L60" s="1">
        <v>3</v>
      </c>
      <c r="M60" s="1">
        <v>1</v>
      </c>
      <c r="N60" s="1">
        <v>9.24</v>
      </c>
      <c r="O60" s="4">
        <v>16.8</v>
      </c>
      <c r="P60" s="1">
        <v>3.85</v>
      </c>
      <c r="Q60" s="1">
        <f t="shared" si="5"/>
        <v>148.302</v>
      </c>
      <c r="R60" s="4">
        <v>9</v>
      </c>
      <c r="S60" s="4">
        <v>4.28</v>
      </c>
      <c r="T60" s="4">
        <v>0</v>
      </c>
      <c r="U60" s="4">
        <v>1</v>
      </c>
      <c r="V60" s="1">
        <v>0</v>
      </c>
      <c r="W60" s="1">
        <v>0</v>
      </c>
      <c r="X60" s="4">
        <v>2.1666</v>
      </c>
      <c r="Y60" s="1">
        <f t="shared" si="6"/>
        <v>0.779976</v>
      </c>
      <c r="Z60" s="1">
        <v>0</v>
      </c>
      <c r="AA60" s="1">
        <v>0</v>
      </c>
      <c r="AB60" s="1">
        <v>0</v>
      </c>
      <c r="AC60" s="4">
        <v>1</v>
      </c>
      <c r="AD60" s="1">
        <v>23</v>
      </c>
      <c r="AE60" s="1">
        <v>1.8</v>
      </c>
      <c r="AF60" s="1">
        <v>0.28</v>
      </c>
      <c r="AG60" s="1">
        <v>0.18</v>
      </c>
      <c r="AH60" s="1" t="s">
        <v>122</v>
      </c>
    </row>
    <row r="61" spans="1:34">
      <c r="A61" s="1">
        <v>59</v>
      </c>
      <c r="B61" s="1" t="s">
        <v>125</v>
      </c>
      <c r="C61" s="1">
        <v>1.105</v>
      </c>
      <c r="D61" s="1">
        <v>1.105</v>
      </c>
      <c r="E61" s="1">
        <v>0.976</v>
      </c>
      <c r="F61" s="1">
        <v>2.544</v>
      </c>
      <c r="G61" s="1">
        <f t="shared" si="0"/>
        <v>38.52</v>
      </c>
      <c r="H61" s="1">
        <f t="shared" si="1"/>
        <v>26.56</v>
      </c>
      <c r="I61" s="1">
        <f t="shared" si="7"/>
        <v>76.216</v>
      </c>
      <c r="J61" s="1">
        <f t="shared" si="3"/>
        <v>0.43613707165109</v>
      </c>
      <c r="K61" s="1">
        <f t="shared" si="4"/>
        <v>0.706494093709376</v>
      </c>
      <c r="L61" s="1">
        <v>3</v>
      </c>
      <c r="M61" s="1">
        <v>1</v>
      </c>
      <c r="N61" s="1">
        <v>9.24</v>
      </c>
      <c r="O61" s="4">
        <v>16.8</v>
      </c>
      <c r="P61" s="1">
        <v>3.85</v>
      </c>
      <c r="Q61" s="1">
        <f t="shared" si="5"/>
        <v>148.302</v>
      </c>
      <c r="R61" s="4">
        <v>4.28</v>
      </c>
      <c r="S61" s="4">
        <v>9</v>
      </c>
      <c r="T61" s="4">
        <v>0</v>
      </c>
      <c r="U61" s="4">
        <v>1</v>
      </c>
      <c r="V61" s="1">
        <v>0</v>
      </c>
      <c r="W61" s="1">
        <v>0</v>
      </c>
      <c r="X61" s="4">
        <v>2.6666</v>
      </c>
      <c r="Y61" s="1">
        <f t="shared" si="6"/>
        <v>0.959976</v>
      </c>
      <c r="Z61" s="1">
        <v>0</v>
      </c>
      <c r="AA61" s="1">
        <v>0</v>
      </c>
      <c r="AB61" s="1">
        <v>0</v>
      </c>
      <c r="AC61" s="4">
        <v>1</v>
      </c>
      <c r="AD61" s="1">
        <v>23</v>
      </c>
      <c r="AE61" s="1">
        <v>1.8</v>
      </c>
      <c r="AF61" s="1">
        <v>0.28</v>
      </c>
      <c r="AG61" s="1">
        <v>0.18</v>
      </c>
      <c r="AH61" s="1" t="s">
        <v>122</v>
      </c>
    </row>
    <row r="62" spans="1:34">
      <c r="A62" s="1">
        <v>60</v>
      </c>
      <c r="B62" s="1" t="s">
        <v>126</v>
      </c>
      <c r="C62" s="1">
        <v>0.84</v>
      </c>
      <c r="D62" s="1">
        <v>147</v>
      </c>
      <c r="E62" s="1">
        <v>0.333</v>
      </c>
      <c r="F62" s="1">
        <v>2.396</v>
      </c>
      <c r="G62" s="1">
        <f t="shared" si="0"/>
        <v>38.52</v>
      </c>
      <c r="H62" s="1">
        <f t="shared" si="1"/>
        <v>26.56</v>
      </c>
      <c r="I62" s="1">
        <f t="shared" si="7"/>
        <v>76.216</v>
      </c>
      <c r="J62" s="1">
        <f t="shared" si="3"/>
        <v>0.43613707165109</v>
      </c>
      <c r="K62" s="1">
        <f t="shared" si="4"/>
        <v>0.706494093709376</v>
      </c>
      <c r="L62" s="1">
        <v>3</v>
      </c>
      <c r="M62" s="1">
        <v>1</v>
      </c>
      <c r="N62" s="1">
        <v>9.24</v>
      </c>
      <c r="O62" s="4">
        <v>16.8</v>
      </c>
      <c r="P62" s="1">
        <v>3.85</v>
      </c>
      <c r="Q62" s="1">
        <f t="shared" si="5"/>
        <v>148.302</v>
      </c>
      <c r="R62" s="4">
        <v>4.28</v>
      </c>
      <c r="S62" s="4">
        <v>9</v>
      </c>
      <c r="T62" s="4">
        <v>0</v>
      </c>
      <c r="U62" s="4">
        <v>1</v>
      </c>
      <c r="V62" s="1">
        <v>0</v>
      </c>
      <c r="W62" s="1">
        <v>38</v>
      </c>
      <c r="X62" s="4">
        <v>2.6666</v>
      </c>
      <c r="Y62" s="1">
        <f t="shared" si="6"/>
        <v>0.959976</v>
      </c>
      <c r="Z62" s="1">
        <v>0</v>
      </c>
      <c r="AA62" s="1">
        <v>0</v>
      </c>
      <c r="AB62" s="1">
        <v>0</v>
      </c>
      <c r="AC62" s="4">
        <v>1</v>
      </c>
      <c r="AD62" s="1">
        <v>23</v>
      </c>
      <c r="AE62" s="1">
        <v>1.8</v>
      </c>
      <c r="AF62" s="1">
        <v>0.28</v>
      </c>
      <c r="AG62" s="1">
        <v>0.18</v>
      </c>
      <c r="AH62" s="1" t="s">
        <v>122</v>
      </c>
    </row>
    <row r="63" spans="1:34">
      <c r="A63" s="1">
        <v>61</v>
      </c>
      <c r="B63" s="1" t="s">
        <v>251</v>
      </c>
      <c r="C63" s="1">
        <v>1.14</v>
      </c>
      <c r="D63" s="1">
        <v>1.14</v>
      </c>
      <c r="E63" s="1">
        <v>1.14</v>
      </c>
      <c r="F63" s="1">
        <v>1.14</v>
      </c>
      <c r="G63" s="1">
        <f t="shared" si="0"/>
        <v>8.76</v>
      </c>
      <c r="H63" s="1">
        <f t="shared" si="1"/>
        <v>11.84</v>
      </c>
      <c r="I63" s="1">
        <f t="shared" si="7"/>
        <v>29.468</v>
      </c>
      <c r="J63" s="1">
        <f t="shared" si="3"/>
        <v>1.6</v>
      </c>
      <c r="K63" s="1">
        <f t="shared" si="4"/>
        <v>1.52446982907143</v>
      </c>
      <c r="L63" s="1">
        <v>1</v>
      </c>
      <c r="M63" s="1">
        <v>2</v>
      </c>
      <c r="N63" s="1">
        <v>2.1</v>
      </c>
      <c r="O63" s="4">
        <v>14.016</v>
      </c>
      <c r="P63" s="1">
        <v>3.85</v>
      </c>
      <c r="Q63" s="1">
        <f t="shared" si="5"/>
        <v>33.726</v>
      </c>
      <c r="R63" s="4">
        <v>2.92</v>
      </c>
      <c r="S63" s="4">
        <v>3</v>
      </c>
      <c r="T63" s="4">
        <v>0</v>
      </c>
      <c r="U63" s="4">
        <v>1</v>
      </c>
      <c r="V63" s="1">
        <v>0</v>
      </c>
      <c r="W63" s="1">
        <v>38</v>
      </c>
      <c r="X63" s="4">
        <v>0.5</v>
      </c>
      <c r="Y63" s="1">
        <f t="shared" si="6"/>
        <v>0.18</v>
      </c>
      <c r="Z63" s="1">
        <v>0</v>
      </c>
      <c r="AA63" s="1">
        <v>0</v>
      </c>
      <c r="AB63" s="1">
        <v>0</v>
      </c>
      <c r="AC63" s="6">
        <v>0</v>
      </c>
      <c r="AD63" s="1">
        <v>0</v>
      </c>
      <c r="AE63" s="1">
        <v>0</v>
      </c>
      <c r="AF63" s="1">
        <v>0</v>
      </c>
      <c r="AG63" s="1">
        <v>0</v>
      </c>
      <c r="AH63" s="5" t="s">
        <v>37</v>
      </c>
    </row>
    <row r="64" spans="1:34">
      <c r="A64" s="1">
        <v>62</v>
      </c>
      <c r="B64" s="1" t="s">
        <v>252</v>
      </c>
      <c r="C64" s="1">
        <v>1.15</v>
      </c>
      <c r="D64" s="1">
        <v>1.15</v>
      </c>
      <c r="E64" s="1">
        <v>1.15</v>
      </c>
      <c r="F64" s="1">
        <v>1.15</v>
      </c>
      <c r="G64" s="1">
        <f t="shared" si="0"/>
        <v>63</v>
      </c>
      <c r="H64" s="1">
        <f t="shared" si="1"/>
        <v>32</v>
      </c>
      <c r="I64" s="1">
        <f t="shared" si="7"/>
        <v>91.67</v>
      </c>
      <c r="J64" s="1">
        <f t="shared" si="3"/>
        <v>0.403809523809524</v>
      </c>
      <c r="K64" s="1">
        <f t="shared" si="4"/>
        <v>0.889478144850677</v>
      </c>
      <c r="L64" s="1">
        <v>2</v>
      </c>
      <c r="M64" s="1">
        <v>8</v>
      </c>
      <c r="N64" s="1">
        <v>6.09</v>
      </c>
      <c r="O64" s="4">
        <v>25.44</v>
      </c>
      <c r="P64" s="1">
        <v>3.85</v>
      </c>
      <c r="Q64" s="1">
        <f t="shared" si="5"/>
        <v>242.55</v>
      </c>
      <c r="R64" s="4">
        <v>9</v>
      </c>
      <c r="S64" s="4">
        <v>7</v>
      </c>
      <c r="T64" s="1">
        <v>0</v>
      </c>
      <c r="U64" s="1">
        <v>1</v>
      </c>
      <c r="V64" s="1">
        <v>0</v>
      </c>
      <c r="W64" s="1">
        <v>0</v>
      </c>
      <c r="X64" s="4">
        <v>1.67</v>
      </c>
      <c r="Y64" s="1">
        <f t="shared" si="6"/>
        <v>0.6012</v>
      </c>
      <c r="Z64" s="1">
        <v>0</v>
      </c>
      <c r="AA64" s="1">
        <v>0</v>
      </c>
      <c r="AB64" s="1">
        <v>0</v>
      </c>
      <c r="AC64" s="4">
        <v>0</v>
      </c>
      <c r="AD64" s="1">
        <v>0</v>
      </c>
      <c r="AE64" s="1">
        <v>0</v>
      </c>
      <c r="AF64" s="1">
        <v>0</v>
      </c>
      <c r="AG64" s="1">
        <v>0</v>
      </c>
      <c r="AH64" s="5" t="s">
        <v>212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3"/>
  <sheetViews>
    <sheetView topLeftCell="J1" workbookViewId="0">
      <selection activeCell="AG1" sqref="AG1"/>
    </sheetView>
  </sheetViews>
  <sheetFormatPr defaultColWidth="8.72727272727273" defaultRowHeight="14"/>
  <sheetData>
    <row r="1" s="1" customFormat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="1" customFormat="1" spans="1:35">
      <c r="A2" s="1">
        <v>0</v>
      </c>
      <c r="B2" s="5" t="s">
        <v>253</v>
      </c>
      <c r="C2" s="1">
        <v>0.753</v>
      </c>
      <c r="D2" s="1">
        <v>127</v>
      </c>
      <c r="E2" s="1">
        <v>0.143</v>
      </c>
      <c r="F2" s="1">
        <v>3.226</v>
      </c>
      <c r="G2" s="1">
        <f t="shared" ref="G2:G63" si="0">R2*S2</f>
        <v>9</v>
      </c>
      <c r="H2" s="1">
        <f t="shared" ref="H2:H63" si="1">R2*2+S2*2</f>
        <v>12.2</v>
      </c>
      <c r="I2" s="1">
        <f t="shared" ref="I2:I56" si="2">H2*P2-N2-O2</f>
        <v>36.02</v>
      </c>
      <c r="J2" s="1">
        <f t="shared" ref="J2:J63" si="3">O2/G2</f>
        <v>0.96</v>
      </c>
      <c r="K2" s="1">
        <f t="shared" ref="K2:K63" si="4">O2/(I2*0.312)</f>
        <v>0.768803656088498</v>
      </c>
      <c r="L2" s="1">
        <v>1</v>
      </c>
      <c r="M2" s="1">
        <v>1</v>
      </c>
      <c r="N2" s="1">
        <v>2.31</v>
      </c>
      <c r="O2" s="4">
        <v>8.64</v>
      </c>
      <c r="P2" s="1">
        <v>3.85</v>
      </c>
      <c r="Q2" s="1">
        <f t="shared" ref="Q2:Q63" si="5">G2*P2</f>
        <v>34.65</v>
      </c>
      <c r="R2" s="4">
        <v>3.6</v>
      </c>
      <c r="S2" s="4">
        <v>2.5</v>
      </c>
      <c r="T2" s="1">
        <v>0</v>
      </c>
      <c r="U2" s="1">
        <v>1</v>
      </c>
      <c r="V2" s="1">
        <v>0</v>
      </c>
      <c r="W2" s="1">
        <v>0</v>
      </c>
      <c r="X2" s="4">
        <v>0.5</v>
      </c>
      <c r="Y2" s="1">
        <f t="shared" ref="Y2:Y63" si="6">X2*0.36</f>
        <v>0.18</v>
      </c>
      <c r="Z2" s="1">
        <v>0</v>
      </c>
      <c r="AA2" s="1">
        <v>0</v>
      </c>
      <c r="AB2" s="1">
        <v>0</v>
      </c>
      <c r="AC2" s="4">
        <v>0</v>
      </c>
      <c r="AD2" s="1">
        <v>0</v>
      </c>
      <c r="AE2" s="1">
        <v>0</v>
      </c>
      <c r="AF2" s="1">
        <v>0</v>
      </c>
      <c r="AG2" s="1">
        <v>0</v>
      </c>
      <c r="AH2" s="5" t="s">
        <v>37</v>
      </c>
      <c r="AI2" s="5"/>
    </row>
    <row r="3" s="1" customFormat="1" spans="1:35">
      <c r="A3" s="1">
        <v>1</v>
      </c>
      <c r="B3" s="5" t="s">
        <v>254</v>
      </c>
      <c r="C3" s="1">
        <v>0.693</v>
      </c>
      <c r="D3" s="1">
        <v>729</v>
      </c>
      <c r="E3" s="1">
        <v>6.125</v>
      </c>
      <c r="F3" s="1">
        <v>3.439</v>
      </c>
      <c r="G3" s="1">
        <f t="shared" si="0"/>
        <v>54</v>
      </c>
      <c r="H3" s="1">
        <f t="shared" si="1"/>
        <v>42</v>
      </c>
      <c r="I3" s="1">
        <f t="shared" si="2"/>
        <v>145.95</v>
      </c>
      <c r="J3" s="1">
        <f t="shared" si="3"/>
        <v>0</v>
      </c>
      <c r="K3" s="1">
        <f t="shared" si="4"/>
        <v>0</v>
      </c>
      <c r="L3" s="1">
        <v>5</v>
      </c>
      <c r="M3" s="1">
        <v>8</v>
      </c>
      <c r="N3" s="1">
        <v>15.75</v>
      </c>
      <c r="O3" s="4">
        <v>0</v>
      </c>
      <c r="P3" s="1">
        <v>3.85</v>
      </c>
      <c r="Q3" s="1">
        <f t="shared" si="5"/>
        <v>207.9</v>
      </c>
      <c r="R3" s="4">
        <v>18</v>
      </c>
      <c r="S3" s="4">
        <v>3</v>
      </c>
      <c r="T3" s="4">
        <v>1</v>
      </c>
      <c r="U3" s="4">
        <v>1</v>
      </c>
      <c r="V3" s="1">
        <v>0</v>
      </c>
      <c r="W3" s="1">
        <v>0</v>
      </c>
      <c r="X3" s="4">
        <v>3.0833</v>
      </c>
      <c r="Y3" s="1">
        <f t="shared" si="6"/>
        <v>1.109988</v>
      </c>
      <c r="Z3" s="1">
        <v>0</v>
      </c>
      <c r="AA3" s="1">
        <v>0</v>
      </c>
      <c r="AB3" s="1">
        <v>0</v>
      </c>
      <c r="AC3" s="4">
        <v>0</v>
      </c>
      <c r="AD3" s="1">
        <v>0</v>
      </c>
      <c r="AE3" s="1">
        <v>0</v>
      </c>
      <c r="AF3" s="1">
        <v>0</v>
      </c>
      <c r="AG3" s="1">
        <v>0</v>
      </c>
      <c r="AH3" s="5" t="s">
        <v>195</v>
      </c>
      <c r="AI3" s="5"/>
    </row>
    <row r="4" s="1" customFormat="1" spans="1:35">
      <c r="A4" s="1">
        <v>2</v>
      </c>
      <c r="B4" s="5" t="s">
        <v>255</v>
      </c>
      <c r="C4" s="1">
        <v>0.821</v>
      </c>
      <c r="D4" s="1">
        <v>1429</v>
      </c>
      <c r="E4" s="1">
        <v>5.268</v>
      </c>
      <c r="F4" s="1">
        <v>3.266</v>
      </c>
      <c r="G4" s="1">
        <f t="shared" si="0"/>
        <v>54</v>
      </c>
      <c r="H4" s="1">
        <f t="shared" si="1"/>
        <v>42</v>
      </c>
      <c r="I4" s="1">
        <f t="shared" si="2"/>
        <v>141.54</v>
      </c>
      <c r="J4" s="1">
        <f t="shared" si="3"/>
        <v>0</v>
      </c>
      <c r="K4" s="1">
        <f t="shared" si="4"/>
        <v>0</v>
      </c>
      <c r="L4" s="1">
        <v>7</v>
      </c>
      <c r="M4" s="1">
        <v>8</v>
      </c>
      <c r="N4" s="1">
        <v>20.16</v>
      </c>
      <c r="O4" s="4">
        <v>0</v>
      </c>
      <c r="P4" s="1">
        <v>3.85</v>
      </c>
      <c r="Q4" s="1">
        <f t="shared" si="5"/>
        <v>207.9</v>
      </c>
      <c r="R4" s="4">
        <v>18</v>
      </c>
      <c r="S4" s="4">
        <v>3</v>
      </c>
      <c r="T4" s="4">
        <v>1</v>
      </c>
      <c r="U4" s="4">
        <v>1</v>
      </c>
      <c r="V4" s="1">
        <v>0</v>
      </c>
      <c r="W4" s="1">
        <v>0</v>
      </c>
      <c r="X4" s="4">
        <v>2.0833</v>
      </c>
      <c r="Y4" s="1">
        <f t="shared" si="6"/>
        <v>0.749988</v>
      </c>
      <c r="Z4" s="1">
        <v>0</v>
      </c>
      <c r="AA4" s="1">
        <v>0</v>
      </c>
      <c r="AB4" s="1">
        <v>0</v>
      </c>
      <c r="AC4" s="4">
        <v>0</v>
      </c>
      <c r="AD4" s="1">
        <v>0</v>
      </c>
      <c r="AE4" s="1">
        <v>0</v>
      </c>
      <c r="AF4" s="1">
        <v>0</v>
      </c>
      <c r="AG4" s="1">
        <v>0</v>
      </c>
      <c r="AH4" s="5" t="s">
        <v>195</v>
      </c>
      <c r="AI4" s="5"/>
    </row>
    <row r="5" s="1" customFormat="1" spans="1:35">
      <c r="A5" s="1">
        <v>3</v>
      </c>
      <c r="B5" s="5" t="s">
        <v>256</v>
      </c>
      <c r="C5" s="1">
        <v>0.954</v>
      </c>
      <c r="D5" s="1">
        <v>1979</v>
      </c>
      <c r="E5" s="1">
        <v>4.458</v>
      </c>
      <c r="F5" s="1">
        <v>3.16</v>
      </c>
      <c r="G5" s="1">
        <f t="shared" si="0"/>
        <v>48</v>
      </c>
      <c r="H5" s="1">
        <f t="shared" si="1"/>
        <v>29.2</v>
      </c>
      <c r="I5" s="1">
        <f t="shared" si="2"/>
        <v>67.3</v>
      </c>
      <c r="J5" s="1">
        <f t="shared" si="3"/>
        <v>0.59</v>
      </c>
      <c r="K5" s="1">
        <f t="shared" si="4"/>
        <v>1.34872556863642</v>
      </c>
      <c r="L5" s="1">
        <v>6</v>
      </c>
      <c r="M5" s="1">
        <v>5</v>
      </c>
      <c r="N5" s="1">
        <v>16.8</v>
      </c>
      <c r="O5" s="4">
        <v>28.32</v>
      </c>
      <c r="P5" s="1">
        <v>3.85</v>
      </c>
      <c r="Q5" s="1">
        <f t="shared" si="5"/>
        <v>184.8</v>
      </c>
      <c r="R5" s="4">
        <v>9.6</v>
      </c>
      <c r="S5" s="4">
        <v>5</v>
      </c>
      <c r="T5" s="1">
        <v>1</v>
      </c>
      <c r="U5" s="1">
        <v>1</v>
      </c>
      <c r="V5" s="1">
        <v>0</v>
      </c>
      <c r="W5" s="1">
        <v>0</v>
      </c>
      <c r="X5" s="4">
        <v>2.33</v>
      </c>
      <c r="Y5" s="1">
        <f t="shared" si="6"/>
        <v>0.8388</v>
      </c>
      <c r="Z5" s="1">
        <v>0</v>
      </c>
      <c r="AA5" s="1">
        <v>0</v>
      </c>
      <c r="AB5" s="1">
        <v>0</v>
      </c>
      <c r="AC5" s="4">
        <v>0</v>
      </c>
      <c r="AD5" s="1">
        <v>0</v>
      </c>
      <c r="AE5" s="1">
        <v>0</v>
      </c>
      <c r="AF5" s="1">
        <v>0</v>
      </c>
      <c r="AG5" s="1">
        <v>0</v>
      </c>
      <c r="AH5" s="5" t="s">
        <v>195</v>
      </c>
      <c r="AI5" s="5"/>
    </row>
    <row r="6" s="1" customFormat="1" spans="1:35">
      <c r="A6" s="1">
        <v>4</v>
      </c>
      <c r="B6" s="5" t="s">
        <v>257</v>
      </c>
      <c r="C6" s="1">
        <v>0.761</v>
      </c>
      <c r="D6" s="1">
        <v>251</v>
      </c>
      <c r="E6" s="1">
        <v>1.643</v>
      </c>
      <c r="F6" s="1">
        <v>3.284</v>
      </c>
      <c r="G6" s="1">
        <f t="shared" si="0"/>
        <v>17.1</v>
      </c>
      <c r="H6" s="1">
        <f t="shared" si="1"/>
        <v>17.4</v>
      </c>
      <c r="I6" s="1">
        <f t="shared" si="2"/>
        <v>38.72</v>
      </c>
      <c r="J6" s="1">
        <f t="shared" si="3"/>
        <v>0.75672514619883</v>
      </c>
      <c r="K6" s="1">
        <f t="shared" si="4"/>
        <v>1.07113530408985</v>
      </c>
      <c r="L6" s="1">
        <v>6</v>
      </c>
      <c r="M6" s="1">
        <v>3</v>
      </c>
      <c r="N6" s="1">
        <v>15.33</v>
      </c>
      <c r="O6" s="4">
        <v>12.94</v>
      </c>
      <c r="P6" s="1">
        <v>3.85</v>
      </c>
      <c r="Q6" s="1">
        <f t="shared" si="5"/>
        <v>65.835</v>
      </c>
      <c r="R6" s="4">
        <v>5.7</v>
      </c>
      <c r="S6" s="4">
        <v>3</v>
      </c>
      <c r="T6" s="1">
        <v>1</v>
      </c>
      <c r="U6" s="1">
        <v>0</v>
      </c>
      <c r="V6" s="1">
        <v>0</v>
      </c>
      <c r="W6" s="1">
        <v>0</v>
      </c>
      <c r="X6" s="4">
        <v>0.83</v>
      </c>
      <c r="Y6" s="1">
        <f t="shared" si="6"/>
        <v>0.2988</v>
      </c>
      <c r="Z6" s="1">
        <v>0</v>
      </c>
      <c r="AA6" s="1">
        <v>0</v>
      </c>
      <c r="AB6" s="1">
        <v>0</v>
      </c>
      <c r="AC6" s="4">
        <v>0</v>
      </c>
      <c r="AD6" s="1">
        <v>0</v>
      </c>
      <c r="AE6" s="1">
        <v>0</v>
      </c>
      <c r="AF6" s="1">
        <v>0</v>
      </c>
      <c r="AG6" s="1">
        <v>0</v>
      </c>
      <c r="AH6" s="5" t="s">
        <v>195</v>
      </c>
      <c r="AI6" s="5"/>
    </row>
    <row r="7" s="1" customFormat="1" spans="1:35">
      <c r="A7" s="1">
        <v>5</v>
      </c>
      <c r="B7" s="5" t="s">
        <v>258</v>
      </c>
      <c r="C7" s="1">
        <v>1.061</v>
      </c>
      <c r="D7" s="1">
        <v>1847</v>
      </c>
      <c r="E7" s="1">
        <v>0.286</v>
      </c>
      <c r="F7" s="1">
        <v>2.832</v>
      </c>
      <c r="G7" s="1">
        <f t="shared" si="0"/>
        <v>68.4</v>
      </c>
      <c r="H7" s="1">
        <f t="shared" si="1"/>
        <v>51.6</v>
      </c>
      <c r="I7" s="1">
        <f t="shared" si="2"/>
        <v>198.66</v>
      </c>
      <c r="J7" s="1">
        <f t="shared" si="3"/>
        <v>0</v>
      </c>
      <c r="K7" s="1">
        <f t="shared" si="4"/>
        <v>0</v>
      </c>
      <c r="L7" s="1">
        <v>0</v>
      </c>
      <c r="M7" s="1">
        <v>0</v>
      </c>
      <c r="N7" s="1">
        <v>0</v>
      </c>
      <c r="O7" s="1">
        <v>0</v>
      </c>
      <c r="P7" s="1">
        <v>3.85</v>
      </c>
      <c r="Q7" s="1">
        <f t="shared" si="5"/>
        <v>263.34</v>
      </c>
      <c r="R7" s="1">
        <v>3</v>
      </c>
      <c r="S7" s="1">
        <v>22.8</v>
      </c>
      <c r="T7" s="1">
        <v>0</v>
      </c>
      <c r="U7" s="1">
        <v>0</v>
      </c>
      <c r="V7" s="1">
        <v>0</v>
      </c>
      <c r="W7" s="1">
        <v>0</v>
      </c>
      <c r="X7" s="1">
        <v>4.67</v>
      </c>
      <c r="Y7" s="1">
        <f t="shared" si="6"/>
        <v>1.6812</v>
      </c>
      <c r="Z7" s="1">
        <v>0</v>
      </c>
      <c r="AA7" s="1">
        <v>0</v>
      </c>
      <c r="AB7" s="1">
        <v>0</v>
      </c>
      <c r="AC7" s="4">
        <v>0</v>
      </c>
      <c r="AD7" s="1">
        <v>0</v>
      </c>
      <c r="AE7" s="1">
        <v>0</v>
      </c>
      <c r="AF7" s="1">
        <v>0</v>
      </c>
      <c r="AG7" s="1">
        <v>0</v>
      </c>
      <c r="AH7" s="5" t="s">
        <v>195</v>
      </c>
      <c r="AI7" s="5"/>
    </row>
    <row r="8" s="1" customFormat="1" spans="1:35">
      <c r="A8" s="1">
        <v>6</v>
      </c>
      <c r="B8" s="5" t="s">
        <v>259</v>
      </c>
      <c r="C8" s="1">
        <v>1.182</v>
      </c>
      <c r="D8" s="1">
        <v>2347</v>
      </c>
      <c r="E8" s="1">
        <v>4.643</v>
      </c>
      <c r="F8" s="1">
        <v>2.831</v>
      </c>
      <c r="G8" s="1">
        <f t="shared" si="0"/>
        <v>64.284</v>
      </c>
      <c r="H8" s="1">
        <f t="shared" si="1"/>
        <v>32.68</v>
      </c>
      <c r="I8" s="1">
        <f t="shared" si="2"/>
        <v>111.748</v>
      </c>
      <c r="J8" s="1">
        <f t="shared" si="3"/>
        <v>0</v>
      </c>
      <c r="K8" s="1">
        <f t="shared" si="4"/>
        <v>0</v>
      </c>
      <c r="L8" s="1">
        <v>4</v>
      </c>
      <c r="M8" s="1">
        <v>0</v>
      </c>
      <c r="N8" s="1">
        <v>14.07</v>
      </c>
      <c r="O8" s="4">
        <v>0</v>
      </c>
      <c r="P8" s="1">
        <v>3.85</v>
      </c>
      <c r="Q8" s="1">
        <f t="shared" si="5"/>
        <v>247.4934</v>
      </c>
      <c r="R8" s="4">
        <v>6.6</v>
      </c>
      <c r="S8" s="4">
        <v>9.74</v>
      </c>
      <c r="T8" s="4">
        <v>1</v>
      </c>
      <c r="U8" s="4">
        <v>1</v>
      </c>
      <c r="V8" s="1">
        <v>0</v>
      </c>
      <c r="W8" s="1">
        <v>0</v>
      </c>
      <c r="X8" s="4">
        <v>1.8333</v>
      </c>
      <c r="Y8" s="1">
        <f t="shared" si="6"/>
        <v>0.659988</v>
      </c>
      <c r="Z8" s="1">
        <v>0</v>
      </c>
      <c r="AA8" s="1">
        <v>0</v>
      </c>
      <c r="AB8" s="1">
        <v>0</v>
      </c>
      <c r="AC8" s="4">
        <v>0</v>
      </c>
      <c r="AD8" s="1">
        <v>0</v>
      </c>
      <c r="AE8" s="1">
        <v>0</v>
      </c>
      <c r="AF8" s="1">
        <v>0</v>
      </c>
      <c r="AG8" s="1">
        <v>0</v>
      </c>
      <c r="AH8" s="5" t="s">
        <v>195</v>
      </c>
      <c r="AI8" s="5"/>
    </row>
    <row r="9" s="1" customFormat="1" spans="1:35">
      <c r="A9" s="1">
        <v>7</v>
      </c>
      <c r="B9" s="5" t="s">
        <v>260</v>
      </c>
      <c r="C9" s="1">
        <v>0.903</v>
      </c>
      <c r="D9" s="1">
        <v>371</v>
      </c>
      <c r="E9" s="1">
        <v>0.643</v>
      </c>
      <c r="F9" s="1">
        <v>2.948</v>
      </c>
      <c r="G9" s="1">
        <f t="shared" si="0"/>
        <v>8.1095</v>
      </c>
      <c r="H9" s="1">
        <f t="shared" si="1"/>
        <v>13.11</v>
      </c>
      <c r="I9" s="1">
        <f t="shared" si="2"/>
        <v>44.6835</v>
      </c>
      <c r="J9" s="1">
        <f t="shared" si="3"/>
        <v>0.325544114926938</v>
      </c>
      <c r="K9" s="1">
        <f t="shared" si="4"/>
        <v>0.189366062675002</v>
      </c>
      <c r="L9" s="1">
        <v>1</v>
      </c>
      <c r="M9" s="1">
        <v>1</v>
      </c>
      <c r="N9" s="1">
        <v>3.15</v>
      </c>
      <c r="O9" s="4">
        <v>2.64</v>
      </c>
      <c r="P9" s="1">
        <v>3.85</v>
      </c>
      <c r="Q9" s="1">
        <f t="shared" si="5"/>
        <v>31.221575</v>
      </c>
      <c r="R9" s="4">
        <v>1.655</v>
      </c>
      <c r="S9" s="4">
        <v>4.9</v>
      </c>
      <c r="T9" s="4">
        <v>0</v>
      </c>
      <c r="U9" s="4">
        <v>1</v>
      </c>
      <c r="V9" s="1">
        <v>0</v>
      </c>
      <c r="W9" s="1">
        <v>0</v>
      </c>
      <c r="X9" s="4">
        <v>0.8333</v>
      </c>
      <c r="Y9" s="1">
        <f t="shared" si="6"/>
        <v>0.299988</v>
      </c>
      <c r="Z9" s="1">
        <v>0</v>
      </c>
      <c r="AA9" s="1">
        <v>0</v>
      </c>
      <c r="AB9" s="1">
        <v>0</v>
      </c>
      <c r="AC9" s="4">
        <v>0</v>
      </c>
      <c r="AD9" s="1">
        <v>0</v>
      </c>
      <c r="AE9" s="1">
        <v>0</v>
      </c>
      <c r="AF9" s="1">
        <v>0</v>
      </c>
      <c r="AG9" s="1">
        <v>0</v>
      </c>
      <c r="AH9" s="5" t="s">
        <v>195</v>
      </c>
      <c r="AI9" s="5"/>
    </row>
    <row r="10" s="1" customFormat="1" spans="1:35">
      <c r="A10" s="1">
        <v>8</v>
      </c>
      <c r="B10" s="5" t="s">
        <v>261</v>
      </c>
      <c r="C10" s="1">
        <v>1.222</v>
      </c>
      <c r="D10" s="1">
        <v>2231</v>
      </c>
      <c r="E10" s="1">
        <v>3.743</v>
      </c>
      <c r="F10" s="1">
        <v>2.617</v>
      </c>
      <c r="G10" s="1">
        <f t="shared" si="0"/>
        <v>72</v>
      </c>
      <c r="H10" s="1">
        <f t="shared" si="1"/>
        <v>54</v>
      </c>
      <c r="I10" s="1">
        <f t="shared" si="2"/>
        <v>139.68</v>
      </c>
      <c r="J10" s="1">
        <f t="shared" si="3"/>
        <v>0.72</v>
      </c>
      <c r="K10" s="1">
        <f t="shared" si="4"/>
        <v>1.18953211736717</v>
      </c>
      <c r="L10" s="1">
        <v>6</v>
      </c>
      <c r="M10" s="1">
        <v>10</v>
      </c>
      <c r="N10" s="1">
        <v>16.38</v>
      </c>
      <c r="O10" s="4">
        <v>51.84</v>
      </c>
      <c r="P10" s="1">
        <v>3.85</v>
      </c>
      <c r="Q10" s="1">
        <f t="shared" si="5"/>
        <v>277.2</v>
      </c>
      <c r="R10" s="4">
        <v>24</v>
      </c>
      <c r="S10" s="4">
        <v>3</v>
      </c>
      <c r="T10" s="4">
        <v>1</v>
      </c>
      <c r="U10" s="4">
        <v>1</v>
      </c>
      <c r="V10" s="1">
        <v>0</v>
      </c>
      <c r="W10" s="1">
        <v>0</v>
      </c>
      <c r="X10" s="4">
        <v>2.5</v>
      </c>
      <c r="Y10" s="1">
        <f t="shared" si="6"/>
        <v>0.9</v>
      </c>
      <c r="Z10" s="1">
        <v>0</v>
      </c>
      <c r="AA10" s="1">
        <v>0</v>
      </c>
      <c r="AB10" s="1">
        <v>0</v>
      </c>
      <c r="AC10" s="4">
        <v>0</v>
      </c>
      <c r="AD10" s="1">
        <v>0</v>
      </c>
      <c r="AE10" s="1">
        <v>0</v>
      </c>
      <c r="AF10" s="1">
        <v>0</v>
      </c>
      <c r="AG10" s="1">
        <v>0</v>
      </c>
      <c r="AH10" s="5" t="s">
        <v>195</v>
      </c>
      <c r="AI10" s="5"/>
    </row>
    <row r="11" s="1" customFormat="1" spans="1:35">
      <c r="A11" s="1">
        <v>9</v>
      </c>
      <c r="B11" s="5" t="s">
        <v>262</v>
      </c>
      <c r="C11" s="1">
        <v>1.202</v>
      </c>
      <c r="D11" s="1">
        <v>2407</v>
      </c>
      <c r="E11" s="1">
        <v>7.393</v>
      </c>
      <c r="F11" s="1">
        <v>2.734</v>
      </c>
      <c r="G11" s="1">
        <f t="shared" si="0"/>
        <v>54</v>
      </c>
      <c r="H11" s="1">
        <f t="shared" si="1"/>
        <v>42</v>
      </c>
      <c r="I11" s="1">
        <f t="shared" si="2"/>
        <v>145.32</v>
      </c>
      <c r="J11" s="1">
        <f t="shared" si="3"/>
        <v>0</v>
      </c>
      <c r="K11" s="1">
        <f t="shared" si="4"/>
        <v>0</v>
      </c>
      <c r="L11" s="1">
        <v>6</v>
      </c>
      <c r="M11" s="1">
        <v>8</v>
      </c>
      <c r="N11" s="1">
        <v>16.38</v>
      </c>
      <c r="O11" s="4">
        <v>0</v>
      </c>
      <c r="P11" s="1">
        <v>3.85</v>
      </c>
      <c r="Q11" s="1">
        <f t="shared" si="5"/>
        <v>207.9</v>
      </c>
      <c r="R11" s="4">
        <v>18</v>
      </c>
      <c r="S11" s="4">
        <v>3</v>
      </c>
      <c r="T11" s="4">
        <v>0</v>
      </c>
      <c r="U11" s="4">
        <v>1</v>
      </c>
      <c r="V11" s="1">
        <v>0</v>
      </c>
      <c r="W11" s="1">
        <v>0</v>
      </c>
      <c r="X11" s="4">
        <v>2</v>
      </c>
      <c r="Y11" s="1">
        <f t="shared" si="6"/>
        <v>0.72</v>
      </c>
      <c r="Z11" s="1">
        <v>0</v>
      </c>
      <c r="AA11" s="1">
        <v>0</v>
      </c>
      <c r="AB11" s="1">
        <v>0</v>
      </c>
      <c r="AC11" s="4">
        <v>0</v>
      </c>
      <c r="AD11" s="1">
        <v>0</v>
      </c>
      <c r="AE11" s="1">
        <v>0</v>
      </c>
      <c r="AF11" s="1">
        <v>0</v>
      </c>
      <c r="AG11" s="1">
        <v>0</v>
      </c>
      <c r="AH11" s="5" t="s">
        <v>195</v>
      </c>
      <c r="AI11" s="5"/>
    </row>
    <row r="12" s="1" customFormat="1" spans="1:35">
      <c r="A12" s="1">
        <v>10</v>
      </c>
      <c r="B12" s="5" t="s">
        <v>263</v>
      </c>
      <c r="C12" s="1">
        <v>1.088</v>
      </c>
      <c r="D12" s="1">
        <v>2049</v>
      </c>
      <c r="E12" s="1">
        <v>1.85</v>
      </c>
      <c r="F12" s="1">
        <v>2.856</v>
      </c>
      <c r="G12" s="1">
        <f t="shared" si="0"/>
        <v>33</v>
      </c>
      <c r="H12" s="1">
        <f t="shared" si="1"/>
        <v>28</v>
      </c>
      <c r="I12" s="1">
        <f t="shared" si="2"/>
        <v>102.34</v>
      </c>
      <c r="J12" s="1">
        <f t="shared" si="3"/>
        <v>0</v>
      </c>
      <c r="K12" s="1">
        <f t="shared" si="4"/>
        <v>0</v>
      </c>
      <c r="L12" s="1">
        <v>2</v>
      </c>
      <c r="M12" s="1">
        <v>2</v>
      </c>
      <c r="N12" s="1">
        <v>5.46</v>
      </c>
      <c r="O12" s="4">
        <v>0</v>
      </c>
      <c r="P12" s="1">
        <v>3.85</v>
      </c>
      <c r="Q12" s="1">
        <f t="shared" si="5"/>
        <v>127.05</v>
      </c>
      <c r="R12" s="4">
        <v>11</v>
      </c>
      <c r="S12" s="4">
        <v>3</v>
      </c>
      <c r="T12" s="4">
        <v>1</v>
      </c>
      <c r="U12" s="4">
        <v>0</v>
      </c>
      <c r="V12" s="1">
        <v>0</v>
      </c>
      <c r="W12" s="1">
        <v>0</v>
      </c>
      <c r="X12" s="4">
        <v>1.5</v>
      </c>
      <c r="Y12" s="1">
        <f t="shared" si="6"/>
        <v>0.54</v>
      </c>
      <c r="Z12" s="1">
        <v>0</v>
      </c>
      <c r="AA12" s="1">
        <v>0</v>
      </c>
      <c r="AB12" s="1">
        <v>0</v>
      </c>
      <c r="AC12" s="4">
        <v>0</v>
      </c>
      <c r="AD12" s="1">
        <v>0</v>
      </c>
      <c r="AE12" s="1">
        <v>0</v>
      </c>
      <c r="AF12" s="1">
        <v>0</v>
      </c>
      <c r="AG12" s="1">
        <v>0</v>
      </c>
      <c r="AH12" s="5" t="s">
        <v>195</v>
      </c>
      <c r="AI12" s="5"/>
    </row>
    <row r="13" s="1" customFormat="1" spans="1:35">
      <c r="A13" s="1">
        <v>11</v>
      </c>
      <c r="B13" s="5" t="s">
        <v>264</v>
      </c>
      <c r="C13" s="1">
        <v>0.958</v>
      </c>
      <c r="D13" s="1">
        <v>1781</v>
      </c>
      <c r="E13" s="1">
        <v>1.875</v>
      </c>
      <c r="F13" s="1">
        <v>2.947</v>
      </c>
      <c r="G13" s="1">
        <f t="shared" si="0"/>
        <v>81.9</v>
      </c>
      <c r="H13" s="1">
        <f t="shared" si="1"/>
        <v>60.6</v>
      </c>
      <c r="I13" s="1">
        <f t="shared" si="2"/>
        <v>134.25</v>
      </c>
      <c r="J13" s="1">
        <f t="shared" si="3"/>
        <v>1.06080586080586</v>
      </c>
      <c r="K13" s="1">
        <f t="shared" si="4"/>
        <v>2.07420140381034</v>
      </c>
      <c r="L13" s="1">
        <v>5</v>
      </c>
      <c r="M13" s="1">
        <v>10</v>
      </c>
      <c r="N13" s="1">
        <v>12.18</v>
      </c>
      <c r="O13" s="1">
        <v>86.88</v>
      </c>
      <c r="P13" s="1">
        <v>3.85</v>
      </c>
      <c r="Q13" s="1">
        <f t="shared" si="5"/>
        <v>315.315</v>
      </c>
      <c r="R13" s="1">
        <v>27.3</v>
      </c>
      <c r="S13" s="1">
        <v>3</v>
      </c>
      <c r="T13" s="1">
        <v>1</v>
      </c>
      <c r="U13" s="1">
        <v>0</v>
      </c>
      <c r="V13" s="1">
        <v>0</v>
      </c>
      <c r="W13" s="1">
        <v>38</v>
      </c>
      <c r="X13" s="1">
        <v>4.67</v>
      </c>
      <c r="Y13" s="1">
        <f t="shared" si="6"/>
        <v>1.6812</v>
      </c>
      <c r="Z13" s="1">
        <v>0</v>
      </c>
      <c r="AA13" s="1">
        <v>0</v>
      </c>
      <c r="AB13" s="1">
        <v>0</v>
      </c>
      <c r="AC13" s="4">
        <v>0</v>
      </c>
      <c r="AD13" s="1">
        <v>0</v>
      </c>
      <c r="AE13" s="1">
        <v>0</v>
      </c>
      <c r="AF13" s="1">
        <v>0</v>
      </c>
      <c r="AG13" s="1">
        <v>0</v>
      </c>
      <c r="AH13" s="5" t="s">
        <v>195</v>
      </c>
      <c r="AI13" s="5"/>
    </row>
    <row r="14" s="1" customFormat="1" spans="1:35">
      <c r="A14" s="1">
        <v>12</v>
      </c>
      <c r="B14" s="5" t="s">
        <v>265</v>
      </c>
      <c r="C14" s="1">
        <v>0.84</v>
      </c>
      <c r="D14" s="1">
        <v>1711</v>
      </c>
      <c r="E14" s="1">
        <v>4.917</v>
      </c>
      <c r="F14" s="1">
        <v>3.189</v>
      </c>
      <c r="G14" s="1">
        <f t="shared" si="0"/>
        <v>54</v>
      </c>
      <c r="H14" s="1">
        <f t="shared" si="1"/>
        <v>42</v>
      </c>
      <c r="I14" s="1">
        <f t="shared" si="2"/>
        <v>97.41</v>
      </c>
      <c r="J14" s="1">
        <f t="shared" si="3"/>
        <v>0.782222222222222</v>
      </c>
      <c r="K14" s="1">
        <f t="shared" si="4"/>
        <v>1.38984308987389</v>
      </c>
      <c r="L14" s="1">
        <v>7</v>
      </c>
      <c r="M14" s="1">
        <v>8</v>
      </c>
      <c r="N14" s="1">
        <v>22.05</v>
      </c>
      <c r="O14" s="1">
        <v>42.24</v>
      </c>
      <c r="P14" s="1">
        <v>3.85</v>
      </c>
      <c r="Q14" s="1">
        <f t="shared" si="5"/>
        <v>207.9</v>
      </c>
      <c r="R14" s="1">
        <v>18</v>
      </c>
      <c r="S14" s="1">
        <v>3</v>
      </c>
      <c r="T14" s="1">
        <v>1</v>
      </c>
      <c r="U14" s="1">
        <v>0</v>
      </c>
      <c r="V14" s="1">
        <v>0</v>
      </c>
      <c r="W14" s="1">
        <v>38</v>
      </c>
      <c r="X14" s="1">
        <v>2</v>
      </c>
      <c r="Y14" s="1">
        <f t="shared" si="6"/>
        <v>0.72</v>
      </c>
      <c r="Z14" s="1">
        <v>0</v>
      </c>
      <c r="AA14" s="1">
        <v>0</v>
      </c>
      <c r="AB14" s="1">
        <v>0</v>
      </c>
      <c r="AC14" s="4">
        <v>0</v>
      </c>
      <c r="AD14" s="1">
        <v>0</v>
      </c>
      <c r="AE14" s="1">
        <v>0</v>
      </c>
      <c r="AF14" s="1">
        <v>0</v>
      </c>
      <c r="AG14" s="1">
        <v>0</v>
      </c>
      <c r="AH14" s="5" t="s">
        <v>195</v>
      </c>
      <c r="AI14" s="5"/>
    </row>
    <row r="15" s="1" customFormat="1" spans="1:35">
      <c r="A15" s="1">
        <v>13</v>
      </c>
      <c r="B15" s="5" t="s">
        <v>266</v>
      </c>
      <c r="C15" s="1">
        <v>0.711</v>
      </c>
      <c r="D15" s="1">
        <v>947</v>
      </c>
      <c r="E15" s="1">
        <v>4.458</v>
      </c>
      <c r="F15" s="1">
        <v>3.285</v>
      </c>
      <c r="G15" s="1">
        <f t="shared" si="0"/>
        <v>36</v>
      </c>
      <c r="H15" s="1">
        <f t="shared" si="1"/>
        <v>26</v>
      </c>
      <c r="I15" s="1">
        <f t="shared" si="2"/>
        <v>71.822</v>
      </c>
      <c r="J15" s="1">
        <f t="shared" si="3"/>
        <v>0.488</v>
      </c>
      <c r="K15" s="1">
        <f t="shared" si="4"/>
        <v>0.783989478261428</v>
      </c>
      <c r="L15" s="1">
        <v>5</v>
      </c>
      <c r="M15" s="1">
        <v>3</v>
      </c>
      <c r="N15" s="1">
        <v>10.71</v>
      </c>
      <c r="O15" s="1">
        <v>17.568</v>
      </c>
      <c r="P15" s="1">
        <v>3.85</v>
      </c>
      <c r="Q15" s="1">
        <f t="shared" si="5"/>
        <v>138.6</v>
      </c>
      <c r="R15" s="1">
        <v>9</v>
      </c>
      <c r="S15" s="1">
        <v>4</v>
      </c>
      <c r="T15" s="1">
        <v>1</v>
      </c>
      <c r="U15" s="1">
        <v>1</v>
      </c>
      <c r="V15" s="1">
        <v>0</v>
      </c>
      <c r="W15" s="1">
        <v>0</v>
      </c>
      <c r="X15" s="1">
        <v>2.5</v>
      </c>
      <c r="Y15" s="1">
        <f t="shared" si="6"/>
        <v>0.9</v>
      </c>
      <c r="Z15" s="1">
        <v>0</v>
      </c>
      <c r="AA15" s="1">
        <v>0</v>
      </c>
      <c r="AB15" s="1">
        <v>0</v>
      </c>
      <c r="AC15" s="4">
        <v>0</v>
      </c>
      <c r="AD15" s="1">
        <v>0</v>
      </c>
      <c r="AE15" s="1">
        <v>0</v>
      </c>
      <c r="AF15" s="1">
        <v>0</v>
      </c>
      <c r="AG15" s="1">
        <v>0</v>
      </c>
      <c r="AH15" s="5" t="s">
        <v>195</v>
      </c>
      <c r="AI15" s="5"/>
    </row>
    <row r="16" s="1" customFormat="1" spans="1:35">
      <c r="A16" s="1">
        <v>14</v>
      </c>
      <c r="B16" s="5" t="s">
        <v>267</v>
      </c>
      <c r="C16" s="1">
        <v>0.599</v>
      </c>
      <c r="D16" s="1">
        <v>373</v>
      </c>
      <c r="E16" s="1">
        <v>2.167</v>
      </c>
      <c r="F16" s="1">
        <v>3.412</v>
      </c>
      <c r="G16" s="1">
        <f t="shared" si="0"/>
        <v>21</v>
      </c>
      <c r="H16" s="1">
        <f t="shared" si="1"/>
        <v>20</v>
      </c>
      <c r="I16" s="1">
        <f t="shared" si="2"/>
        <v>47.06</v>
      </c>
      <c r="J16" s="1">
        <f t="shared" si="3"/>
        <v>0.845714285714286</v>
      </c>
      <c r="K16" s="1">
        <f t="shared" si="4"/>
        <v>1.20958514498676</v>
      </c>
      <c r="L16" s="1">
        <v>4</v>
      </c>
      <c r="M16" s="1">
        <v>3</v>
      </c>
      <c r="N16" s="1">
        <v>12.18</v>
      </c>
      <c r="O16" s="1">
        <v>17.76</v>
      </c>
      <c r="P16" s="1">
        <v>3.85</v>
      </c>
      <c r="Q16" s="1">
        <f t="shared" si="5"/>
        <v>80.85</v>
      </c>
      <c r="R16" s="1">
        <v>7</v>
      </c>
      <c r="S16" s="1">
        <v>3</v>
      </c>
      <c r="T16" s="1">
        <v>1</v>
      </c>
      <c r="U16" s="1">
        <v>0</v>
      </c>
      <c r="V16" s="1">
        <v>0</v>
      </c>
      <c r="W16" s="1">
        <v>0</v>
      </c>
      <c r="X16" s="1">
        <v>0.67</v>
      </c>
      <c r="Y16" s="1">
        <f t="shared" si="6"/>
        <v>0.2412</v>
      </c>
      <c r="Z16" s="1">
        <v>0</v>
      </c>
      <c r="AA16" s="1">
        <v>0</v>
      </c>
      <c r="AB16" s="1">
        <v>0</v>
      </c>
      <c r="AC16" s="4">
        <v>0</v>
      </c>
      <c r="AD16" s="1">
        <v>0</v>
      </c>
      <c r="AE16" s="1">
        <v>0</v>
      </c>
      <c r="AF16" s="1">
        <v>0</v>
      </c>
      <c r="AG16" s="1">
        <v>0</v>
      </c>
      <c r="AH16" s="5" t="s">
        <v>195</v>
      </c>
      <c r="AI16" s="5"/>
    </row>
    <row r="17" s="1" customFormat="1" spans="1:35">
      <c r="A17" s="1">
        <v>15</v>
      </c>
      <c r="B17" s="5" t="s">
        <v>268</v>
      </c>
      <c r="C17" s="1">
        <v>0.667</v>
      </c>
      <c r="D17" s="1">
        <v>127</v>
      </c>
      <c r="E17" s="1">
        <v>0.125</v>
      </c>
      <c r="F17" s="1">
        <v>3.335</v>
      </c>
      <c r="G17" s="1">
        <f t="shared" si="0"/>
        <v>99</v>
      </c>
      <c r="H17" s="1">
        <f t="shared" si="1"/>
        <v>40</v>
      </c>
      <c r="I17" s="1">
        <f t="shared" si="2"/>
        <v>113.15</v>
      </c>
      <c r="J17" s="1">
        <f t="shared" si="3"/>
        <v>0.274747474747475</v>
      </c>
      <c r="K17" s="1">
        <f t="shared" si="4"/>
        <v>0.770477129292861</v>
      </c>
      <c r="L17" s="1">
        <v>4</v>
      </c>
      <c r="M17" s="1">
        <v>3</v>
      </c>
      <c r="N17" s="1">
        <v>13.65</v>
      </c>
      <c r="O17" s="4">
        <v>27.2</v>
      </c>
      <c r="P17" s="1">
        <v>3.85</v>
      </c>
      <c r="Q17" s="1">
        <f t="shared" si="5"/>
        <v>381.15</v>
      </c>
      <c r="R17" s="4">
        <v>9</v>
      </c>
      <c r="S17" s="4">
        <v>11</v>
      </c>
      <c r="T17" s="4">
        <v>1</v>
      </c>
      <c r="U17" s="4">
        <v>1</v>
      </c>
      <c r="V17" s="1">
        <v>0</v>
      </c>
      <c r="W17" s="1">
        <v>0</v>
      </c>
      <c r="X17" s="4">
        <v>1.75</v>
      </c>
      <c r="Y17" s="1">
        <f t="shared" si="6"/>
        <v>0.63</v>
      </c>
      <c r="Z17" s="1">
        <v>0</v>
      </c>
      <c r="AA17" s="1">
        <v>0</v>
      </c>
      <c r="AB17" s="1">
        <v>0</v>
      </c>
      <c r="AC17" s="4">
        <v>0</v>
      </c>
      <c r="AD17" s="1">
        <v>0</v>
      </c>
      <c r="AE17" s="1">
        <v>0</v>
      </c>
      <c r="AF17" s="1">
        <v>0</v>
      </c>
      <c r="AG17" s="1">
        <v>0</v>
      </c>
      <c r="AH17" s="5" t="s">
        <v>195</v>
      </c>
      <c r="AI17" s="5"/>
    </row>
    <row r="18" s="1" customFormat="1" spans="1:35">
      <c r="A18" s="1">
        <v>16</v>
      </c>
      <c r="B18" s="5" t="s">
        <v>269</v>
      </c>
      <c r="C18" s="1">
        <v>0.58</v>
      </c>
      <c r="D18" s="1">
        <v>127</v>
      </c>
      <c r="E18" s="1">
        <v>0.125</v>
      </c>
      <c r="F18" s="1">
        <v>3.508</v>
      </c>
      <c r="G18" s="1">
        <f t="shared" si="0"/>
        <v>63</v>
      </c>
      <c r="H18" s="1">
        <f t="shared" si="1"/>
        <v>32</v>
      </c>
      <c r="I18" s="1">
        <f t="shared" si="2"/>
        <v>91.67</v>
      </c>
      <c r="J18" s="1">
        <f t="shared" si="3"/>
        <v>0.403809523809524</v>
      </c>
      <c r="K18" s="1">
        <f t="shared" si="4"/>
        <v>0.889478144850677</v>
      </c>
      <c r="L18" s="1">
        <v>2</v>
      </c>
      <c r="M18" s="1">
        <v>8</v>
      </c>
      <c r="N18" s="1">
        <v>6.09</v>
      </c>
      <c r="O18" s="4">
        <v>25.44</v>
      </c>
      <c r="P18" s="1">
        <v>3.85</v>
      </c>
      <c r="Q18" s="1">
        <f t="shared" si="5"/>
        <v>242.55</v>
      </c>
      <c r="R18" s="4">
        <v>9</v>
      </c>
      <c r="S18" s="4">
        <v>7</v>
      </c>
      <c r="T18" s="1">
        <v>0</v>
      </c>
      <c r="U18" s="1">
        <v>1</v>
      </c>
      <c r="V18" s="1">
        <v>0</v>
      </c>
      <c r="W18" s="1">
        <v>0</v>
      </c>
      <c r="X18" s="4">
        <v>2.17</v>
      </c>
      <c r="Y18" s="1">
        <f t="shared" si="6"/>
        <v>0.7812</v>
      </c>
      <c r="Z18" s="1">
        <v>0</v>
      </c>
      <c r="AA18" s="1">
        <v>0</v>
      </c>
      <c r="AB18" s="1">
        <v>0</v>
      </c>
      <c r="AC18" s="4">
        <v>0</v>
      </c>
      <c r="AD18" s="1">
        <v>0</v>
      </c>
      <c r="AE18" s="1">
        <v>0</v>
      </c>
      <c r="AF18" s="1">
        <v>0</v>
      </c>
      <c r="AG18" s="1">
        <v>0</v>
      </c>
      <c r="AH18" s="5" t="s">
        <v>212</v>
      </c>
      <c r="AI18" s="5"/>
    </row>
    <row r="19" s="1" customFormat="1" spans="1:35">
      <c r="A19" s="1">
        <v>17</v>
      </c>
      <c r="B19" s="5" t="s">
        <v>270</v>
      </c>
      <c r="C19" s="1">
        <v>0.58</v>
      </c>
      <c r="D19" s="1">
        <v>127</v>
      </c>
      <c r="E19" s="1">
        <v>0.125</v>
      </c>
      <c r="F19" s="1">
        <v>3.508</v>
      </c>
      <c r="G19" s="1">
        <f t="shared" si="0"/>
        <v>63</v>
      </c>
      <c r="H19" s="1">
        <f t="shared" si="1"/>
        <v>32</v>
      </c>
      <c r="I19" s="1">
        <f t="shared" si="2"/>
        <v>91.67</v>
      </c>
      <c r="J19" s="1">
        <f t="shared" si="3"/>
        <v>0.403809523809524</v>
      </c>
      <c r="K19" s="1">
        <f t="shared" si="4"/>
        <v>0.889478144850677</v>
      </c>
      <c r="L19" s="1">
        <v>2</v>
      </c>
      <c r="M19" s="1">
        <v>8</v>
      </c>
      <c r="N19" s="1">
        <v>6.09</v>
      </c>
      <c r="O19" s="4">
        <v>25.44</v>
      </c>
      <c r="P19" s="1">
        <v>3.85</v>
      </c>
      <c r="Q19" s="1">
        <f t="shared" si="5"/>
        <v>242.55</v>
      </c>
      <c r="R19" s="4">
        <v>9</v>
      </c>
      <c r="S19" s="4">
        <v>7</v>
      </c>
      <c r="T19" s="1">
        <v>0</v>
      </c>
      <c r="U19" s="1">
        <v>1</v>
      </c>
      <c r="V19" s="1">
        <v>0</v>
      </c>
      <c r="W19" s="1">
        <v>0</v>
      </c>
      <c r="X19" s="4">
        <v>1.67</v>
      </c>
      <c r="Y19" s="1">
        <f t="shared" si="6"/>
        <v>0.6012</v>
      </c>
      <c r="Z19" s="1">
        <v>0</v>
      </c>
      <c r="AA19" s="1">
        <v>0</v>
      </c>
      <c r="AB19" s="1">
        <v>0</v>
      </c>
      <c r="AC19" s="4">
        <v>0</v>
      </c>
      <c r="AD19" s="1">
        <v>0</v>
      </c>
      <c r="AE19" s="1">
        <v>0</v>
      </c>
      <c r="AF19" s="1">
        <v>0</v>
      </c>
      <c r="AG19" s="1">
        <v>0</v>
      </c>
      <c r="AH19" s="5" t="s">
        <v>212</v>
      </c>
      <c r="AI19" s="5"/>
    </row>
    <row r="20" s="1" customFormat="1" spans="1:35">
      <c r="A20" s="1">
        <v>18</v>
      </c>
      <c r="B20" s="5" t="s">
        <v>271</v>
      </c>
      <c r="C20" s="1">
        <v>0.68</v>
      </c>
      <c r="D20" s="1">
        <v>129</v>
      </c>
      <c r="E20" s="1">
        <v>0.25</v>
      </c>
      <c r="F20" s="1">
        <v>3.369</v>
      </c>
      <c r="G20" s="1">
        <f t="shared" si="0"/>
        <v>63</v>
      </c>
      <c r="H20" s="1">
        <f t="shared" si="1"/>
        <v>32</v>
      </c>
      <c r="I20" s="1">
        <f t="shared" si="2"/>
        <v>91.67</v>
      </c>
      <c r="J20" s="1">
        <f t="shared" si="3"/>
        <v>0.403809523809524</v>
      </c>
      <c r="K20" s="1">
        <f t="shared" si="4"/>
        <v>0.889478144850677</v>
      </c>
      <c r="L20" s="1">
        <v>2</v>
      </c>
      <c r="M20" s="1">
        <v>8</v>
      </c>
      <c r="N20" s="1">
        <v>6.09</v>
      </c>
      <c r="O20" s="4">
        <v>25.44</v>
      </c>
      <c r="P20" s="1">
        <v>3.85</v>
      </c>
      <c r="Q20" s="1">
        <f t="shared" si="5"/>
        <v>242.55</v>
      </c>
      <c r="R20" s="4">
        <v>9</v>
      </c>
      <c r="S20" s="4">
        <v>7</v>
      </c>
      <c r="T20" s="1">
        <v>0</v>
      </c>
      <c r="U20" s="1">
        <v>1</v>
      </c>
      <c r="V20" s="1">
        <v>0</v>
      </c>
      <c r="W20" s="1">
        <v>0</v>
      </c>
      <c r="X20" s="4">
        <v>1.67</v>
      </c>
      <c r="Y20" s="1">
        <f t="shared" si="6"/>
        <v>0.6012</v>
      </c>
      <c r="Z20" s="1">
        <v>0</v>
      </c>
      <c r="AA20" s="1">
        <v>0</v>
      </c>
      <c r="AB20" s="1">
        <v>0</v>
      </c>
      <c r="AC20" s="4">
        <v>0</v>
      </c>
      <c r="AD20" s="1">
        <v>0</v>
      </c>
      <c r="AE20" s="1">
        <v>0</v>
      </c>
      <c r="AF20" s="1">
        <v>0</v>
      </c>
      <c r="AG20" s="1">
        <v>0</v>
      </c>
      <c r="AH20" s="5" t="s">
        <v>212</v>
      </c>
      <c r="AI20" s="5"/>
    </row>
    <row r="21" s="1" customFormat="1" spans="1:35">
      <c r="A21" s="1">
        <v>19</v>
      </c>
      <c r="B21" s="5" t="s">
        <v>272</v>
      </c>
      <c r="C21" s="1">
        <v>0.667</v>
      </c>
      <c r="D21" s="1">
        <v>127</v>
      </c>
      <c r="E21" s="1">
        <v>0.125</v>
      </c>
      <c r="F21" s="1">
        <v>3.335</v>
      </c>
      <c r="G21" s="1">
        <f t="shared" si="0"/>
        <v>63</v>
      </c>
      <c r="H21" s="1">
        <f t="shared" si="1"/>
        <v>32</v>
      </c>
      <c r="I21" s="1">
        <f t="shared" si="2"/>
        <v>91.67</v>
      </c>
      <c r="J21" s="1">
        <f t="shared" si="3"/>
        <v>0.403809523809524</v>
      </c>
      <c r="K21" s="1">
        <f t="shared" si="4"/>
        <v>0.889478144850677</v>
      </c>
      <c r="L21" s="1">
        <v>2</v>
      </c>
      <c r="M21" s="1">
        <v>8</v>
      </c>
      <c r="N21" s="1">
        <v>6.09</v>
      </c>
      <c r="O21" s="4">
        <v>25.44</v>
      </c>
      <c r="P21" s="1">
        <v>3.85</v>
      </c>
      <c r="Q21" s="1">
        <f t="shared" si="5"/>
        <v>242.55</v>
      </c>
      <c r="R21" s="4">
        <v>9</v>
      </c>
      <c r="S21" s="4">
        <v>7</v>
      </c>
      <c r="T21" s="1">
        <v>0</v>
      </c>
      <c r="U21" s="1">
        <v>1</v>
      </c>
      <c r="V21" s="1">
        <v>0</v>
      </c>
      <c r="W21" s="1">
        <v>0</v>
      </c>
      <c r="X21" s="4">
        <v>1.67</v>
      </c>
      <c r="Y21" s="1">
        <f t="shared" si="6"/>
        <v>0.6012</v>
      </c>
      <c r="Z21" s="1">
        <v>0</v>
      </c>
      <c r="AA21" s="1">
        <v>0</v>
      </c>
      <c r="AB21" s="1">
        <v>0</v>
      </c>
      <c r="AC21" s="4">
        <v>0</v>
      </c>
      <c r="AD21" s="1">
        <v>0</v>
      </c>
      <c r="AE21" s="1">
        <v>0</v>
      </c>
      <c r="AF21" s="1">
        <v>0</v>
      </c>
      <c r="AG21" s="1">
        <v>0</v>
      </c>
      <c r="AH21" s="5" t="s">
        <v>212</v>
      </c>
      <c r="AI21" s="5"/>
    </row>
    <row r="22" s="1" customFormat="1" spans="1:35">
      <c r="A22" s="1">
        <v>20</v>
      </c>
      <c r="B22" s="5" t="s">
        <v>273</v>
      </c>
      <c r="C22" s="1">
        <v>0.58</v>
      </c>
      <c r="D22" s="1">
        <v>127</v>
      </c>
      <c r="E22" s="1">
        <v>0.125</v>
      </c>
      <c r="F22" s="1">
        <v>3.508</v>
      </c>
      <c r="G22" s="1">
        <f t="shared" si="0"/>
        <v>63</v>
      </c>
      <c r="H22" s="1">
        <f t="shared" si="1"/>
        <v>32</v>
      </c>
      <c r="I22" s="1">
        <f t="shared" si="2"/>
        <v>91.67</v>
      </c>
      <c r="J22" s="1">
        <f t="shared" si="3"/>
        <v>0.403809523809524</v>
      </c>
      <c r="K22" s="1">
        <f t="shared" si="4"/>
        <v>0.889478144850677</v>
      </c>
      <c r="L22" s="1">
        <v>2</v>
      </c>
      <c r="M22" s="1">
        <v>8</v>
      </c>
      <c r="N22" s="1">
        <v>6.09</v>
      </c>
      <c r="O22" s="4">
        <v>25.44</v>
      </c>
      <c r="P22" s="1">
        <v>3.85</v>
      </c>
      <c r="Q22" s="1">
        <f t="shared" si="5"/>
        <v>242.55</v>
      </c>
      <c r="R22" s="4">
        <v>9</v>
      </c>
      <c r="S22" s="4">
        <v>7</v>
      </c>
      <c r="T22" s="1">
        <v>0</v>
      </c>
      <c r="U22" s="1">
        <v>1</v>
      </c>
      <c r="V22" s="1">
        <v>0</v>
      </c>
      <c r="W22" s="1">
        <v>0</v>
      </c>
      <c r="X22" s="4">
        <v>2.17</v>
      </c>
      <c r="Y22" s="1">
        <f t="shared" si="6"/>
        <v>0.7812</v>
      </c>
      <c r="Z22" s="1">
        <v>0</v>
      </c>
      <c r="AA22" s="1">
        <v>0</v>
      </c>
      <c r="AB22" s="1">
        <v>0</v>
      </c>
      <c r="AC22" s="4">
        <v>0</v>
      </c>
      <c r="AD22" s="1">
        <v>0</v>
      </c>
      <c r="AE22" s="1">
        <v>0</v>
      </c>
      <c r="AF22" s="1">
        <v>0</v>
      </c>
      <c r="AG22" s="1">
        <v>0</v>
      </c>
      <c r="AH22" s="5" t="s">
        <v>212</v>
      </c>
      <c r="AI22" s="5"/>
    </row>
    <row r="23" s="1" customFormat="1" spans="1:35">
      <c r="A23" s="1">
        <v>21</v>
      </c>
      <c r="B23" s="5" t="s">
        <v>274</v>
      </c>
      <c r="C23" s="1">
        <v>0.58</v>
      </c>
      <c r="D23" s="1">
        <v>127</v>
      </c>
      <c r="E23" s="1">
        <v>0.125</v>
      </c>
      <c r="F23" s="1">
        <v>3.508</v>
      </c>
      <c r="G23" s="1">
        <f t="shared" si="0"/>
        <v>63</v>
      </c>
      <c r="H23" s="1">
        <f t="shared" si="1"/>
        <v>32</v>
      </c>
      <c r="I23" s="1">
        <f t="shared" si="2"/>
        <v>91.67</v>
      </c>
      <c r="J23" s="1">
        <f t="shared" si="3"/>
        <v>0.403809523809524</v>
      </c>
      <c r="K23" s="1">
        <f t="shared" si="4"/>
        <v>0.889478144850677</v>
      </c>
      <c r="L23" s="1">
        <v>2</v>
      </c>
      <c r="M23" s="1">
        <v>8</v>
      </c>
      <c r="N23" s="1">
        <v>6.09</v>
      </c>
      <c r="O23" s="4">
        <v>25.44</v>
      </c>
      <c r="P23" s="1">
        <v>3.85</v>
      </c>
      <c r="Q23" s="1">
        <f t="shared" si="5"/>
        <v>242.55</v>
      </c>
      <c r="R23" s="4">
        <v>9</v>
      </c>
      <c r="S23" s="4">
        <v>7</v>
      </c>
      <c r="T23" s="1">
        <v>0</v>
      </c>
      <c r="U23" s="1">
        <v>1</v>
      </c>
      <c r="V23" s="1">
        <v>0</v>
      </c>
      <c r="W23" s="1">
        <v>0</v>
      </c>
      <c r="X23" s="4">
        <v>1.67</v>
      </c>
      <c r="Y23" s="1">
        <f t="shared" si="6"/>
        <v>0.6012</v>
      </c>
      <c r="Z23" s="1">
        <v>0</v>
      </c>
      <c r="AA23" s="1">
        <v>0</v>
      </c>
      <c r="AB23" s="1">
        <v>0</v>
      </c>
      <c r="AC23" s="4">
        <v>0</v>
      </c>
      <c r="AD23" s="1">
        <v>0</v>
      </c>
      <c r="AE23" s="1">
        <v>0</v>
      </c>
      <c r="AF23" s="1">
        <v>0</v>
      </c>
      <c r="AG23" s="1">
        <v>0</v>
      </c>
      <c r="AH23" s="5" t="s">
        <v>212</v>
      </c>
      <c r="AI23" s="5"/>
    </row>
    <row r="24" s="1" customFormat="1" spans="1:35">
      <c r="A24" s="1">
        <v>22</v>
      </c>
      <c r="B24" s="5" t="s">
        <v>275</v>
      </c>
      <c r="C24" s="1">
        <v>0.68</v>
      </c>
      <c r="D24" s="1">
        <v>129</v>
      </c>
      <c r="E24" s="1">
        <v>0.25</v>
      </c>
      <c r="F24" s="1">
        <v>3.369</v>
      </c>
      <c r="G24" s="1">
        <f t="shared" si="0"/>
        <v>63</v>
      </c>
      <c r="H24" s="1">
        <f t="shared" si="1"/>
        <v>32</v>
      </c>
      <c r="I24" s="1">
        <f t="shared" si="2"/>
        <v>91.67</v>
      </c>
      <c r="J24" s="1">
        <f t="shared" si="3"/>
        <v>0.403809523809524</v>
      </c>
      <c r="K24" s="1">
        <f t="shared" si="4"/>
        <v>0.889478144850677</v>
      </c>
      <c r="L24" s="1">
        <v>2</v>
      </c>
      <c r="M24" s="1">
        <v>8</v>
      </c>
      <c r="N24" s="1">
        <v>6.09</v>
      </c>
      <c r="O24" s="4">
        <v>25.44</v>
      </c>
      <c r="P24" s="1">
        <v>3.85</v>
      </c>
      <c r="Q24" s="1">
        <f t="shared" si="5"/>
        <v>242.55</v>
      </c>
      <c r="R24" s="4">
        <v>9</v>
      </c>
      <c r="S24" s="4">
        <v>7</v>
      </c>
      <c r="T24" s="1">
        <v>0</v>
      </c>
      <c r="U24" s="1">
        <v>1</v>
      </c>
      <c r="V24" s="1">
        <v>0</v>
      </c>
      <c r="W24" s="1">
        <v>0</v>
      </c>
      <c r="X24" s="4">
        <v>1.67</v>
      </c>
      <c r="Y24" s="1">
        <f t="shared" si="6"/>
        <v>0.6012</v>
      </c>
      <c r="Z24" s="1">
        <v>0</v>
      </c>
      <c r="AA24" s="1">
        <v>0</v>
      </c>
      <c r="AB24" s="1">
        <v>0</v>
      </c>
      <c r="AC24" s="4">
        <v>0</v>
      </c>
      <c r="AD24" s="1">
        <v>0</v>
      </c>
      <c r="AE24" s="1">
        <v>0</v>
      </c>
      <c r="AF24" s="1">
        <v>0</v>
      </c>
      <c r="AG24" s="1">
        <v>0</v>
      </c>
      <c r="AH24" s="5" t="s">
        <v>212</v>
      </c>
      <c r="AI24" s="5"/>
    </row>
    <row r="25" s="1" customFormat="1" spans="1:35">
      <c r="A25" s="1">
        <v>23</v>
      </c>
      <c r="B25" s="5" t="s">
        <v>276</v>
      </c>
      <c r="C25" s="1">
        <v>0.667</v>
      </c>
      <c r="D25" s="1">
        <v>127</v>
      </c>
      <c r="E25" s="1">
        <v>0.125</v>
      </c>
      <c r="F25" s="1">
        <v>3.335</v>
      </c>
      <c r="G25" s="1">
        <f t="shared" si="0"/>
        <v>63</v>
      </c>
      <c r="H25" s="1">
        <f t="shared" si="1"/>
        <v>32</v>
      </c>
      <c r="I25" s="1">
        <f t="shared" si="2"/>
        <v>91.67</v>
      </c>
      <c r="J25" s="1">
        <f t="shared" si="3"/>
        <v>0.403809523809524</v>
      </c>
      <c r="K25" s="1">
        <f t="shared" si="4"/>
        <v>0.889478144850677</v>
      </c>
      <c r="L25" s="1">
        <v>2</v>
      </c>
      <c r="M25" s="1">
        <v>8</v>
      </c>
      <c r="N25" s="1">
        <v>6.09</v>
      </c>
      <c r="O25" s="4">
        <v>25.44</v>
      </c>
      <c r="P25" s="1">
        <v>3.85</v>
      </c>
      <c r="Q25" s="1">
        <f t="shared" si="5"/>
        <v>242.55</v>
      </c>
      <c r="R25" s="4">
        <v>9</v>
      </c>
      <c r="S25" s="4">
        <v>7</v>
      </c>
      <c r="T25" s="1">
        <v>0</v>
      </c>
      <c r="U25" s="1">
        <v>1</v>
      </c>
      <c r="V25" s="1">
        <v>0</v>
      </c>
      <c r="W25" s="1">
        <v>0</v>
      </c>
      <c r="X25" s="4">
        <v>1.67</v>
      </c>
      <c r="Y25" s="1">
        <f t="shared" si="6"/>
        <v>0.6012</v>
      </c>
      <c r="Z25" s="1">
        <v>0</v>
      </c>
      <c r="AA25" s="1">
        <v>0</v>
      </c>
      <c r="AB25" s="1">
        <v>0</v>
      </c>
      <c r="AC25" s="4">
        <v>0</v>
      </c>
      <c r="AD25" s="1">
        <v>0</v>
      </c>
      <c r="AE25" s="1">
        <v>0</v>
      </c>
      <c r="AF25" s="1">
        <v>0</v>
      </c>
      <c r="AG25" s="1">
        <v>0</v>
      </c>
      <c r="AH25" s="5" t="s">
        <v>212</v>
      </c>
      <c r="AI25" s="5"/>
    </row>
    <row r="26" s="1" customFormat="1" spans="1:35">
      <c r="A26" s="1">
        <v>24</v>
      </c>
      <c r="B26" s="5" t="s">
        <v>277</v>
      </c>
      <c r="C26" s="1">
        <v>0.667</v>
      </c>
      <c r="D26" s="1">
        <v>127</v>
      </c>
      <c r="E26" s="1">
        <v>0.125</v>
      </c>
      <c r="F26" s="1">
        <v>3.335</v>
      </c>
      <c r="G26" s="1">
        <f t="shared" si="0"/>
        <v>42</v>
      </c>
      <c r="H26" s="1">
        <f t="shared" si="1"/>
        <v>26</v>
      </c>
      <c r="I26" s="1">
        <f t="shared" si="2"/>
        <v>77.15</v>
      </c>
      <c r="J26" s="1">
        <f t="shared" si="3"/>
        <v>0.491428571428571</v>
      </c>
      <c r="K26" s="1">
        <f t="shared" si="4"/>
        <v>0.857470462136697</v>
      </c>
      <c r="L26" s="1">
        <v>1</v>
      </c>
      <c r="M26" s="1">
        <v>6</v>
      </c>
      <c r="N26" s="1">
        <v>2.31</v>
      </c>
      <c r="O26" s="1">
        <v>20.64</v>
      </c>
      <c r="P26" s="1">
        <v>3.85</v>
      </c>
      <c r="Q26" s="1">
        <f t="shared" si="5"/>
        <v>161.7</v>
      </c>
      <c r="R26" s="1">
        <v>6</v>
      </c>
      <c r="S26" s="1">
        <v>7</v>
      </c>
      <c r="T26" s="1">
        <v>0</v>
      </c>
      <c r="U26" s="1">
        <v>1</v>
      </c>
      <c r="V26" s="1">
        <v>0</v>
      </c>
      <c r="W26" s="1">
        <v>0</v>
      </c>
      <c r="X26" s="1">
        <v>0.83</v>
      </c>
      <c r="Y26" s="1">
        <f t="shared" si="6"/>
        <v>0.2988</v>
      </c>
      <c r="Z26" s="1">
        <v>0</v>
      </c>
      <c r="AA26" s="1">
        <v>0</v>
      </c>
      <c r="AB26" s="1">
        <v>0</v>
      </c>
      <c r="AC26" s="4">
        <v>0</v>
      </c>
      <c r="AD26" s="1">
        <v>0</v>
      </c>
      <c r="AE26" s="1">
        <v>0</v>
      </c>
      <c r="AF26" s="1">
        <v>0</v>
      </c>
      <c r="AG26" s="1">
        <v>0</v>
      </c>
      <c r="AH26" s="5" t="s">
        <v>212</v>
      </c>
      <c r="AI26" s="5"/>
    </row>
    <row r="27" s="1" customFormat="1" spans="1:35">
      <c r="A27" s="1">
        <v>25</v>
      </c>
      <c r="B27" s="5" t="s">
        <v>278</v>
      </c>
      <c r="C27" s="1">
        <v>0.758</v>
      </c>
      <c r="D27" s="1">
        <v>127</v>
      </c>
      <c r="E27" s="1">
        <v>0.476</v>
      </c>
      <c r="F27" s="1">
        <v>3.266</v>
      </c>
      <c r="G27" s="1">
        <f t="shared" si="0"/>
        <v>63</v>
      </c>
      <c r="H27" s="1">
        <f t="shared" si="1"/>
        <v>32</v>
      </c>
      <c r="I27" s="1">
        <f t="shared" si="2"/>
        <v>91.67</v>
      </c>
      <c r="J27" s="1">
        <f t="shared" si="3"/>
        <v>0.403809523809524</v>
      </c>
      <c r="K27" s="1">
        <f t="shared" si="4"/>
        <v>0.889478144850677</v>
      </c>
      <c r="L27" s="1">
        <v>2</v>
      </c>
      <c r="M27" s="1">
        <v>8</v>
      </c>
      <c r="N27" s="1">
        <v>6.09</v>
      </c>
      <c r="O27" s="4">
        <v>25.44</v>
      </c>
      <c r="P27" s="1">
        <v>3.85</v>
      </c>
      <c r="Q27" s="1">
        <f t="shared" si="5"/>
        <v>242.55</v>
      </c>
      <c r="R27" s="4">
        <v>9</v>
      </c>
      <c r="S27" s="4">
        <v>7</v>
      </c>
      <c r="T27" s="1">
        <v>0</v>
      </c>
      <c r="U27" s="1">
        <v>1</v>
      </c>
      <c r="V27" s="1">
        <v>0</v>
      </c>
      <c r="W27" s="1">
        <v>0</v>
      </c>
      <c r="X27" s="4">
        <v>1.67</v>
      </c>
      <c r="Y27" s="1">
        <f t="shared" si="6"/>
        <v>0.6012</v>
      </c>
      <c r="Z27" s="1">
        <v>0</v>
      </c>
      <c r="AA27" s="1">
        <v>0</v>
      </c>
      <c r="AB27" s="1">
        <v>0</v>
      </c>
      <c r="AC27" s="4">
        <v>0</v>
      </c>
      <c r="AD27" s="1">
        <v>0</v>
      </c>
      <c r="AE27" s="1">
        <v>0</v>
      </c>
      <c r="AF27" s="1">
        <v>0</v>
      </c>
      <c r="AG27" s="1">
        <v>0</v>
      </c>
      <c r="AH27" s="5" t="s">
        <v>212</v>
      </c>
      <c r="AI27" s="5"/>
    </row>
    <row r="28" s="1" customFormat="1" spans="1:35">
      <c r="A28" s="1">
        <v>26</v>
      </c>
      <c r="B28" s="5" t="s">
        <v>279</v>
      </c>
      <c r="C28" s="1">
        <v>0.603</v>
      </c>
      <c r="D28" s="1">
        <v>127</v>
      </c>
      <c r="E28" s="1">
        <v>0.5</v>
      </c>
      <c r="F28" s="1">
        <v>3.045</v>
      </c>
      <c r="G28" s="1">
        <f t="shared" si="0"/>
        <v>14.872</v>
      </c>
      <c r="H28" s="1">
        <f t="shared" si="1"/>
        <v>16.64</v>
      </c>
      <c r="I28" s="1">
        <f t="shared" si="2"/>
        <v>61.754</v>
      </c>
      <c r="J28" s="1">
        <f t="shared" si="3"/>
        <v>0</v>
      </c>
      <c r="K28" s="1">
        <f t="shared" si="4"/>
        <v>0</v>
      </c>
      <c r="L28" s="1">
        <v>1</v>
      </c>
      <c r="M28" s="1">
        <v>0</v>
      </c>
      <c r="N28" s="1">
        <v>2.31</v>
      </c>
      <c r="O28" s="1">
        <v>0</v>
      </c>
      <c r="P28" s="1">
        <v>3.85</v>
      </c>
      <c r="Q28" s="1">
        <f t="shared" si="5"/>
        <v>57.2572</v>
      </c>
      <c r="R28" s="1">
        <v>2.6</v>
      </c>
      <c r="S28" s="1">
        <v>5.72</v>
      </c>
      <c r="T28" s="1">
        <v>0</v>
      </c>
      <c r="U28" s="1">
        <v>1</v>
      </c>
      <c r="V28" s="1">
        <v>0</v>
      </c>
      <c r="W28" s="1">
        <v>0</v>
      </c>
      <c r="X28" s="1">
        <v>0.83</v>
      </c>
      <c r="Y28" s="1">
        <f t="shared" si="6"/>
        <v>0.2988</v>
      </c>
      <c r="Z28" s="1">
        <v>0</v>
      </c>
      <c r="AA28" s="1">
        <v>0</v>
      </c>
      <c r="AB28" s="1">
        <v>0</v>
      </c>
      <c r="AC28" s="4">
        <v>0</v>
      </c>
      <c r="AD28" s="1">
        <v>0</v>
      </c>
      <c r="AE28" s="1">
        <v>0</v>
      </c>
      <c r="AF28" s="1">
        <v>0</v>
      </c>
      <c r="AG28" s="1">
        <v>0</v>
      </c>
      <c r="AH28" s="5" t="s">
        <v>212</v>
      </c>
      <c r="AI28" s="5"/>
    </row>
    <row r="29" s="1" customFormat="1" spans="1:35">
      <c r="A29" s="1">
        <v>27</v>
      </c>
      <c r="B29" s="5" t="s">
        <v>280</v>
      </c>
      <c r="C29" s="1">
        <v>0.888</v>
      </c>
      <c r="D29" s="1">
        <v>127</v>
      </c>
      <c r="E29" s="1">
        <v>0.143</v>
      </c>
      <c r="F29" s="1">
        <v>2.897</v>
      </c>
      <c r="G29" s="1">
        <f t="shared" si="0"/>
        <v>8.06</v>
      </c>
      <c r="H29" s="1">
        <f t="shared" si="1"/>
        <v>11.4</v>
      </c>
      <c r="I29" s="1">
        <f t="shared" si="2"/>
        <v>42.21</v>
      </c>
      <c r="J29" s="1">
        <f t="shared" si="3"/>
        <v>0</v>
      </c>
      <c r="K29" s="1">
        <f t="shared" si="4"/>
        <v>0</v>
      </c>
      <c r="L29" s="1">
        <v>1</v>
      </c>
      <c r="M29" s="1">
        <v>0</v>
      </c>
      <c r="N29" s="1">
        <v>1.68</v>
      </c>
      <c r="O29" s="4">
        <v>0</v>
      </c>
      <c r="P29" s="1">
        <v>3.85</v>
      </c>
      <c r="Q29" s="1">
        <f t="shared" si="5"/>
        <v>31.031</v>
      </c>
      <c r="R29" s="4">
        <v>3.1</v>
      </c>
      <c r="S29" s="4">
        <v>2.6</v>
      </c>
      <c r="T29" s="4">
        <v>1</v>
      </c>
      <c r="U29" s="4">
        <v>0</v>
      </c>
      <c r="V29" s="1">
        <v>0</v>
      </c>
      <c r="W29" s="1">
        <v>0</v>
      </c>
      <c r="X29" s="4">
        <v>0</v>
      </c>
      <c r="Y29" s="1">
        <f t="shared" si="6"/>
        <v>0</v>
      </c>
      <c r="Z29" s="1">
        <v>0</v>
      </c>
      <c r="AA29" s="1">
        <v>0</v>
      </c>
      <c r="AB29" s="1">
        <v>0</v>
      </c>
      <c r="AC29" s="4">
        <v>0</v>
      </c>
      <c r="AD29" s="1">
        <v>0</v>
      </c>
      <c r="AE29" s="1">
        <v>0</v>
      </c>
      <c r="AF29" s="1">
        <v>0</v>
      </c>
      <c r="AG29" s="1">
        <v>0</v>
      </c>
      <c r="AH29" s="5" t="s">
        <v>133</v>
      </c>
      <c r="AI29" s="5"/>
    </row>
    <row r="30" s="1" customFormat="1" spans="1:35">
      <c r="A30" s="1">
        <v>28</v>
      </c>
      <c r="B30" s="5" t="s">
        <v>281</v>
      </c>
      <c r="C30" s="1">
        <v>0.725</v>
      </c>
      <c r="D30" s="1">
        <v>251</v>
      </c>
      <c r="E30" s="1">
        <v>1.5</v>
      </c>
      <c r="F30" s="1">
        <v>3.014</v>
      </c>
      <c r="G30" s="1">
        <f t="shared" si="0"/>
        <v>67.5</v>
      </c>
      <c r="H30" s="1">
        <f t="shared" si="1"/>
        <v>37</v>
      </c>
      <c r="I30" s="1">
        <f t="shared" si="2"/>
        <v>110.29</v>
      </c>
      <c r="J30" s="1">
        <f t="shared" si="3"/>
        <v>0.352</v>
      </c>
      <c r="K30" s="1">
        <f t="shared" si="4"/>
        <v>0.690487316654694</v>
      </c>
      <c r="L30" s="1">
        <v>3</v>
      </c>
      <c r="M30" s="1">
        <v>8</v>
      </c>
      <c r="N30" s="1">
        <v>8.4</v>
      </c>
      <c r="O30" s="1">
        <v>23.76</v>
      </c>
      <c r="P30" s="1">
        <v>3.85</v>
      </c>
      <c r="Q30" s="1">
        <f t="shared" si="5"/>
        <v>259.875</v>
      </c>
      <c r="R30" s="1">
        <v>13.5</v>
      </c>
      <c r="S30" s="1">
        <v>5</v>
      </c>
      <c r="T30" s="1">
        <v>1</v>
      </c>
      <c r="U30" s="1">
        <v>1</v>
      </c>
      <c r="V30" s="1">
        <v>0</v>
      </c>
      <c r="W30" s="1">
        <v>0</v>
      </c>
      <c r="X30" s="1">
        <v>1.33</v>
      </c>
      <c r="Y30" s="1">
        <f t="shared" si="6"/>
        <v>0.4788</v>
      </c>
      <c r="Z30" s="1">
        <v>0</v>
      </c>
      <c r="AA30" s="1">
        <v>0</v>
      </c>
      <c r="AB30" s="1">
        <v>0</v>
      </c>
      <c r="AC30" s="4">
        <v>0</v>
      </c>
      <c r="AD30" s="1">
        <v>0</v>
      </c>
      <c r="AE30" s="1">
        <v>0</v>
      </c>
      <c r="AF30" s="1">
        <v>0</v>
      </c>
      <c r="AG30" s="1">
        <v>0</v>
      </c>
      <c r="AH30" s="5" t="s">
        <v>35</v>
      </c>
      <c r="AI30" s="5"/>
    </row>
    <row r="31" s="1" customFormat="1" spans="1:35">
      <c r="A31" s="1">
        <v>29</v>
      </c>
      <c r="B31" s="5" t="s">
        <v>282</v>
      </c>
      <c r="C31" s="1">
        <v>1.031</v>
      </c>
      <c r="D31" s="1">
        <v>127</v>
      </c>
      <c r="E31" s="1">
        <v>0.286</v>
      </c>
      <c r="F31" s="1">
        <v>2.778</v>
      </c>
      <c r="G31" s="1">
        <f t="shared" si="0"/>
        <v>45</v>
      </c>
      <c r="H31" s="1">
        <f t="shared" si="1"/>
        <v>28</v>
      </c>
      <c r="I31" s="1">
        <f t="shared" si="2"/>
        <v>76.27</v>
      </c>
      <c r="J31" s="1">
        <f t="shared" si="3"/>
        <v>0.565333333333333</v>
      </c>
      <c r="K31" s="1">
        <f t="shared" si="4"/>
        <v>1.06907645913808</v>
      </c>
      <c r="L31" s="1">
        <v>2</v>
      </c>
      <c r="M31" s="1">
        <v>8</v>
      </c>
      <c r="N31" s="1">
        <v>6.09</v>
      </c>
      <c r="O31" s="4">
        <v>25.44</v>
      </c>
      <c r="P31" s="1">
        <v>3.85</v>
      </c>
      <c r="Q31" s="1">
        <f t="shared" si="5"/>
        <v>173.25</v>
      </c>
      <c r="R31" s="4">
        <v>9</v>
      </c>
      <c r="S31" s="4">
        <v>5</v>
      </c>
      <c r="T31" s="1">
        <v>0</v>
      </c>
      <c r="U31" s="1">
        <v>1</v>
      </c>
      <c r="V31" s="1">
        <v>0</v>
      </c>
      <c r="W31" s="1">
        <v>0</v>
      </c>
      <c r="X31" s="4">
        <v>1.67</v>
      </c>
      <c r="Y31" s="1">
        <f t="shared" si="6"/>
        <v>0.6012</v>
      </c>
      <c r="Z31" s="1">
        <v>0</v>
      </c>
      <c r="AA31" s="1">
        <v>0</v>
      </c>
      <c r="AB31" s="1">
        <v>0</v>
      </c>
      <c r="AC31" s="4">
        <v>0</v>
      </c>
      <c r="AD31" s="1">
        <v>0</v>
      </c>
      <c r="AE31" s="1">
        <v>0</v>
      </c>
      <c r="AF31" s="1">
        <v>0</v>
      </c>
      <c r="AG31" s="1">
        <v>0</v>
      </c>
      <c r="AH31" s="5" t="s">
        <v>226</v>
      </c>
      <c r="AI31" s="5"/>
    </row>
    <row r="32" s="1" customFormat="1" spans="1:35">
      <c r="A32" s="1">
        <v>30</v>
      </c>
      <c r="B32" s="5" t="s">
        <v>283</v>
      </c>
      <c r="C32" s="1">
        <v>0.91</v>
      </c>
      <c r="D32" s="1">
        <v>127</v>
      </c>
      <c r="E32" s="1">
        <v>0.143</v>
      </c>
      <c r="F32" s="1">
        <v>2.683</v>
      </c>
      <c r="G32" s="1">
        <f t="shared" si="0"/>
        <v>42</v>
      </c>
      <c r="H32" s="1">
        <f t="shared" si="1"/>
        <v>26</v>
      </c>
      <c r="I32" s="1">
        <f t="shared" si="2"/>
        <v>81.95</v>
      </c>
      <c r="J32" s="1">
        <f t="shared" si="3"/>
        <v>0.377142857142857</v>
      </c>
      <c r="K32" s="1">
        <f t="shared" si="4"/>
        <v>0.619514713474445</v>
      </c>
      <c r="L32" s="1">
        <v>1</v>
      </c>
      <c r="M32" s="1">
        <v>6</v>
      </c>
      <c r="N32" s="1">
        <v>2.31</v>
      </c>
      <c r="O32" s="1">
        <v>15.84</v>
      </c>
      <c r="P32" s="1">
        <v>3.85</v>
      </c>
      <c r="Q32" s="1">
        <f t="shared" si="5"/>
        <v>161.7</v>
      </c>
      <c r="R32" s="1">
        <v>6</v>
      </c>
      <c r="S32" s="1">
        <v>7</v>
      </c>
      <c r="T32" s="1">
        <v>0</v>
      </c>
      <c r="U32" s="1">
        <v>1</v>
      </c>
      <c r="V32" s="1">
        <v>0</v>
      </c>
      <c r="W32" s="1">
        <v>0</v>
      </c>
      <c r="X32" s="1">
        <v>1.5</v>
      </c>
      <c r="Y32" s="1">
        <f t="shared" si="6"/>
        <v>0.54</v>
      </c>
      <c r="Z32" s="1">
        <v>0</v>
      </c>
      <c r="AA32" s="1">
        <v>0</v>
      </c>
      <c r="AB32" s="1">
        <v>0</v>
      </c>
      <c r="AC32" s="4">
        <v>0</v>
      </c>
      <c r="AD32" s="1">
        <v>0</v>
      </c>
      <c r="AE32" s="1">
        <v>0</v>
      </c>
      <c r="AF32" s="1">
        <v>0</v>
      </c>
      <c r="AG32" s="1">
        <v>0</v>
      </c>
      <c r="AH32" s="5" t="s">
        <v>228</v>
      </c>
      <c r="AI32" s="5"/>
    </row>
    <row r="33" s="1" customFormat="1" spans="1:35">
      <c r="A33" s="1">
        <v>31</v>
      </c>
      <c r="B33" s="5" t="s">
        <v>284</v>
      </c>
      <c r="C33" s="1">
        <v>0.91</v>
      </c>
      <c r="D33" s="1">
        <v>127</v>
      </c>
      <c r="E33" s="1">
        <v>0.143</v>
      </c>
      <c r="F33" s="1">
        <v>2.683</v>
      </c>
      <c r="G33" s="1">
        <f t="shared" si="0"/>
        <v>44.1</v>
      </c>
      <c r="H33" s="1">
        <f t="shared" si="1"/>
        <v>27.8</v>
      </c>
      <c r="I33" s="1">
        <f t="shared" si="2"/>
        <v>90.38</v>
      </c>
      <c r="J33" s="1">
        <f t="shared" si="3"/>
        <v>0.239455782312925</v>
      </c>
      <c r="K33" s="1">
        <f t="shared" si="4"/>
        <v>0.374487207857423</v>
      </c>
      <c r="L33" s="1">
        <v>2</v>
      </c>
      <c r="M33" s="1">
        <v>2</v>
      </c>
      <c r="N33" s="1">
        <v>6.09</v>
      </c>
      <c r="O33" s="1">
        <v>10.56</v>
      </c>
      <c r="P33" s="1">
        <v>3.85</v>
      </c>
      <c r="Q33" s="1">
        <f t="shared" si="5"/>
        <v>169.785</v>
      </c>
      <c r="R33" s="1">
        <v>9</v>
      </c>
      <c r="S33" s="1">
        <v>4.9</v>
      </c>
      <c r="T33" s="1">
        <v>0</v>
      </c>
      <c r="U33" s="1">
        <v>1</v>
      </c>
      <c r="V33" s="1">
        <v>0</v>
      </c>
      <c r="W33" s="1">
        <v>0</v>
      </c>
      <c r="X33" s="1">
        <v>1.17</v>
      </c>
      <c r="Y33" s="1">
        <f t="shared" si="6"/>
        <v>0.4212</v>
      </c>
      <c r="Z33" s="1">
        <v>0</v>
      </c>
      <c r="AA33" s="1">
        <v>0</v>
      </c>
      <c r="AB33" s="1">
        <v>0</v>
      </c>
      <c r="AC33" s="4">
        <v>0</v>
      </c>
      <c r="AD33" s="1">
        <v>0</v>
      </c>
      <c r="AE33" s="1">
        <v>0</v>
      </c>
      <c r="AF33" s="1">
        <v>0</v>
      </c>
      <c r="AG33" s="1">
        <v>0</v>
      </c>
      <c r="AH33" s="5" t="s">
        <v>228</v>
      </c>
      <c r="AI33" s="5"/>
    </row>
    <row r="34" s="1" customFormat="1" spans="1:35">
      <c r="A34" s="1">
        <v>32</v>
      </c>
      <c r="B34" s="5" t="s">
        <v>285</v>
      </c>
      <c r="C34" s="1">
        <v>1.036</v>
      </c>
      <c r="D34" s="1">
        <v>129</v>
      </c>
      <c r="E34" s="1">
        <v>0.243</v>
      </c>
      <c r="F34" s="1">
        <v>2.619</v>
      </c>
      <c r="G34" s="1">
        <f t="shared" si="0"/>
        <v>126</v>
      </c>
      <c r="H34" s="1">
        <f t="shared" si="1"/>
        <v>50</v>
      </c>
      <c r="I34" s="1">
        <f t="shared" si="2"/>
        <v>135.53</v>
      </c>
      <c r="J34" s="1">
        <f t="shared" si="3"/>
        <v>0.403809523809524</v>
      </c>
      <c r="K34" s="1">
        <f t="shared" si="4"/>
        <v>1.20325332455488</v>
      </c>
      <c r="L34" s="1">
        <v>2</v>
      </c>
      <c r="M34" s="1">
        <v>16</v>
      </c>
      <c r="N34" s="1">
        <v>6.09</v>
      </c>
      <c r="O34" s="4">
        <v>50.88</v>
      </c>
      <c r="P34" s="1">
        <v>3.85</v>
      </c>
      <c r="Q34" s="1">
        <f t="shared" si="5"/>
        <v>485.1</v>
      </c>
      <c r="R34" s="4">
        <v>18</v>
      </c>
      <c r="S34" s="4">
        <v>7</v>
      </c>
      <c r="T34" s="1">
        <v>0</v>
      </c>
      <c r="U34" s="1">
        <v>1</v>
      </c>
      <c r="V34" s="1">
        <v>0</v>
      </c>
      <c r="W34" s="1">
        <v>0</v>
      </c>
      <c r="X34" s="4">
        <v>3.67</v>
      </c>
      <c r="Y34" s="1">
        <f t="shared" si="6"/>
        <v>1.3212</v>
      </c>
      <c r="Z34" s="1">
        <v>0</v>
      </c>
      <c r="AA34" s="1">
        <v>0</v>
      </c>
      <c r="AB34" s="1">
        <v>0</v>
      </c>
      <c r="AC34" s="4">
        <v>0</v>
      </c>
      <c r="AD34" s="1">
        <v>0</v>
      </c>
      <c r="AE34" s="1">
        <v>0</v>
      </c>
      <c r="AF34" s="1">
        <v>0</v>
      </c>
      <c r="AG34" s="1">
        <v>0</v>
      </c>
      <c r="AH34" s="5" t="s">
        <v>228</v>
      </c>
      <c r="AI34" s="5"/>
    </row>
    <row r="35" s="1" customFormat="1" spans="1:35">
      <c r="A35" s="1">
        <v>33</v>
      </c>
      <c r="B35" s="5" t="s">
        <v>286</v>
      </c>
      <c r="C35" s="1">
        <v>1.036</v>
      </c>
      <c r="D35" s="1">
        <v>129</v>
      </c>
      <c r="E35" s="1">
        <v>0.243</v>
      </c>
      <c r="F35" s="1">
        <v>2.619</v>
      </c>
      <c r="G35" s="1">
        <f t="shared" si="0"/>
        <v>67.5</v>
      </c>
      <c r="H35" s="1">
        <f t="shared" si="1"/>
        <v>33</v>
      </c>
      <c r="I35" s="1">
        <f t="shared" si="2"/>
        <v>95.52</v>
      </c>
      <c r="J35" s="1">
        <f t="shared" si="3"/>
        <v>0.376888888888889</v>
      </c>
      <c r="K35" s="1">
        <f t="shared" si="4"/>
        <v>0.853627109908517</v>
      </c>
      <c r="L35" s="1">
        <v>2</v>
      </c>
      <c r="M35" s="1">
        <v>8</v>
      </c>
      <c r="N35" s="1">
        <v>6.09</v>
      </c>
      <c r="O35" s="4">
        <v>25.44</v>
      </c>
      <c r="P35" s="1">
        <v>3.85</v>
      </c>
      <c r="Q35" s="1">
        <f t="shared" si="5"/>
        <v>259.875</v>
      </c>
      <c r="R35" s="4">
        <v>9</v>
      </c>
      <c r="S35" s="4">
        <v>7.5</v>
      </c>
      <c r="T35" s="1">
        <v>0</v>
      </c>
      <c r="U35" s="1">
        <v>1</v>
      </c>
      <c r="V35" s="1">
        <v>0</v>
      </c>
      <c r="W35" s="1">
        <v>0</v>
      </c>
      <c r="X35" s="4">
        <v>1.67</v>
      </c>
      <c r="Y35" s="1">
        <f t="shared" si="6"/>
        <v>0.6012</v>
      </c>
      <c r="Z35" s="1">
        <v>0</v>
      </c>
      <c r="AA35" s="1">
        <v>0</v>
      </c>
      <c r="AB35" s="1">
        <v>0</v>
      </c>
      <c r="AC35" s="4">
        <v>0</v>
      </c>
      <c r="AD35" s="1">
        <v>0</v>
      </c>
      <c r="AE35" s="1">
        <v>0</v>
      </c>
      <c r="AF35" s="1">
        <v>0</v>
      </c>
      <c r="AG35" s="1">
        <v>0</v>
      </c>
      <c r="AH35" s="5" t="s">
        <v>228</v>
      </c>
      <c r="AI35" s="5"/>
    </row>
    <row r="36" s="1" customFormat="1" spans="1:35">
      <c r="A36" s="1">
        <v>34</v>
      </c>
      <c r="B36" s="5" t="s">
        <v>287</v>
      </c>
      <c r="C36" s="1">
        <v>0.899</v>
      </c>
      <c r="D36" s="1">
        <v>127</v>
      </c>
      <c r="E36" s="1">
        <v>0.1</v>
      </c>
      <c r="F36" s="1">
        <v>2.809</v>
      </c>
      <c r="G36" s="1">
        <f t="shared" si="0"/>
        <v>67.5</v>
      </c>
      <c r="H36" s="1">
        <f t="shared" si="1"/>
        <v>33</v>
      </c>
      <c r="I36" s="1">
        <f t="shared" si="2"/>
        <v>95.52</v>
      </c>
      <c r="J36" s="1">
        <f t="shared" si="3"/>
        <v>0.376888888888889</v>
      </c>
      <c r="K36" s="1">
        <f t="shared" si="4"/>
        <v>0.853627109908517</v>
      </c>
      <c r="L36" s="1">
        <v>2</v>
      </c>
      <c r="M36" s="1">
        <v>8</v>
      </c>
      <c r="N36" s="1">
        <v>6.09</v>
      </c>
      <c r="O36" s="4">
        <v>25.44</v>
      </c>
      <c r="P36" s="1">
        <v>3.85</v>
      </c>
      <c r="Q36" s="1">
        <f t="shared" si="5"/>
        <v>259.875</v>
      </c>
      <c r="R36" s="4">
        <v>9</v>
      </c>
      <c r="S36" s="4">
        <v>7.5</v>
      </c>
      <c r="T36" s="1">
        <v>0</v>
      </c>
      <c r="U36" s="1">
        <v>1</v>
      </c>
      <c r="V36" s="1">
        <v>0</v>
      </c>
      <c r="W36" s="1">
        <v>0</v>
      </c>
      <c r="X36" s="4">
        <v>1.67</v>
      </c>
      <c r="Y36" s="1">
        <f t="shared" si="6"/>
        <v>0.6012</v>
      </c>
      <c r="Z36" s="1">
        <v>0</v>
      </c>
      <c r="AA36" s="1">
        <v>0</v>
      </c>
      <c r="AB36" s="1">
        <v>0</v>
      </c>
      <c r="AC36" s="4">
        <v>0</v>
      </c>
      <c r="AD36" s="1">
        <v>0</v>
      </c>
      <c r="AE36" s="1">
        <v>0</v>
      </c>
      <c r="AF36" s="1">
        <v>0</v>
      </c>
      <c r="AG36" s="1">
        <v>0</v>
      </c>
      <c r="AH36" s="5" t="s">
        <v>228</v>
      </c>
      <c r="AI36" s="5"/>
    </row>
    <row r="37" s="1" customFormat="1" spans="1:35">
      <c r="A37" s="1">
        <v>35</v>
      </c>
      <c r="B37" s="5" t="s">
        <v>288</v>
      </c>
      <c r="C37" s="1">
        <v>0.899</v>
      </c>
      <c r="D37" s="1">
        <v>127</v>
      </c>
      <c r="E37" s="1">
        <v>0.1</v>
      </c>
      <c r="F37" s="1">
        <v>2.809</v>
      </c>
      <c r="G37" s="1">
        <f t="shared" si="0"/>
        <v>126</v>
      </c>
      <c r="H37" s="1">
        <f t="shared" si="1"/>
        <v>50</v>
      </c>
      <c r="I37" s="1">
        <f t="shared" si="2"/>
        <v>135.53</v>
      </c>
      <c r="J37" s="1">
        <f t="shared" si="3"/>
        <v>0.403809523809524</v>
      </c>
      <c r="K37" s="1">
        <f t="shared" si="4"/>
        <v>1.20325332455488</v>
      </c>
      <c r="L37" s="1">
        <v>2</v>
      </c>
      <c r="M37" s="1">
        <v>16</v>
      </c>
      <c r="N37" s="1">
        <v>6.09</v>
      </c>
      <c r="O37" s="4">
        <v>50.88</v>
      </c>
      <c r="P37" s="1">
        <v>3.85</v>
      </c>
      <c r="Q37" s="1">
        <f t="shared" si="5"/>
        <v>485.1</v>
      </c>
      <c r="R37" s="4">
        <v>18</v>
      </c>
      <c r="S37" s="4">
        <v>7</v>
      </c>
      <c r="T37" s="1">
        <v>0</v>
      </c>
      <c r="U37" s="1">
        <v>1</v>
      </c>
      <c r="V37" s="1">
        <v>0</v>
      </c>
      <c r="W37" s="1">
        <v>0</v>
      </c>
      <c r="X37" s="4">
        <v>4.17</v>
      </c>
      <c r="Y37" s="1">
        <f t="shared" si="6"/>
        <v>1.5012</v>
      </c>
      <c r="Z37" s="1">
        <v>0</v>
      </c>
      <c r="AA37" s="1">
        <v>0</v>
      </c>
      <c r="AB37" s="1">
        <v>0</v>
      </c>
      <c r="AC37" s="4">
        <v>0</v>
      </c>
      <c r="AD37" s="1">
        <v>0</v>
      </c>
      <c r="AE37" s="1">
        <v>0</v>
      </c>
      <c r="AF37" s="1">
        <v>0</v>
      </c>
      <c r="AG37" s="1">
        <v>0</v>
      </c>
      <c r="AH37" s="5" t="s">
        <v>228</v>
      </c>
      <c r="AI37" s="5"/>
    </row>
    <row r="38" s="1" customFormat="1" spans="1:35">
      <c r="A38" s="1">
        <v>36</v>
      </c>
      <c r="B38" s="5" t="s">
        <v>289</v>
      </c>
      <c r="C38" s="1">
        <v>0.899</v>
      </c>
      <c r="D38" s="1">
        <v>127</v>
      </c>
      <c r="E38" s="1">
        <v>0.1</v>
      </c>
      <c r="F38" s="1">
        <v>2.809</v>
      </c>
      <c r="G38" s="1">
        <f t="shared" si="0"/>
        <v>67.5</v>
      </c>
      <c r="H38" s="1">
        <f t="shared" si="1"/>
        <v>33</v>
      </c>
      <c r="I38" s="1">
        <f t="shared" si="2"/>
        <v>95.52</v>
      </c>
      <c r="J38" s="1">
        <f t="shared" si="3"/>
        <v>0.376888888888889</v>
      </c>
      <c r="K38" s="1">
        <f t="shared" si="4"/>
        <v>0.853627109908517</v>
      </c>
      <c r="L38" s="1">
        <v>2</v>
      </c>
      <c r="M38" s="1">
        <v>8</v>
      </c>
      <c r="N38" s="1">
        <v>6.09</v>
      </c>
      <c r="O38" s="4">
        <v>25.44</v>
      </c>
      <c r="P38" s="1">
        <v>3.85</v>
      </c>
      <c r="Q38" s="1">
        <f t="shared" si="5"/>
        <v>259.875</v>
      </c>
      <c r="R38" s="4">
        <v>9</v>
      </c>
      <c r="S38" s="4">
        <v>7.5</v>
      </c>
      <c r="T38" s="1">
        <v>0</v>
      </c>
      <c r="U38" s="1">
        <v>1</v>
      </c>
      <c r="V38" s="1">
        <v>0</v>
      </c>
      <c r="W38" s="1">
        <v>0</v>
      </c>
      <c r="X38" s="4">
        <v>1.67</v>
      </c>
      <c r="Y38" s="1">
        <f t="shared" si="6"/>
        <v>0.6012</v>
      </c>
      <c r="Z38" s="1">
        <v>0</v>
      </c>
      <c r="AA38" s="1">
        <v>0</v>
      </c>
      <c r="AB38" s="1">
        <v>0</v>
      </c>
      <c r="AC38" s="4">
        <v>0</v>
      </c>
      <c r="AD38" s="1">
        <v>0</v>
      </c>
      <c r="AE38" s="1">
        <v>0</v>
      </c>
      <c r="AF38" s="1">
        <v>0</v>
      </c>
      <c r="AG38" s="1">
        <v>0</v>
      </c>
      <c r="AH38" s="5" t="s">
        <v>228</v>
      </c>
      <c r="AI38" s="5"/>
    </row>
    <row r="39" s="1" customFormat="1" spans="1:35">
      <c r="A39" s="1">
        <v>37</v>
      </c>
      <c r="B39" s="5" t="s">
        <v>290</v>
      </c>
      <c r="C39" s="1">
        <v>0.899</v>
      </c>
      <c r="D39" s="1">
        <v>127</v>
      </c>
      <c r="E39" s="1">
        <v>0.1</v>
      </c>
      <c r="F39" s="1">
        <v>2.809</v>
      </c>
      <c r="G39" s="1">
        <f t="shared" si="0"/>
        <v>67.5</v>
      </c>
      <c r="H39" s="1">
        <f t="shared" si="1"/>
        <v>33</v>
      </c>
      <c r="I39" s="1">
        <f t="shared" si="2"/>
        <v>95.52</v>
      </c>
      <c r="J39" s="1">
        <f t="shared" si="3"/>
        <v>0.376888888888889</v>
      </c>
      <c r="K39" s="1">
        <f t="shared" si="4"/>
        <v>0.853627109908517</v>
      </c>
      <c r="L39" s="1">
        <v>2</v>
      </c>
      <c r="M39" s="1">
        <v>8</v>
      </c>
      <c r="N39" s="1">
        <v>6.09</v>
      </c>
      <c r="O39" s="4">
        <v>25.44</v>
      </c>
      <c r="P39" s="1">
        <v>3.85</v>
      </c>
      <c r="Q39" s="1">
        <f t="shared" si="5"/>
        <v>259.875</v>
      </c>
      <c r="R39" s="4">
        <v>9</v>
      </c>
      <c r="S39" s="4">
        <v>7.5</v>
      </c>
      <c r="T39" s="1">
        <v>0</v>
      </c>
      <c r="U39" s="1">
        <v>1</v>
      </c>
      <c r="V39" s="1">
        <v>0</v>
      </c>
      <c r="W39" s="1">
        <v>0</v>
      </c>
      <c r="X39" s="4">
        <v>1.67</v>
      </c>
      <c r="Y39" s="1">
        <f t="shared" si="6"/>
        <v>0.6012</v>
      </c>
      <c r="Z39" s="1">
        <v>0</v>
      </c>
      <c r="AA39" s="1">
        <v>0</v>
      </c>
      <c r="AB39" s="1">
        <v>0</v>
      </c>
      <c r="AC39" s="4">
        <v>0</v>
      </c>
      <c r="AD39" s="1">
        <v>0</v>
      </c>
      <c r="AE39" s="1">
        <v>0</v>
      </c>
      <c r="AF39" s="1">
        <v>0</v>
      </c>
      <c r="AG39" s="1">
        <v>0</v>
      </c>
      <c r="AH39" s="5" t="s">
        <v>228</v>
      </c>
      <c r="AI39" s="5"/>
    </row>
    <row r="40" s="1" customFormat="1" spans="1:35">
      <c r="A40" s="1">
        <v>38</v>
      </c>
      <c r="B40" s="5" t="s">
        <v>291</v>
      </c>
      <c r="C40" s="1">
        <v>0.577</v>
      </c>
      <c r="D40" s="1">
        <v>247</v>
      </c>
      <c r="E40" s="1">
        <v>1</v>
      </c>
      <c r="F40" s="1">
        <v>3.361</v>
      </c>
      <c r="G40" s="1">
        <f t="shared" si="0"/>
        <v>36</v>
      </c>
      <c r="H40" s="1">
        <f t="shared" si="1"/>
        <v>40</v>
      </c>
      <c r="I40" s="1">
        <f t="shared" si="2"/>
        <v>106.18</v>
      </c>
      <c r="J40" s="1">
        <f t="shared" si="3"/>
        <v>1.2</v>
      </c>
      <c r="K40" s="1">
        <f t="shared" si="4"/>
        <v>1.30402654418477</v>
      </c>
      <c r="L40" s="1">
        <v>2</v>
      </c>
      <c r="M40" s="1">
        <v>2</v>
      </c>
      <c r="N40" s="1">
        <v>4.62</v>
      </c>
      <c r="O40" s="1">
        <v>43.2</v>
      </c>
      <c r="P40" s="1">
        <v>3.85</v>
      </c>
      <c r="Q40" s="1">
        <f t="shared" si="5"/>
        <v>138.6</v>
      </c>
      <c r="R40" s="1">
        <v>18</v>
      </c>
      <c r="S40" s="1">
        <v>2</v>
      </c>
      <c r="T40" s="1">
        <v>0</v>
      </c>
      <c r="U40" s="1">
        <v>1</v>
      </c>
      <c r="V40" s="1">
        <v>0</v>
      </c>
      <c r="W40" s="1">
        <v>0</v>
      </c>
      <c r="X40" s="1">
        <v>2</v>
      </c>
      <c r="Y40" s="1">
        <f t="shared" si="6"/>
        <v>0.72</v>
      </c>
      <c r="Z40" s="1">
        <v>0</v>
      </c>
      <c r="AA40" s="1">
        <v>0</v>
      </c>
      <c r="AB40" s="1">
        <v>0</v>
      </c>
      <c r="AC40" s="4">
        <v>0</v>
      </c>
      <c r="AD40" s="1">
        <v>0</v>
      </c>
      <c r="AE40" s="1">
        <v>0</v>
      </c>
      <c r="AF40" s="1">
        <v>0</v>
      </c>
      <c r="AG40" s="1">
        <v>0</v>
      </c>
      <c r="AH40" s="5" t="s">
        <v>228</v>
      </c>
      <c r="AI40" s="5"/>
    </row>
    <row r="41" s="1" customFormat="1" spans="1:35">
      <c r="A41" s="1">
        <v>39</v>
      </c>
      <c r="B41" s="5" t="s">
        <v>292</v>
      </c>
      <c r="C41" s="1">
        <v>0.593</v>
      </c>
      <c r="D41" s="1">
        <v>127</v>
      </c>
      <c r="E41" s="1">
        <v>0.167</v>
      </c>
      <c r="F41" s="1">
        <v>3.347</v>
      </c>
      <c r="G41" s="1">
        <f t="shared" si="0"/>
        <v>8.76</v>
      </c>
      <c r="H41" s="1">
        <f t="shared" si="1"/>
        <v>11.84</v>
      </c>
      <c r="I41" s="1">
        <f t="shared" si="2"/>
        <v>29.468</v>
      </c>
      <c r="J41" s="1">
        <f t="shared" si="3"/>
        <v>1.6</v>
      </c>
      <c r="K41" s="1">
        <f t="shared" si="4"/>
        <v>1.52446982907143</v>
      </c>
      <c r="L41" s="1">
        <v>1</v>
      </c>
      <c r="M41" s="1">
        <v>2</v>
      </c>
      <c r="N41" s="1">
        <v>2.1</v>
      </c>
      <c r="O41" s="4">
        <v>14.016</v>
      </c>
      <c r="P41" s="1">
        <v>3.85</v>
      </c>
      <c r="Q41" s="1">
        <f t="shared" si="5"/>
        <v>33.726</v>
      </c>
      <c r="R41" s="4">
        <v>2.92</v>
      </c>
      <c r="S41" s="4">
        <v>3</v>
      </c>
      <c r="T41" s="4">
        <v>0</v>
      </c>
      <c r="U41" s="4">
        <v>1</v>
      </c>
      <c r="V41" s="1">
        <v>0</v>
      </c>
      <c r="W41" s="1">
        <v>38</v>
      </c>
      <c r="X41" s="4">
        <v>0.5</v>
      </c>
      <c r="Y41" s="1">
        <f t="shared" si="6"/>
        <v>0.18</v>
      </c>
      <c r="Z41" s="1">
        <v>0</v>
      </c>
      <c r="AA41" s="1">
        <v>0</v>
      </c>
      <c r="AB41" s="1">
        <v>0</v>
      </c>
      <c r="AC41" s="4">
        <v>0</v>
      </c>
      <c r="AD41" s="1">
        <v>0</v>
      </c>
      <c r="AE41" s="1">
        <v>0</v>
      </c>
      <c r="AF41" s="1">
        <v>0</v>
      </c>
      <c r="AG41" s="1">
        <v>0</v>
      </c>
      <c r="AH41" s="5" t="s">
        <v>228</v>
      </c>
      <c r="AI41" s="5"/>
    </row>
    <row r="42" s="1" customFormat="1" spans="1:35">
      <c r="A42" s="1">
        <v>40</v>
      </c>
      <c r="B42" s="5" t="s">
        <v>293</v>
      </c>
      <c r="C42" s="1">
        <v>0.68</v>
      </c>
      <c r="D42" s="1">
        <v>127</v>
      </c>
      <c r="E42" s="1">
        <v>0.5</v>
      </c>
      <c r="F42" s="1">
        <v>2.989</v>
      </c>
      <c r="G42" s="1">
        <f t="shared" si="0"/>
        <v>33.6</v>
      </c>
      <c r="H42" s="1">
        <f t="shared" si="1"/>
        <v>23.6</v>
      </c>
      <c r="I42" s="1">
        <f t="shared" si="2"/>
        <v>80.43</v>
      </c>
      <c r="J42" s="1">
        <f t="shared" si="3"/>
        <v>0.157142857142857</v>
      </c>
      <c r="K42" s="1">
        <f t="shared" si="4"/>
        <v>0.210407521112482</v>
      </c>
      <c r="L42" s="1">
        <v>1</v>
      </c>
      <c r="M42" s="1">
        <v>2</v>
      </c>
      <c r="N42" s="1">
        <v>5.15</v>
      </c>
      <c r="O42" s="4">
        <v>5.28</v>
      </c>
      <c r="P42" s="1">
        <v>3.85</v>
      </c>
      <c r="Q42" s="1">
        <f t="shared" si="5"/>
        <v>129.36</v>
      </c>
      <c r="R42" s="4">
        <v>4.8</v>
      </c>
      <c r="S42" s="4">
        <v>7</v>
      </c>
      <c r="T42" s="4">
        <v>0</v>
      </c>
      <c r="U42" s="4">
        <v>1</v>
      </c>
      <c r="V42" s="1">
        <v>0</v>
      </c>
      <c r="W42" s="1">
        <v>0</v>
      </c>
      <c r="X42" s="4">
        <v>0</v>
      </c>
      <c r="Y42" s="1">
        <f t="shared" si="6"/>
        <v>0</v>
      </c>
      <c r="Z42" s="1">
        <v>0</v>
      </c>
      <c r="AA42" s="1">
        <v>0</v>
      </c>
      <c r="AB42" s="1">
        <v>0</v>
      </c>
      <c r="AC42" s="4">
        <v>0</v>
      </c>
      <c r="AD42" s="1">
        <v>0</v>
      </c>
      <c r="AE42" s="1">
        <v>0</v>
      </c>
      <c r="AF42" s="1">
        <v>0</v>
      </c>
      <c r="AG42" s="1">
        <v>0</v>
      </c>
      <c r="AH42" s="5" t="s">
        <v>35</v>
      </c>
      <c r="AI42" s="5"/>
    </row>
    <row r="43" s="1" customFormat="1" spans="1:35">
      <c r="A43" s="1">
        <v>41</v>
      </c>
      <c r="B43" s="5" t="s">
        <v>294</v>
      </c>
      <c r="C43" s="1">
        <v>0.84</v>
      </c>
      <c r="D43" s="1">
        <v>251</v>
      </c>
      <c r="E43" s="1">
        <v>1.25</v>
      </c>
      <c r="F43" s="1">
        <v>2.957</v>
      </c>
      <c r="G43" s="1">
        <f t="shared" si="0"/>
        <v>67.5</v>
      </c>
      <c r="H43" s="1">
        <f t="shared" si="1"/>
        <v>33</v>
      </c>
      <c r="I43" s="1">
        <f t="shared" si="2"/>
        <v>90.72</v>
      </c>
      <c r="J43" s="1">
        <f t="shared" si="3"/>
        <v>0.448</v>
      </c>
      <c r="K43" s="1">
        <f t="shared" si="4"/>
        <v>1.06837606837607</v>
      </c>
      <c r="L43" s="1">
        <v>2</v>
      </c>
      <c r="M43" s="1">
        <v>9</v>
      </c>
      <c r="N43" s="1">
        <v>6.09</v>
      </c>
      <c r="O43" s="4">
        <v>30.24</v>
      </c>
      <c r="P43" s="1">
        <v>3.85</v>
      </c>
      <c r="Q43" s="1">
        <f t="shared" si="5"/>
        <v>259.875</v>
      </c>
      <c r="R43" s="4">
        <v>9</v>
      </c>
      <c r="S43" s="4">
        <v>7.5</v>
      </c>
      <c r="T43" s="1">
        <v>0</v>
      </c>
      <c r="U43" s="1">
        <v>1</v>
      </c>
      <c r="V43" s="1">
        <v>0</v>
      </c>
      <c r="W43" s="1">
        <v>0</v>
      </c>
      <c r="X43" s="4">
        <v>2.33</v>
      </c>
      <c r="Y43" s="1">
        <f t="shared" si="6"/>
        <v>0.8388</v>
      </c>
      <c r="Z43" s="1">
        <v>0</v>
      </c>
      <c r="AA43" s="1">
        <v>0</v>
      </c>
      <c r="AB43" s="1">
        <v>0</v>
      </c>
      <c r="AC43" s="4">
        <v>0</v>
      </c>
      <c r="AD43" s="1">
        <v>0</v>
      </c>
      <c r="AE43" s="1">
        <v>0</v>
      </c>
      <c r="AF43" s="1">
        <v>0</v>
      </c>
      <c r="AG43" s="1">
        <v>0</v>
      </c>
      <c r="AH43" s="5" t="s">
        <v>228</v>
      </c>
      <c r="AI43" s="5"/>
    </row>
    <row r="44" s="1" customFormat="1" spans="1:35">
      <c r="A44" s="1">
        <v>42</v>
      </c>
      <c r="B44" s="5" t="s">
        <v>295</v>
      </c>
      <c r="C44" s="1">
        <v>0.755</v>
      </c>
      <c r="D44" s="1">
        <v>127</v>
      </c>
      <c r="E44" s="1">
        <v>0.25</v>
      </c>
      <c r="F44" s="1">
        <v>2.999</v>
      </c>
      <c r="G44" s="1">
        <f t="shared" si="0"/>
        <v>65.1</v>
      </c>
      <c r="H44" s="1">
        <f t="shared" si="1"/>
        <v>32.6</v>
      </c>
      <c r="I44" s="1">
        <f t="shared" si="2"/>
        <v>93.98</v>
      </c>
      <c r="J44" s="1">
        <f t="shared" si="3"/>
        <v>0.390783410138249</v>
      </c>
      <c r="K44" s="1">
        <f t="shared" si="4"/>
        <v>0.867615040843387</v>
      </c>
      <c r="L44" s="1">
        <v>2</v>
      </c>
      <c r="M44" s="1">
        <v>8</v>
      </c>
      <c r="N44" s="1">
        <v>6.09</v>
      </c>
      <c r="O44" s="4">
        <v>25.44</v>
      </c>
      <c r="P44" s="1">
        <v>3.85</v>
      </c>
      <c r="Q44" s="1">
        <f t="shared" si="5"/>
        <v>250.635</v>
      </c>
      <c r="R44" s="4">
        <v>9.3</v>
      </c>
      <c r="S44" s="4">
        <v>7</v>
      </c>
      <c r="T44" s="1">
        <v>0</v>
      </c>
      <c r="U44" s="1">
        <v>1</v>
      </c>
      <c r="V44" s="1">
        <v>0</v>
      </c>
      <c r="W44" s="1">
        <v>38</v>
      </c>
      <c r="X44" s="4">
        <v>2.33</v>
      </c>
      <c r="Y44" s="1">
        <f t="shared" si="6"/>
        <v>0.8388</v>
      </c>
      <c r="Z44" s="1">
        <v>0</v>
      </c>
      <c r="AA44" s="1">
        <v>0</v>
      </c>
      <c r="AB44" s="1">
        <v>0</v>
      </c>
      <c r="AC44" s="4">
        <v>0</v>
      </c>
      <c r="AD44" s="1">
        <v>0</v>
      </c>
      <c r="AE44" s="1">
        <v>0</v>
      </c>
      <c r="AF44" s="1">
        <v>0</v>
      </c>
      <c r="AG44" s="1">
        <v>0</v>
      </c>
      <c r="AH44" s="5" t="s">
        <v>35</v>
      </c>
      <c r="AI44" s="5"/>
    </row>
    <row r="45" s="1" customFormat="1" spans="1:35">
      <c r="A45" s="1">
        <v>43</v>
      </c>
      <c r="B45" s="5" t="s">
        <v>296</v>
      </c>
      <c r="C45" s="1">
        <v>0.797</v>
      </c>
      <c r="D45" s="1">
        <v>127</v>
      </c>
      <c r="E45" s="1">
        <v>0.375</v>
      </c>
      <c r="F45" s="1">
        <v>3.114</v>
      </c>
      <c r="G45" s="1">
        <f t="shared" si="0"/>
        <v>45</v>
      </c>
      <c r="H45" s="1">
        <f t="shared" si="1"/>
        <v>28</v>
      </c>
      <c r="I45" s="1">
        <f t="shared" si="2"/>
        <v>70.18</v>
      </c>
      <c r="J45" s="1">
        <f t="shared" si="3"/>
        <v>0.714666666666667</v>
      </c>
      <c r="K45" s="1">
        <f t="shared" si="4"/>
        <v>1.46875068505163</v>
      </c>
      <c r="L45" s="1">
        <v>2</v>
      </c>
      <c r="M45" s="1">
        <v>3</v>
      </c>
      <c r="N45" s="1">
        <v>5.46</v>
      </c>
      <c r="O45" s="4">
        <v>32.16</v>
      </c>
      <c r="P45" s="1">
        <v>3.85</v>
      </c>
      <c r="Q45" s="1">
        <f t="shared" si="5"/>
        <v>173.25</v>
      </c>
      <c r="R45" s="4">
        <v>9</v>
      </c>
      <c r="S45" s="4">
        <v>5</v>
      </c>
      <c r="T45" s="4">
        <v>0</v>
      </c>
      <c r="U45" s="4">
        <v>1</v>
      </c>
      <c r="V45" s="1">
        <v>0</v>
      </c>
      <c r="W45" s="1">
        <v>38</v>
      </c>
      <c r="X45" s="4">
        <v>0.6666</v>
      </c>
      <c r="Y45" s="1">
        <f t="shared" si="6"/>
        <v>0.239976</v>
      </c>
      <c r="Z45" s="1">
        <v>0</v>
      </c>
      <c r="AA45" s="1">
        <v>0</v>
      </c>
      <c r="AB45" s="1">
        <v>0</v>
      </c>
      <c r="AC45" s="4">
        <v>0</v>
      </c>
      <c r="AD45" s="1">
        <v>0</v>
      </c>
      <c r="AE45" s="1">
        <v>0</v>
      </c>
      <c r="AF45" s="1">
        <v>0</v>
      </c>
      <c r="AG45" s="1">
        <v>0</v>
      </c>
      <c r="AH45" s="5" t="s">
        <v>242</v>
      </c>
      <c r="AI45" s="5"/>
    </row>
    <row r="46" s="1" customFormat="1" spans="1:35">
      <c r="A46" s="1">
        <v>44</v>
      </c>
      <c r="B46" s="5" t="s">
        <v>297</v>
      </c>
      <c r="C46" s="1">
        <v>0.68</v>
      </c>
      <c r="D46" s="1">
        <v>127</v>
      </c>
      <c r="E46" s="1">
        <v>0.125</v>
      </c>
      <c r="F46" s="1">
        <v>3.258</v>
      </c>
      <c r="G46" s="1">
        <f t="shared" si="0"/>
        <v>63</v>
      </c>
      <c r="H46" s="1">
        <f t="shared" si="1"/>
        <v>32</v>
      </c>
      <c r="I46" s="1">
        <f t="shared" si="2"/>
        <v>91.67</v>
      </c>
      <c r="J46" s="1">
        <f t="shared" si="3"/>
        <v>0.403809523809524</v>
      </c>
      <c r="K46" s="1">
        <f t="shared" si="4"/>
        <v>0.889478144850677</v>
      </c>
      <c r="L46" s="1">
        <v>2</v>
      </c>
      <c r="M46" s="1">
        <v>8</v>
      </c>
      <c r="N46" s="1">
        <v>6.09</v>
      </c>
      <c r="O46" s="4">
        <v>25.44</v>
      </c>
      <c r="P46" s="1">
        <v>3.85</v>
      </c>
      <c r="Q46" s="1">
        <f t="shared" si="5"/>
        <v>242.55</v>
      </c>
      <c r="R46" s="4">
        <v>9</v>
      </c>
      <c r="S46" s="4">
        <v>7</v>
      </c>
      <c r="T46" s="1">
        <v>0</v>
      </c>
      <c r="U46" s="1">
        <v>1</v>
      </c>
      <c r="V46" s="1">
        <v>0</v>
      </c>
      <c r="W46" s="1">
        <v>38</v>
      </c>
      <c r="X46" s="4">
        <v>1.67</v>
      </c>
      <c r="Y46" s="1">
        <f t="shared" si="6"/>
        <v>0.6012</v>
      </c>
      <c r="Z46" s="1">
        <v>0</v>
      </c>
      <c r="AA46" s="1">
        <v>0</v>
      </c>
      <c r="AB46" s="1">
        <v>0</v>
      </c>
      <c r="AC46" s="4">
        <v>0</v>
      </c>
      <c r="AD46" s="1">
        <v>0</v>
      </c>
      <c r="AE46" s="1">
        <v>0</v>
      </c>
      <c r="AF46" s="1">
        <v>0</v>
      </c>
      <c r="AG46" s="1">
        <v>0</v>
      </c>
      <c r="AH46" s="5" t="s">
        <v>242</v>
      </c>
      <c r="AI46" s="5"/>
    </row>
    <row r="47" s="1" customFormat="1" spans="1:35">
      <c r="A47" s="1">
        <v>45</v>
      </c>
      <c r="B47" s="5" t="s">
        <v>298</v>
      </c>
      <c r="C47" s="1">
        <v>0.684</v>
      </c>
      <c r="D47" s="1">
        <v>247</v>
      </c>
      <c r="E47" s="1">
        <v>0.625</v>
      </c>
      <c r="F47" s="1">
        <v>3.295</v>
      </c>
      <c r="G47" s="1">
        <f t="shared" si="0"/>
        <v>45</v>
      </c>
      <c r="H47" s="1">
        <f t="shared" si="1"/>
        <v>28</v>
      </c>
      <c r="I47" s="1">
        <f t="shared" si="2"/>
        <v>69.55</v>
      </c>
      <c r="J47" s="1">
        <f t="shared" si="3"/>
        <v>0.714666666666667</v>
      </c>
      <c r="K47" s="1">
        <f t="shared" si="4"/>
        <v>1.48205496875518</v>
      </c>
      <c r="L47" s="1">
        <v>2</v>
      </c>
      <c r="M47" s="1">
        <v>3</v>
      </c>
      <c r="N47" s="1">
        <v>6.09</v>
      </c>
      <c r="O47" s="4">
        <v>32.16</v>
      </c>
      <c r="P47" s="1">
        <v>3.85</v>
      </c>
      <c r="Q47" s="1">
        <f t="shared" si="5"/>
        <v>173.25</v>
      </c>
      <c r="R47" s="4">
        <v>9</v>
      </c>
      <c r="S47" s="4">
        <v>5</v>
      </c>
      <c r="T47" s="1">
        <v>0</v>
      </c>
      <c r="U47" s="1">
        <v>1</v>
      </c>
      <c r="V47" s="1">
        <v>0</v>
      </c>
      <c r="W47" s="1">
        <v>38</v>
      </c>
      <c r="X47" s="4">
        <v>0.83</v>
      </c>
      <c r="Y47" s="1">
        <f t="shared" si="6"/>
        <v>0.2988</v>
      </c>
      <c r="Z47" s="1">
        <v>0</v>
      </c>
      <c r="AA47" s="1">
        <v>0</v>
      </c>
      <c r="AB47" s="1">
        <v>0</v>
      </c>
      <c r="AC47" s="4">
        <v>0</v>
      </c>
      <c r="AD47" s="1">
        <v>0</v>
      </c>
      <c r="AE47" s="1">
        <v>0</v>
      </c>
      <c r="AF47" s="1">
        <v>0</v>
      </c>
      <c r="AG47" s="1">
        <v>0</v>
      </c>
      <c r="AH47" s="5" t="s">
        <v>242</v>
      </c>
      <c r="AI47" s="5"/>
    </row>
    <row r="48" s="1" customFormat="1" spans="1:35">
      <c r="A48" s="1">
        <v>46</v>
      </c>
      <c r="B48" s="5" t="s">
        <v>299</v>
      </c>
      <c r="C48" s="1">
        <v>0.68</v>
      </c>
      <c r="D48" s="1">
        <v>127</v>
      </c>
      <c r="E48" s="1">
        <v>0.125</v>
      </c>
      <c r="F48" s="1">
        <v>3.258</v>
      </c>
      <c r="G48" s="1">
        <f t="shared" si="0"/>
        <v>63</v>
      </c>
      <c r="H48" s="1">
        <f t="shared" si="1"/>
        <v>32</v>
      </c>
      <c r="I48" s="1">
        <f t="shared" si="2"/>
        <v>91.67</v>
      </c>
      <c r="J48" s="1">
        <f t="shared" si="3"/>
        <v>0.403809523809524</v>
      </c>
      <c r="K48" s="1">
        <f t="shared" si="4"/>
        <v>0.889478144850677</v>
      </c>
      <c r="L48" s="1">
        <v>2</v>
      </c>
      <c r="M48" s="1">
        <v>8</v>
      </c>
      <c r="N48" s="1">
        <v>6.09</v>
      </c>
      <c r="O48" s="4">
        <v>25.44</v>
      </c>
      <c r="P48" s="1">
        <v>3.85</v>
      </c>
      <c r="Q48" s="1">
        <f t="shared" si="5"/>
        <v>242.55</v>
      </c>
      <c r="R48" s="4">
        <v>9</v>
      </c>
      <c r="S48" s="4">
        <v>7</v>
      </c>
      <c r="T48" s="1">
        <v>0</v>
      </c>
      <c r="U48" s="1">
        <v>1</v>
      </c>
      <c r="V48" s="1">
        <v>0</v>
      </c>
      <c r="W48" s="1">
        <v>38</v>
      </c>
      <c r="X48" s="4">
        <v>1.67</v>
      </c>
      <c r="Y48" s="1">
        <f t="shared" si="6"/>
        <v>0.6012</v>
      </c>
      <c r="Z48" s="1">
        <v>0</v>
      </c>
      <c r="AA48" s="1">
        <v>0</v>
      </c>
      <c r="AB48" s="1">
        <v>0</v>
      </c>
      <c r="AC48" s="4">
        <v>0</v>
      </c>
      <c r="AD48" s="1">
        <v>0</v>
      </c>
      <c r="AE48" s="1">
        <v>0</v>
      </c>
      <c r="AF48" s="1">
        <v>0</v>
      </c>
      <c r="AG48" s="1">
        <v>0</v>
      </c>
      <c r="AH48" s="5" t="s">
        <v>242</v>
      </c>
      <c r="AI48" s="5"/>
    </row>
    <row r="49" s="1" customFormat="1" spans="1:35">
      <c r="A49" s="1">
        <v>47</v>
      </c>
      <c r="B49" s="5" t="s">
        <v>300</v>
      </c>
      <c r="C49" s="1">
        <v>0.684</v>
      </c>
      <c r="D49" s="1">
        <v>247</v>
      </c>
      <c r="E49" s="1">
        <v>0.625</v>
      </c>
      <c r="F49" s="1">
        <v>3.295</v>
      </c>
      <c r="G49" s="1">
        <f t="shared" si="0"/>
        <v>45</v>
      </c>
      <c r="H49" s="1">
        <f t="shared" si="1"/>
        <v>28</v>
      </c>
      <c r="I49" s="1">
        <f t="shared" si="2"/>
        <v>69.55</v>
      </c>
      <c r="J49" s="1">
        <f t="shared" si="3"/>
        <v>0.714666666666667</v>
      </c>
      <c r="K49" s="1">
        <f t="shared" si="4"/>
        <v>1.48205496875518</v>
      </c>
      <c r="L49" s="1">
        <v>2</v>
      </c>
      <c r="M49" s="1">
        <v>3</v>
      </c>
      <c r="N49" s="1">
        <v>6.09</v>
      </c>
      <c r="O49" s="4">
        <v>32.16</v>
      </c>
      <c r="P49" s="1">
        <v>3.85</v>
      </c>
      <c r="Q49" s="1">
        <f t="shared" si="5"/>
        <v>173.25</v>
      </c>
      <c r="R49" s="4">
        <v>9</v>
      </c>
      <c r="S49" s="4">
        <v>5</v>
      </c>
      <c r="T49" s="1">
        <v>0</v>
      </c>
      <c r="U49" s="1">
        <v>1</v>
      </c>
      <c r="V49" s="1">
        <v>0</v>
      </c>
      <c r="W49" s="1">
        <v>38</v>
      </c>
      <c r="X49" s="4">
        <v>0.67</v>
      </c>
      <c r="Y49" s="1">
        <f t="shared" si="6"/>
        <v>0.2412</v>
      </c>
      <c r="Z49" s="1">
        <v>0</v>
      </c>
      <c r="AA49" s="1">
        <v>0</v>
      </c>
      <c r="AB49" s="1">
        <v>0</v>
      </c>
      <c r="AC49" s="4">
        <v>0</v>
      </c>
      <c r="AD49" s="1">
        <v>0</v>
      </c>
      <c r="AE49" s="1">
        <v>0</v>
      </c>
      <c r="AF49" s="1">
        <v>0</v>
      </c>
      <c r="AG49" s="1">
        <v>0</v>
      </c>
      <c r="AH49" s="5" t="s">
        <v>242</v>
      </c>
      <c r="AI49" s="5"/>
    </row>
    <row r="50" s="1" customFormat="1" spans="1:35">
      <c r="A50" s="1">
        <v>48</v>
      </c>
      <c r="B50" s="5" t="s">
        <v>301</v>
      </c>
      <c r="C50" s="1">
        <v>0.68</v>
      </c>
      <c r="D50" s="1">
        <v>127</v>
      </c>
      <c r="E50" s="1">
        <v>0.125</v>
      </c>
      <c r="F50" s="1">
        <v>3.258</v>
      </c>
      <c r="G50" s="1">
        <f t="shared" si="0"/>
        <v>63</v>
      </c>
      <c r="H50" s="1">
        <f t="shared" si="1"/>
        <v>32</v>
      </c>
      <c r="I50" s="1">
        <f t="shared" si="2"/>
        <v>91.67</v>
      </c>
      <c r="J50" s="1">
        <f t="shared" si="3"/>
        <v>0.403809523809524</v>
      </c>
      <c r="K50" s="1">
        <f t="shared" si="4"/>
        <v>0.889478144850677</v>
      </c>
      <c r="L50" s="1">
        <v>2</v>
      </c>
      <c r="M50" s="1">
        <v>8</v>
      </c>
      <c r="N50" s="1">
        <v>6.09</v>
      </c>
      <c r="O50" s="4">
        <v>25.44</v>
      </c>
      <c r="P50" s="1">
        <v>3.85</v>
      </c>
      <c r="Q50" s="1">
        <f t="shared" si="5"/>
        <v>242.55</v>
      </c>
      <c r="R50" s="4">
        <v>9</v>
      </c>
      <c r="S50" s="4">
        <v>7</v>
      </c>
      <c r="T50" s="1">
        <v>0</v>
      </c>
      <c r="U50" s="1">
        <v>1</v>
      </c>
      <c r="V50" s="1">
        <v>0</v>
      </c>
      <c r="W50" s="1">
        <v>38</v>
      </c>
      <c r="X50" s="4">
        <v>1.67</v>
      </c>
      <c r="Y50" s="1">
        <f t="shared" si="6"/>
        <v>0.6012</v>
      </c>
      <c r="Z50" s="1">
        <v>0</v>
      </c>
      <c r="AA50" s="1">
        <v>0</v>
      </c>
      <c r="AB50" s="1">
        <v>0</v>
      </c>
      <c r="AC50" s="4">
        <v>0</v>
      </c>
      <c r="AD50" s="1">
        <v>0</v>
      </c>
      <c r="AE50" s="1">
        <v>0</v>
      </c>
      <c r="AF50" s="1">
        <v>0</v>
      </c>
      <c r="AG50" s="1">
        <v>0</v>
      </c>
      <c r="AH50" s="5" t="s">
        <v>242</v>
      </c>
      <c r="AI50" s="5"/>
    </row>
    <row r="51" s="1" customFormat="1" spans="1:35">
      <c r="A51" s="1">
        <v>49</v>
      </c>
      <c r="B51" s="5" t="s">
        <v>302</v>
      </c>
      <c r="C51" s="1">
        <v>0.593</v>
      </c>
      <c r="D51" s="1">
        <v>127</v>
      </c>
      <c r="E51" s="1">
        <v>0.167</v>
      </c>
      <c r="F51" s="1">
        <v>3.347</v>
      </c>
      <c r="G51" s="1">
        <f t="shared" si="0"/>
        <v>63</v>
      </c>
      <c r="H51" s="1">
        <f t="shared" si="1"/>
        <v>32</v>
      </c>
      <c r="I51" s="1">
        <f t="shared" si="2"/>
        <v>91.67</v>
      </c>
      <c r="J51" s="1">
        <f t="shared" si="3"/>
        <v>0.403809523809524</v>
      </c>
      <c r="K51" s="1">
        <f t="shared" si="4"/>
        <v>0.889478144850677</v>
      </c>
      <c r="L51" s="1">
        <v>2</v>
      </c>
      <c r="M51" s="1">
        <v>8</v>
      </c>
      <c r="N51" s="1">
        <v>6.09</v>
      </c>
      <c r="O51" s="4">
        <v>25.44</v>
      </c>
      <c r="P51" s="1">
        <v>3.85</v>
      </c>
      <c r="Q51" s="1">
        <f t="shared" si="5"/>
        <v>242.55</v>
      </c>
      <c r="R51" s="4">
        <v>9</v>
      </c>
      <c r="S51" s="4">
        <v>7</v>
      </c>
      <c r="T51" s="1">
        <v>0</v>
      </c>
      <c r="U51" s="1">
        <v>1</v>
      </c>
      <c r="V51" s="1">
        <v>0</v>
      </c>
      <c r="W51" s="1">
        <v>38</v>
      </c>
      <c r="X51" s="4">
        <v>1.67</v>
      </c>
      <c r="Y51" s="1">
        <f t="shared" si="6"/>
        <v>0.6012</v>
      </c>
      <c r="Z51" s="1">
        <v>0</v>
      </c>
      <c r="AA51" s="1">
        <v>0</v>
      </c>
      <c r="AB51" s="1">
        <v>0</v>
      </c>
      <c r="AC51" s="4">
        <v>0</v>
      </c>
      <c r="AD51" s="1">
        <v>0</v>
      </c>
      <c r="AE51" s="1">
        <v>0</v>
      </c>
      <c r="AF51" s="1">
        <v>0</v>
      </c>
      <c r="AG51" s="1">
        <v>0</v>
      </c>
      <c r="AH51" s="5" t="s">
        <v>242</v>
      </c>
      <c r="AI51" s="5"/>
    </row>
    <row r="52" s="1" customFormat="1" spans="1:35">
      <c r="A52" s="1">
        <v>50</v>
      </c>
      <c r="B52" s="5" t="s">
        <v>303</v>
      </c>
      <c r="C52" s="1">
        <v>0.513</v>
      </c>
      <c r="D52" s="1">
        <v>127</v>
      </c>
      <c r="E52" s="1">
        <v>0.333</v>
      </c>
      <c r="F52" s="1">
        <v>3.456</v>
      </c>
      <c r="G52" s="1">
        <f t="shared" si="0"/>
        <v>186</v>
      </c>
      <c r="H52" s="1">
        <f t="shared" si="1"/>
        <v>58.6</v>
      </c>
      <c r="I52" s="1">
        <f t="shared" si="2"/>
        <v>214.24</v>
      </c>
      <c r="J52" s="1">
        <f t="shared" si="3"/>
        <v>0.0283870967741936</v>
      </c>
      <c r="K52" s="1">
        <f t="shared" si="4"/>
        <v>0.0789912104325846</v>
      </c>
      <c r="L52" s="1">
        <v>2</v>
      </c>
      <c r="M52" s="1">
        <v>1</v>
      </c>
      <c r="N52" s="1">
        <v>6.09</v>
      </c>
      <c r="O52" s="1">
        <v>5.28</v>
      </c>
      <c r="P52" s="1">
        <v>3.85</v>
      </c>
      <c r="Q52" s="1">
        <f t="shared" si="5"/>
        <v>716.1</v>
      </c>
      <c r="R52" s="4">
        <v>9.3</v>
      </c>
      <c r="S52" s="4">
        <v>20</v>
      </c>
      <c r="T52" s="1">
        <v>1</v>
      </c>
      <c r="U52" s="1">
        <v>1</v>
      </c>
      <c r="V52" s="1">
        <v>0</v>
      </c>
      <c r="W52" s="1">
        <v>38</v>
      </c>
      <c r="X52" s="4">
        <v>6.17</v>
      </c>
      <c r="Y52" s="1">
        <f t="shared" si="6"/>
        <v>2.2212</v>
      </c>
      <c r="Z52" s="1">
        <v>0</v>
      </c>
      <c r="AA52" s="1">
        <v>0</v>
      </c>
      <c r="AB52" s="1">
        <v>0</v>
      </c>
      <c r="AC52" s="4">
        <v>0</v>
      </c>
      <c r="AD52" s="1">
        <v>0</v>
      </c>
      <c r="AE52" s="1">
        <v>0</v>
      </c>
      <c r="AF52" s="1">
        <v>0</v>
      </c>
      <c r="AG52" s="1">
        <v>0</v>
      </c>
      <c r="AH52" s="5" t="s">
        <v>242</v>
      </c>
      <c r="AI52" s="5"/>
    </row>
    <row r="53" s="1" customFormat="1" spans="1:35">
      <c r="A53" s="1">
        <v>51</v>
      </c>
      <c r="B53" s="5" t="s">
        <v>304</v>
      </c>
      <c r="C53" s="1">
        <v>0.513</v>
      </c>
      <c r="D53" s="1">
        <v>127</v>
      </c>
      <c r="E53" s="1">
        <v>0.333</v>
      </c>
      <c r="F53" s="1">
        <v>3.456</v>
      </c>
      <c r="G53" s="1">
        <f t="shared" si="0"/>
        <v>63</v>
      </c>
      <c r="H53" s="1">
        <f t="shared" si="1"/>
        <v>32</v>
      </c>
      <c r="I53" s="1">
        <f t="shared" si="2"/>
        <v>103.64</v>
      </c>
      <c r="J53" s="1">
        <f t="shared" si="3"/>
        <v>0.19047619047619</v>
      </c>
      <c r="K53" s="1">
        <f t="shared" si="4"/>
        <v>0.371107086660927</v>
      </c>
      <c r="L53" s="1">
        <v>4</v>
      </c>
      <c r="M53" s="1">
        <v>2</v>
      </c>
      <c r="N53" s="1">
        <v>7.56</v>
      </c>
      <c r="O53" s="4">
        <v>12</v>
      </c>
      <c r="P53" s="1">
        <v>3.85</v>
      </c>
      <c r="Q53" s="1">
        <f t="shared" si="5"/>
        <v>242.55</v>
      </c>
      <c r="R53" s="4">
        <v>9</v>
      </c>
      <c r="S53" s="4">
        <v>7</v>
      </c>
      <c r="T53" s="4">
        <v>0</v>
      </c>
      <c r="U53" s="4">
        <v>1</v>
      </c>
      <c r="V53" s="1">
        <v>0</v>
      </c>
      <c r="W53" s="1">
        <v>0</v>
      </c>
      <c r="X53" s="4">
        <v>3.5</v>
      </c>
      <c r="Y53" s="1">
        <f t="shared" si="6"/>
        <v>1.26</v>
      </c>
      <c r="Z53" s="1">
        <v>0</v>
      </c>
      <c r="AA53" s="1">
        <v>0</v>
      </c>
      <c r="AB53" s="1">
        <v>0</v>
      </c>
      <c r="AC53" s="4">
        <v>0</v>
      </c>
      <c r="AD53" s="1">
        <v>0</v>
      </c>
      <c r="AE53" s="1">
        <v>0</v>
      </c>
      <c r="AF53" s="1">
        <v>0</v>
      </c>
      <c r="AG53" s="1">
        <v>0</v>
      </c>
      <c r="AH53" s="5" t="s">
        <v>242</v>
      </c>
      <c r="AI53" s="5"/>
    </row>
    <row r="54" s="1" customFormat="1" spans="1:34">
      <c r="A54" s="1">
        <v>52</v>
      </c>
      <c r="B54" s="1" t="s">
        <v>118</v>
      </c>
      <c r="C54" s="1">
        <v>0.627</v>
      </c>
      <c r="D54" s="1">
        <v>127</v>
      </c>
      <c r="E54" s="1">
        <v>0.333</v>
      </c>
      <c r="F54" s="1">
        <v>3.328</v>
      </c>
      <c r="G54" s="1">
        <f t="shared" si="0"/>
        <v>63</v>
      </c>
      <c r="H54" s="1">
        <f t="shared" si="1"/>
        <v>32</v>
      </c>
      <c r="I54" s="1">
        <f t="shared" si="2"/>
        <v>103.64</v>
      </c>
      <c r="J54" s="1">
        <f t="shared" si="3"/>
        <v>0.19047619047619</v>
      </c>
      <c r="K54" s="1">
        <f t="shared" si="4"/>
        <v>0.371107086660927</v>
      </c>
      <c r="L54" s="1">
        <v>4</v>
      </c>
      <c r="M54" s="1">
        <v>2</v>
      </c>
      <c r="N54" s="1">
        <v>7.56</v>
      </c>
      <c r="O54" s="4">
        <v>12</v>
      </c>
      <c r="P54" s="1">
        <v>3.85</v>
      </c>
      <c r="Q54" s="1">
        <f t="shared" si="5"/>
        <v>242.55</v>
      </c>
      <c r="R54" s="4">
        <v>9</v>
      </c>
      <c r="S54" s="4">
        <v>7</v>
      </c>
      <c r="T54" s="4">
        <v>0</v>
      </c>
      <c r="U54" s="4">
        <v>1</v>
      </c>
      <c r="V54" s="1">
        <v>0</v>
      </c>
      <c r="W54" s="1">
        <v>0</v>
      </c>
      <c r="X54" s="4">
        <v>3.5</v>
      </c>
      <c r="Y54" s="1">
        <f t="shared" si="6"/>
        <v>1.26</v>
      </c>
      <c r="Z54" s="1">
        <v>0</v>
      </c>
      <c r="AA54" s="1">
        <v>0</v>
      </c>
      <c r="AB54" s="1">
        <v>0</v>
      </c>
      <c r="AC54" s="4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119</v>
      </c>
    </row>
    <row r="55" s="1" customFormat="1" spans="1:34">
      <c r="A55" s="1">
        <v>53</v>
      </c>
      <c r="B55" s="1" t="s">
        <v>120</v>
      </c>
      <c r="C55" s="1">
        <v>0.834</v>
      </c>
      <c r="D55" s="1">
        <v>127</v>
      </c>
      <c r="E55" s="1">
        <v>0.25</v>
      </c>
      <c r="F55" s="1">
        <v>2.908</v>
      </c>
      <c r="G55" s="1">
        <f t="shared" si="0"/>
        <v>48.3</v>
      </c>
      <c r="H55" s="1">
        <f t="shared" si="1"/>
        <v>27.8</v>
      </c>
      <c r="I55" s="1">
        <f t="shared" si="2"/>
        <v>89.87</v>
      </c>
      <c r="J55" s="1">
        <f t="shared" si="3"/>
        <v>0.198757763975155</v>
      </c>
      <c r="K55" s="1">
        <f t="shared" si="4"/>
        <v>0.342374883378555</v>
      </c>
      <c r="L55" s="1">
        <v>4</v>
      </c>
      <c r="M55" s="1">
        <v>2</v>
      </c>
      <c r="N55" s="1">
        <v>7.56</v>
      </c>
      <c r="O55" s="4">
        <v>9.6</v>
      </c>
      <c r="P55" s="1">
        <v>3.85</v>
      </c>
      <c r="Q55" s="1">
        <f t="shared" si="5"/>
        <v>185.955</v>
      </c>
      <c r="R55" s="4">
        <v>6.9</v>
      </c>
      <c r="S55" s="4">
        <v>7</v>
      </c>
      <c r="T55" s="4">
        <v>0</v>
      </c>
      <c r="U55" s="4">
        <v>1</v>
      </c>
      <c r="V55" s="1">
        <v>0</v>
      </c>
      <c r="W55" s="1">
        <v>0</v>
      </c>
      <c r="X55" s="4">
        <v>2.5</v>
      </c>
      <c r="Y55" s="1">
        <f t="shared" si="6"/>
        <v>0.9</v>
      </c>
      <c r="Z55" s="1">
        <v>0</v>
      </c>
      <c r="AA55" s="1">
        <v>0</v>
      </c>
      <c r="AB55" s="1">
        <v>0</v>
      </c>
      <c r="AC55" s="4">
        <v>0</v>
      </c>
      <c r="AD55" s="1">
        <v>0</v>
      </c>
      <c r="AE55" s="1">
        <v>0</v>
      </c>
      <c r="AF55" s="1">
        <v>0</v>
      </c>
      <c r="AG55" s="1">
        <v>0</v>
      </c>
      <c r="AH55" s="1" t="s">
        <v>119</v>
      </c>
    </row>
    <row r="56" s="1" customFormat="1" spans="1:34">
      <c r="A56" s="1">
        <v>54</v>
      </c>
      <c r="B56" s="1" t="s">
        <v>116</v>
      </c>
      <c r="C56" s="1">
        <v>0.888</v>
      </c>
      <c r="D56" s="1">
        <v>127</v>
      </c>
      <c r="E56" s="1">
        <v>0.143</v>
      </c>
      <c r="F56" s="1">
        <v>2.897</v>
      </c>
      <c r="G56" s="1">
        <f t="shared" si="0"/>
        <v>6.7072</v>
      </c>
      <c r="H56" s="1">
        <f t="shared" si="1"/>
        <v>10.36</v>
      </c>
      <c r="I56" s="1">
        <f t="shared" si="2"/>
        <v>35.686</v>
      </c>
      <c r="J56" s="1">
        <f t="shared" si="3"/>
        <v>0</v>
      </c>
      <c r="K56" s="1">
        <f t="shared" si="4"/>
        <v>0</v>
      </c>
      <c r="L56" s="1">
        <v>1</v>
      </c>
      <c r="M56" s="1">
        <v>0</v>
      </c>
      <c r="N56" s="1">
        <v>4.2</v>
      </c>
      <c r="O56" s="4">
        <v>0</v>
      </c>
      <c r="P56" s="1">
        <v>3.85</v>
      </c>
      <c r="Q56" s="1">
        <f t="shared" si="5"/>
        <v>25.82272</v>
      </c>
      <c r="R56" s="4">
        <v>2.56</v>
      </c>
      <c r="S56" s="4">
        <v>2.62</v>
      </c>
      <c r="T56" s="4">
        <v>0</v>
      </c>
      <c r="U56" s="4">
        <v>0</v>
      </c>
      <c r="V56" s="1">
        <v>1</v>
      </c>
      <c r="W56" s="1">
        <v>38</v>
      </c>
      <c r="X56" s="4">
        <v>0.5</v>
      </c>
      <c r="Y56" s="1">
        <f t="shared" si="6"/>
        <v>0.18</v>
      </c>
      <c r="Z56" s="1">
        <v>0</v>
      </c>
      <c r="AA56" s="1">
        <v>0</v>
      </c>
      <c r="AB56" s="1">
        <v>0</v>
      </c>
      <c r="AC56" s="4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117</v>
      </c>
    </row>
    <row r="57" s="1" customFormat="1" spans="1:34">
      <c r="A57" s="1">
        <v>55</v>
      </c>
      <c r="B57" s="1" t="s">
        <v>121</v>
      </c>
      <c r="C57" s="1">
        <v>0.58</v>
      </c>
      <c r="D57" s="1">
        <v>127</v>
      </c>
      <c r="E57" s="1">
        <v>0.125</v>
      </c>
      <c r="F57" s="1">
        <v>3.508</v>
      </c>
      <c r="G57" s="1">
        <f t="shared" si="0"/>
        <v>38.52</v>
      </c>
      <c r="H57" s="1">
        <f t="shared" si="1"/>
        <v>26.56</v>
      </c>
      <c r="I57" s="1">
        <f>H57*P57-N58-O58</f>
        <v>76.216</v>
      </c>
      <c r="J57" s="1">
        <f t="shared" si="3"/>
        <v>0.43613707165109</v>
      </c>
      <c r="K57" s="1">
        <f t="shared" si="4"/>
        <v>0.706494093709376</v>
      </c>
      <c r="L57" s="1">
        <v>3</v>
      </c>
      <c r="M57" s="1">
        <v>1</v>
      </c>
      <c r="N57" s="1">
        <v>9.24</v>
      </c>
      <c r="O57" s="4">
        <v>16.8</v>
      </c>
      <c r="P57" s="1">
        <v>3.85</v>
      </c>
      <c r="Q57" s="1">
        <f t="shared" si="5"/>
        <v>148.302</v>
      </c>
      <c r="R57" s="4">
        <v>4.28</v>
      </c>
      <c r="S57" s="4">
        <v>9</v>
      </c>
      <c r="T57" s="4">
        <v>0</v>
      </c>
      <c r="U57" s="4">
        <v>1</v>
      </c>
      <c r="V57" s="1">
        <v>0</v>
      </c>
      <c r="W57" s="1">
        <v>0</v>
      </c>
      <c r="X57" s="4">
        <v>2.3333</v>
      </c>
      <c r="Y57" s="1">
        <f t="shared" si="6"/>
        <v>0.839988</v>
      </c>
      <c r="Z57" s="1">
        <v>0</v>
      </c>
      <c r="AA57" s="1">
        <v>0</v>
      </c>
      <c r="AB57" s="1">
        <v>0</v>
      </c>
      <c r="AC57" s="4">
        <v>1</v>
      </c>
      <c r="AD57" s="1">
        <v>23</v>
      </c>
      <c r="AE57" s="1">
        <v>1.8</v>
      </c>
      <c r="AF57" s="1">
        <v>0.28</v>
      </c>
      <c r="AG57" s="1">
        <v>0.18</v>
      </c>
      <c r="AH57" s="1" t="s">
        <v>122</v>
      </c>
    </row>
    <row r="58" s="1" customFormat="1" spans="1:34">
      <c r="A58" s="1">
        <v>56</v>
      </c>
      <c r="B58" s="1" t="s">
        <v>123</v>
      </c>
      <c r="C58" s="1">
        <v>0.753</v>
      </c>
      <c r="D58" s="1">
        <v>127</v>
      </c>
      <c r="E58" s="1">
        <v>0.143</v>
      </c>
      <c r="F58" s="1">
        <v>3.226</v>
      </c>
      <c r="G58" s="1">
        <f t="shared" si="0"/>
        <v>38.52</v>
      </c>
      <c r="H58" s="1">
        <f t="shared" si="1"/>
        <v>26.56</v>
      </c>
      <c r="I58" s="1">
        <f>H58*P58-N59-O59</f>
        <v>76.216</v>
      </c>
      <c r="J58" s="1">
        <f t="shared" si="3"/>
        <v>0.43613707165109</v>
      </c>
      <c r="K58" s="1">
        <f t="shared" si="4"/>
        <v>0.706494093709376</v>
      </c>
      <c r="L58" s="1">
        <v>3</v>
      </c>
      <c r="M58" s="1">
        <v>1</v>
      </c>
      <c r="N58" s="1">
        <v>9.24</v>
      </c>
      <c r="O58" s="4">
        <v>16.8</v>
      </c>
      <c r="P58" s="1">
        <v>3.85</v>
      </c>
      <c r="Q58" s="1">
        <f t="shared" si="5"/>
        <v>148.302</v>
      </c>
      <c r="R58" s="4">
        <v>4.28</v>
      </c>
      <c r="S58" s="4">
        <v>9</v>
      </c>
      <c r="T58" s="4">
        <v>0</v>
      </c>
      <c r="U58" s="4">
        <v>1</v>
      </c>
      <c r="V58" s="1">
        <v>0</v>
      </c>
      <c r="W58" s="1">
        <v>0</v>
      </c>
      <c r="X58" s="4">
        <v>2.3333</v>
      </c>
      <c r="Y58" s="1">
        <f t="shared" si="6"/>
        <v>0.839988</v>
      </c>
      <c r="Z58" s="1">
        <v>0</v>
      </c>
      <c r="AA58" s="1">
        <v>0</v>
      </c>
      <c r="AB58" s="1">
        <v>0</v>
      </c>
      <c r="AC58" s="4">
        <v>1</v>
      </c>
      <c r="AD58" s="1">
        <v>23</v>
      </c>
      <c r="AE58" s="1">
        <v>1.8</v>
      </c>
      <c r="AF58" s="1">
        <v>0.28</v>
      </c>
      <c r="AG58" s="1">
        <v>0.18</v>
      </c>
      <c r="AH58" s="1" t="s">
        <v>122</v>
      </c>
    </row>
    <row r="59" s="1" customFormat="1" spans="1:34">
      <c r="A59" s="1">
        <v>57</v>
      </c>
      <c r="B59" s="1" t="s">
        <v>124</v>
      </c>
      <c r="C59" s="1">
        <v>0.888</v>
      </c>
      <c r="D59" s="1">
        <v>127</v>
      </c>
      <c r="E59" s="1">
        <v>0.143</v>
      </c>
      <c r="F59" s="1">
        <v>2.897</v>
      </c>
      <c r="G59" s="1">
        <f t="shared" si="0"/>
        <v>38.52</v>
      </c>
      <c r="H59" s="1">
        <f t="shared" si="1"/>
        <v>26.56</v>
      </c>
      <c r="I59" s="1">
        <f t="shared" ref="I59:I63" si="7">H59*P59-N59-O59</f>
        <v>76.216</v>
      </c>
      <c r="J59" s="1">
        <f t="shared" si="3"/>
        <v>0.43613707165109</v>
      </c>
      <c r="K59" s="1">
        <f t="shared" si="4"/>
        <v>0.706494093709376</v>
      </c>
      <c r="L59" s="1">
        <v>3</v>
      </c>
      <c r="M59" s="1">
        <v>1</v>
      </c>
      <c r="N59" s="1">
        <v>9.24</v>
      </c>
      <c r="O59" s="4">
        <v>16.8</v>
      </c>
      <c r="P59" s="1">
        <v>3.85</v>
      </c>
      <c r="Q59" s="1">
        <f t="shared" si="5"/>
        <v>148.302</v>
      </c>
      <c r="R59" s="4">
        <v>9</v>
      </c>
      <c r="S59" s="4">
        <v>4.28</v>
      </c>
      <c r="T59" s="4">
        <v>0</v>
      </c>
      <c r="U59" s="4">
        <v>1</v>
      </c>
      <c r="V59" s="1">
        <v>0</v>
      </c>
      <c r="W59" s="1">
        <v>0</v>
      </c>
      <c r="X59" s="4">
        <v>2.1666</v>
      </c>
      <c r="Y59" s="1">
        <f t="shared" si="6"/>
        <v>0.779976</v>
      </c>
      <c r="Z59" s="1">
        <v>0</v>
      </c>
      <c r="AA59" s="1">
        <v>0</v>
      </c>
      <c r="AB59" s="1">
        <v>0</v>
      </c>
      <c r="AC59" s="4">
        <v>1</v>
      </c>
      <c r="AD59" s="1">
        <v>23</v>
      </c>
      <c r="AE59" s="1">
        <v>1.8</v>
      </c>
      <c r="AF59" s="1">
        <v>0.28</v>
      </c>
      <c r="AG59" s="1">
        <v>0.18</v>
      </c>
      <c r="AH59" s="1" t="s">
        <v>122</v>
      </c>
    </row>
    <row r="60" s="1" customFormat="1" spans="1:34">
      <c r="A60" s="1">
        <v>58</v>
      </c>
      <c r="B60" s="1" t="s">
        <v>125</v>
      </c>
      <c r="C60" s="1">
        <v>0.593</v>
      </c>
      <c r="D60" s="1">
        <v>127</v>
      </c>
      <c r="E60" s="1">
        <v>0.167</v>
      </c>
      <c r="F60" s="1">
        <v>3.347</v>
      </c>
      <c r="G60" s="1">
        <f t="shared" si="0"/>
        <v>38.52</v>
      </c>
      <c r="H60" s="1">
        <f t="shared" si="1"/>
        <v>26.56</v>
      </c>
      <c r="I60" s="1">
        <f t="shared" si="7"/>
        <v>76.216</v>
      </c>
      <c r="J60" s="1">
        <f t="shared" si="3"/>
        <v>0.43613707165109</v>
      </c>
      <c r="K60" s="1">
        <f t="shared" si="4"/>
        <v>0.706494093709376</v>
      </c>
      <c r="L60" s="1">
        <v>3</v>
      </c>
      <c r="M60" s="1">
        <v>1</v>
      </c>
      <c r="N60" s="1">
        <v>9.24</v>
      </c>
      <c r="O60" s="4">
        <v>16.8</v>
      </c>
      <c r="P60" s="1">
        <v>3.85</v>
      </c>
      <c r="Q60" s="1">
        <f t="shared" si="5"/>
        <v>148.302</v>
      </c>
      <c r="R60" s="4">
        <v>4.28</v>
      </c>
      <c r="S60" s="4">
        <v>9</v>
      </c>
      <c r="T60" s="4">
        <v>0</v>
      </c>
      <c r="U60" s="4">
        <v>1</v>
      </c>
      <c r="V60" s="1">
        <v>0</v>
      </c>
      <c r="W60" s="1">
        <v>0</v>
      </c>
      <c r="X60" s="4">
        <v>2.6666</v>
      </c>
      <c r="Y60" s="1">
        <f t="shared" si="6"/>
        <v>0.959976</v>
      </c>
      <c r="Z60" s="1">
        <v>0</v>
      </c>
      <c r="AA60" s="1">
        <v>0</v>
      </c>
      <c r="AB60" s="1">
        <v>0</v>
      </c>
      <c r="AC60" s="4">
        <v>1</v>
      </c>
      <c r="AD60" s="1">
        <v>23</v>
      </c>
      <c r="AE60" s="1">
        <v>1.8</v>
      </c>
      <c r="AF60" s="1">
        <v>0.28</v>
      </c>
      <c r="AG60" s="1">
        <v>0.18</v>
      </c>
      <c r="AH60" s="1" t="s">
        <v>122</v>
      </c>
    </row>
    <row r="61" s="1" customFormat="1" spans="1:34">
      <c r="A61" s="1">
        <v>59</v>
      </c>
      <c r="B61" s="1" t="s">
        <v>126</v>
      </c>
      <c r="C61" s="1">
        <v>0.593</v>
      </c>
      <c r="D61" s="1">
        <v>127</v>
      </c>
      <c r="E61" s="1">
        <v>0.167</v>
      </c>
      <c r="F61" s="1">
        <v>3.347</v>
      </c>
      <c r="G61" s="1">
        <f t="shared" si="0"/>
        <v>38.52</v>
      </c>
      <c r="H61" s="1">
        <f t="shared" si="1"/>
        <v>26.56</v>
      </c>
      <c r="I61" s="1">
        <f t="shared" si="7"/>
        <v>76.216</v>
      </c>
      <c r="J61" s="1">
        <f t="shared" si="3"/>
        <v>0.43613707165109</v>
      </c>
      <c r="K61" s="1">
        <f t="shared" si="4"/>
        <v>0.706494093709376</v>
      </c>
      <c r="L61" s="1">
        <v>3</v>
      </c>
      <c r="M61" s="1">
        <v>1</v>
      </c>
      <c r="N61" s="1">
        <v>9.24</v>
      </c>
      <c r="O61" s="4">
        <v>16.8</v>
      </c>
      <c r="P61" s="1">
        <v>3.85</v>
      </c>
      <c r="Q61" s="1">
        <f t="shared" si="5"/>
        <v>148.302</v>
      </c>
      <c r="R61" s="4">
        <v>4.28</v>
      </c>
      <c r="S61" s="4">
        <v>9</v>
      </c>
      <c r="T61" s="4">
        <v>0</v>
      </c>
      <c r="U61" s="4">
        <v>1</v>
      </c>
      <c r="V61" s="1">
        <v>0</v>
      </c>
      <c r="W61" s="1">
        <v>38</v>
      </c>
      <c r="X61" s="4">
        <v>2.6666</v>
      </c>
      <c r="Y61" s="1">
        <f t="shared" si="6"/>
        <v>0.959976</v>
      </c>
      <c r="Z61" s="1">
        <v>0</v>
      </c>
      <c r="AA61" s="1">
        <v>0</v>
      </c>
      <c r="AB61" s="1">
        <v>0</v>
      </c>
      <c r="AC61" s="4">
        <v>1</v>
      </c>
      <c r="AD61" s="1">
        <v>23</v>
      </c>
      <c r="AE61" s="1">
        <v>1.8</v>
      </c>
      <c r="AF61" s="1">
        <v>0.28</v>
      </c>
      <c r="AG61" s="1">
        <v>0.18</v>
      </c>
      <c r="AH61" s="1" t="s">
        <v>122</v>
      </c>
    </row>
    <row r="62" s="1" customFormat="1" spans="1:35">
      <c r="A62" s="1">
        <v>60</v>
      </c>
      <c r="B62" s="5" t="s">
        <v>305</v>
      </c>
      <c r="C62" s="1">
        <v>0.899</v>
      </c>
      <c r="D62" s="1">
        <v>127</v>
      </c>
      <c r="E62" s="1">
        <v>0.1</v>
      </c>
      <c r="F62" s="1">
        <v>2.809</v>
      </c>
      <c r="G62" s="1">
        <f t="shared" si="0"/>
        <v>9</v>
      </c>
      <c r="H62" s="1">
        <f t="shared" si="1"/>
        <v>13.6</v>
      </c>
      <c r="I62" s="1">
        <f t="shared" si="7"/>
        <v>50.26</v>
      </c>
      <c r="J62" s="1">
        <f t="shared" si="3"/>
        <v>0</v>
      </c>
      <c r="K62" s="1">
        <f t="shared" si="4"/>
        <v>0</v>
      </c>
      <c r="L62" s="1">
        <v>1</v>
      </c>
      <c r="M62" s="1">
        <v>0</v>
      </c>
      <c r="N62" s="1">
        <v>2.1</v>
      </c>
      <c r="O62" s="4">
        <v>0</v>
      </c>
      <c r="P62" s="1">
        <v>3.85</v>
      </c>
      <c r="Q62" s="1">
        <f t="shared" si="5"/>
        <v>34.65</v>
      </c>
      <c r="R62" s="4">
        <v>1.8</v>
      </c>
      <c r="S62" s="4">
        <v>5</v>
      </c>
      <c r="T62" s="4">
        <v>1</v>
      </c>
      <c r="U62" s="4">
        <v>0</v>
      </c>
      <c r="V62" s="1">
        <v>0</v>
      </c>
      <c r="W62" s="1">
        <v>38</v>
      </c>
      <c r="X62" s="4">
        <v>0.6666</v>
      </c>
      <c r="Y62" s="1">
        <f t="shared" si="6"/>
        <v>0.239976</v>
      </c>
      <c r="Z62" s="1">
        <v>0</v>
      </c>
      <c r="AA62" s="1">
        <v>0</v>
      </c>
      <c r="AB62" s="1">
        <v>0</v>
      </c>
      <c r="AC62" s="4">
        <v>0</v>
      </c>
      <c r="AD62" s="1">
        <v>0</v>
      </c>
      <c r="AE62" s="1">
        <v>0</v>
      </c>
      <c r="AF62" s="1">
        <v>0</v>
      </c>
      <c r="AG62" s="1">
        <v>0</v>
      </c>
      <c r="AH62" s="5" t="s">
        <v>37</v>
      </c>
      <c r="AI62" s="5"/>
    </row>
    <row r="63" s="1" customFormat="1" spans="1:35">
      <c r="A63" s="1">
        <v>61</v>
      </c>
      <c r="B63" s="5" t="s">
        <v>306</v>
      </c>
      <c r="C63" s="1">
        <v>0.899</v>
      </c>
      <c r="D63" s="1">
        <v>127</v>
      </c>
      <c r="E63" s="1">
        <v>0.1</v>
      </c>
      <c r="F63" s="1">
        <v>2.809</v>
      </c>
      <c r="G63" s="1">
        <f t="shared" si="0"/>
        <v>9.9</v>
      </c>
      <c r="H63" s="1">
        <f t="shared" si="1"/>
        <v>14.6</v>
      </c>
      <c r="I63" s="1">
        <f t="shared" si="7"/>
        <v>54.53</v>
      </c>
      <c r="J63" s="1">
        <f t="shared" si="3"/>
        <v>0</v>
      </c>
      <c r="K63" s="1">
        <f t="shared" si="4"/>
        <v>0</v>
      </c>
      <c r="L63" s="1">
        <v>1</v>
      </c>
      <c r="M63" s="1">
        <v>0</v>
      </c>
      <c r="N63" s="1">
        <v>1.68</v>
      </c>
      <c r="O63" s="4">
        <v>0</v>
      </c>
      <c r="P63" s="1">
        <v>3.85</v>
      </c>
      <c r="Q63" s="1">
        <f t="shared" si="5"/>
        <v>38.115</v>
      </c>
      <c r="R63" s="4">
        <v>1.8</v>
      </c>
      <c r="S63" s="4">
        <v>5.5</v>
      </c>
      <c r="T63" s="4">
        <v>1</v>
      </c>
      <c r="U63" s="4">
        <v>0</v>
      </c>
      <c r="V63" s="1">
        <v>0</v>
      </c>
      <c r="W63" s="1">
        <v>0</v>
      </c>
      <c r="X63" s="4">
        <v>0.3333</v>
      </c>
      <c r="Y63" s="1">
        <f t="shared" si="6"/>
        <v>0.119988</v>
      </c>
      <c r="Z63" s="1">
        <v>0</v>
      </c>
      <c r="AA63" s="1">
        <v>0</v>
      </c>
      <c r="AB63" s="1">
        <v>0</v>
      </c>
      <c r="AC63" s="4">
        <v>0</v>
      </c>
      <c r="AD63" s="1">
        <v>0</v>
      </c>
      <c r="AE63" s="1">
        <v>0</v>
      </c>
      <c r="AF63" s="1">
        <v>0</v>
      </c>
      <c r="AG63" s="1">
        <v>0</v>
      </c>
      <c r="AH63" s="5" t="s">
        <v>212</v>
      </c>
      <c r="AI63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0"/>
  <sheetViews>
    <sheetView tabSelected="1" workbookViewId="0">
      <selection activeCell="G84" sqref="G84"/>
    </sheetView>
  </sheetViews>
  <sheetFormatPr defaultColWidth="8.72727272727273" defaultRowHeight="14"/>
  <cols>
    <col min="6" max="6" width="15.1818181818182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1">
        <v>0</v>
      </c>
      <c r="B2" s="1" t="s">
        <v>307</v>
      </c>
      <c r="C2" s="3">
        <v>0.612</v>
      </c>
      <c r="D2" s="1">
        <v>653</v>
      </c>
      <c r="E2" s="1">
        <v>2</v>
      </c>
      <c r="F2" s="1">
        <v>3.296</v>
      </c>
      <c r="G2" s="1">
        <f t="shared" ref="G2:G65" si="0">R2*S2</f>
        <v>54</v>
      </c>
      <c r="H2" s="1">
        <f t="shared" ref="H2:H65" si="1">R2*2+S2*2</f>
        <v>58</v>
      </c>
      <c r="I2" s="1">
        <f t="shared" ref="I2:I65" si="2">H2*P2-N2-O2</f>
        <v>149.26</v>
      </c>
      <c r="J2" s="1">
        <f t="shared" ref="J2:J65" si="3">O2/G2</f>
        <v>1.2</v>
      </c>
      <c r="K2" s="1">
        <f t="shared" ref="K2:K65" si="4">O2/(I2*0.312)</f>
        <v>1.39148001937765</v>
      </c>
      <c r="L2" s="1">
        <v>4</v>
      </c>
      <c r="M2" s="1">
        <v>1</v>
      </c>
      <c r="N2" s="1">
        <v>9.24</v>
      </c>
      <c r="O2" s="4">
        <v>64.8</v>
      </c>
      <c r="P2" s="1">
        <v>3.85</v>
      </c>
      <c r="Q2" s="1">
        <f t="shared" ref="Q2:Q65" si="5">G2*P2</f>
        <v>207.9</v>
      </c>
      <c r="R2" s="4">
        <v>27</v>
      </c>
      <c r="S2" s="4">
        <v>2</v>
      </c>
      <c r="T2" s="1">
        <v>0</v>
      </c>
      <c r="U2" s="1">
        <v>1</v>
      </c>
      <c r="V2" s="1">
        <v>0</v>
      </c>
      <c r="W2" s="1">
        <v>38</v>
      </c>
      <c r="X2" s="4">
        <v>3.5</v>
      </c>
      <c r="Y2" s="1">
        <f t="shared" ref="Y2:Y65" si="6">X2*0.36</f>
        <v>1.26</v>
      </c>
      <c r="Z2" s="1">
        <v>0</v>
      </c>
      <c r="AA2" s="1">
        <v>0</v>
      </c>
      <c r="AB2" s="1">
        <v>0</v>
      </c>
      <c r="AC2" s="4">
        <v>0</v>
      </c>
      <c r="AD2" s="1">
        <v>0</v>
      </c>
      <c r="AE2" s="1">
        <v>0</v>
      </c>
      <c r="AF2" s="1">
        <v>0</v>
      </c>
      <c r="AG2" s="1">
        <v>0</v>
      </c>
      <c r="AH2" s="5" t="s">
        <v>37</v>
      </c>
    </row>
    <row r="3" spans="1:34">
      <c r="A3" s="1">
        <v>1</v>
      </c>
      <c r="B3" s="1" t="s">
        <v>308</v>
      </c>
      <c r="C3" s="1">
        <v>0.75</v>
      </c>
      <c r="D3" s="1">
        <v>339</v>
      </c>
      <c r="E3" s="1">
        <v>1</v>
      </c>
      <c r="F3" s="1">
        <v>2.924</v>
      </c>
      <c r="G3" s="1">
        <f t="shared" si="0"/>
        <v>117</v>
      </c>
      <c r="H3" s="1">
        <f t="shared" si="1"/>
        <v>95.2</v>
      </c>
      <c r="I3" s="1">
        <f t="shared" si="2"/>
        <v>251.02</v>
      </c>
      <c r="J3" s="1">
        <f t="shared" si="3"/>
        <v>0.947692307692308</v>
      </c>
      <c r="K3" s="1">
        <f t="shared" si="4"/>
        <v>1.41576215195847</v>
      </c>
      <c r="L3" s="1">
        <v>2</v>
      </c>
      <c r="M3" s="1">
        <v>2</v>
      </c>
      <c r="N3" s="1">
        <v>4.62</v>
      </c>
      <c r="O3" s="4">
        <v>110.88</v>
      </c>
      <c r="P3" s="1">
        <v>3.85</v>
      </c>
      <c r="Q3" s="1">
        <f t="shared" si="5"/>
        <v>450.45</v>
      </c>
      <c r="R3" s="4">
        <v>45</v>
      </c>
      <c r="S3" s="4">
        <v>2.6</v>
      </c>
      <c r="T3" s="1">
        <v>0</v>
      </c>
      <c r="U3" s="1">
        <v>1</v>
      </c>
      <c r="V3" s="1">
        <v>0</v>
      </c>
      <c r="W3" s="1">
        <v>0</v>
      </c>
      <c r="X3" s="4">
        <v>6</v>
      </c>
      <c r="Y3" s="1">
        <f t="shared" si="6"/>
        <v>2.16</v>
      </c>
      <c r="Z3" s="1">
        <v>0</v>
      </c>
      <c r="AA3" s="1">
        <v>0</v>
      </c>
      <c r="AB3" s="1">
        <v>0</v>
      </c>
      <c r="AC3" s="4">
        <v>0</v>
      </c>
      <c r="AD3" s="1">
        <v>0</v>
      </c>
      <c r="AE3" s="1">
        <v>0</v>
      </c>
      <c r="AF3" s="1">
        <v>0</v>
      </c>
      <c r="AG3" s="1">
        <v>0</v>
      </c>
      <c r="AH3" s="5" t="s">
        <v>37</v>
      </c>
    </row>
    <row r="4" spans="1:34">
      <c r="A4" s="1">
        <v>2</v>
      </c>
      <c r="B4" s="1" t="s">
        <v>309</v>
      </c>
      <c r="C4" s="1">
        <v>0.664</v>
      </c>
      <c r="D4" s="1">
        <v>607</v>
      </c>
      <c r="E4" s="1">
        <v>4</v>
      </c>
      <c r="F4" s="1">
        <v>3.473</v>
      </c>
      <c r="G4" s="1">
        <f t="shared" si="0"/>
        <v>84</v>
      </c>
      <c r="H4" s="1">
        <f t="shared" si="1"/>
        <v>88</v>
      </c>
      <c r="I4" s="1">
        <f t="shared" si="2"/>
        <v>219.52</v>
      </c>
      <c r="J4" s="1">
        <f t="shared" si="3"/>
        <v>1.2</v>
      </c>
      <c r="K4" s="1">
        <f t="shared" si="4"/>
        <v>1.47174254317111</v>
      </c>
      <c r="L4" s="1">
        <v>8</v>
      </c>
      <c r="M4" s="1">
        <v>1</v>
      </c>
      <c r="N4" s="1">
        <v>18.48</v>
      </c>
      <c r="O4" s="4">
        <v>100.8</v>
      </c>
      <c r="P4" s="1">
        <v>3.85</v>
      </c>
      <c r="Q4" s="1">
        <f t="shared" si="5"/>
        <v>323.4</v>
      </c>
      <c r="R4" s="4">
        <v>42</v>
      </c>
      <c r="S4" s="4">
        <v>2</v>
      </c>
      <c r="T4" s="1">
        <v>0</v>
      </c>
      <c r="U4" s="1">
        <v>1</v>
      </c>
      <c r="V4" s="1">
        <v>0</v>
      </c>
      <c r="W4" s="1">
        <v>0</v>
      </c>
      <c r="X4" s="4">
        <v>5</v>
      </c>
      <c r="Y4" s="1">
        <f t="shared" si="6"/>
        <v>1.8</v>
      </c>
      <c r="Z4" s="1">
        <v>0</v>
      </c>
      <c r="AA4" s="1">
        <v>0</v>
      </c>
      <c r="AB4" s="1">
        <v>0</v>
      </c>
      <c r="AC4" s="4">
        <v>0</v>
      </c>
      <c r="AD4" s="1">
        <v>0</v>
      </c>
      <c r="AE4" s="1">
        <v>0</v>
      </c>
      <c r="AF4" s="1">
        <v>0</v>
      </c>
      <c r="AG4" s="1">
        <v>0</v>
      </c>
      <c r="AH4" s="5" t="s">
        <v>37</v>
      </c>
    </row>
    <row r="5" spans="1:34">
      <c r="A5" s="1">
        <v>3</v>
      </c>
      <c r="B5" s="1" t="s">
        <v>310</v>
      </c>
      <c r="C5" s="1">
        <v>0.664</v>
      </c>
      <c r="D5" s="1">
        <v>607</v>
      </c>
      <c r="E5" s="1">
        <v>4</v>
      </c>
      <c r="F5" s="1">
        <v>3.473</v>
      </c>
      <c r="G5" s="1">
        <f t="shared" si="0"/>
        <v>72</v>
      </c>
      <c r="H5" s="1">
        <f t="shared" si="1"/>
        <v>76</v>
      </c>
      <c r="I5" s="1">
        <f t="shared" si="2"/>
        <v>187.72</v>
      </c>
      <c r="J5" s="1">
        <f t="shared" si="3"/>
        <v>1.2</v>
      </c>
      <c r="K5" s="1">
        <f t="shared" si="4"/>
        <v>1.47519218475963</v>
      </c>
      <c r="L5" s="1">
        <v>8</v>
      </c>
      <c r="M5" s="1">
        <v>1</v>
      </c>
      <c r="N5" s="1">
        <v>18.48</v>
      </c>
      <c r="O5" s="4">
        <v>86.4</v>
      </c>
      <c r="P5" s="1">
        <v>3.85</v>
      </c>
      <c r="Q5" s="1">
        <f t="shared" si="5"/>
        <v>277.2</v>
      </c>
      <c r="R5" s="4">
        <v>36</v>
      </c>
      <c r="S5" s="4">
        <v>2</v>
      </c>
      <c r="T5" s="1">
        <v>0</v>
      </c>
      <c r="U5" s="1">
        <v>1</v>
      </c>
      <c r="V5" s="1">
        <v>0</v>
      </c>
      <c r="W5" s="1">
        <v>0</v>
      </c>
      <c r="X5" s="4">
        <v>5</v>
      </c>
      <c r="Y5" s="1">
        <f t="shared" si="6"/>
        <v>1.8</v>
      </c>
      <c r="Z5" s="1">
        <v>0</v>
      </c>
      <c r="AA5" s="1">
        <v>0</v>
      </c>
      <c r="AB5" s="1">
        <v>0</v>
      </c>
      <c r="AC5" s="4">
        <v>0</v>
      </c>
      <c r="AD5" s="1">
        <v>0</v>
      </c>
      <c r="AE5" s="1">
        <v>0</v>
      </c>
      <c r="AF5" s="1">
        <v>0</v>
      </c>
      <c r="AG5" s="1">
        <v>0</v>
      </c>
      <c r="AH5" s="5" t="s">
        <v>37</v>
      </c>
    </row>
    <row r="6" spans="1:34">
      <c r="A6" s="1">
        <v>4</v>
      </c>
      <c r="B6" s="1" t="s">
        <v>311</v>
      </c>
      <c r="C6" s="1">
        <v>1.102</v>
      </c>
      <c r="D6" s="1">
        <v>3709</v>
      </c>
      <c r="E6" s="1">
        <v>0.31</v>
      </c>
      <c r="F6" s="1">
        <v>2.802</v>
      </c>
      <c r="G6" s="1">
        <f t="shared" si="0"/>
        <v>68.4</v>
      </c>
      <c r="H6" s="1">
        <f t="shared" si="1"/>
        <v>51.6</v>
      </c>
      <c r="I6" s="1">
        <f t="shared" si="2"/>
        <v>176.7</v>
      </c>
      <c r="J6" s="1">
        <f t="shared" si="3"/>
        <v>0.210526315789474</v>
      </c>
      <c r="K6" s="1">
        <f t="shared" si="4"/>
        <v>0.261198902964608</v>
      </c>
      <c r="L6" s="1">
        <v>2</v>
      </c>
      <c r="M6" s="1">
        <v>2</v>
      </c>
      <c r="N6" s="1">
        <v>7.56</v>
      </c>
      <c r="O6" s="1">
        <v>14.4</v>
      </c>
      <c r="P6" s="1">
        <v>3.85</v>
      </c>
      <c r="Q6" s="1">
        <f t="shared" si="5"/>
        <v>263.34</v>
      </c>
      <c r="R6" s="1">
        <v>3</v>
      </c>
      <c r="S6" s="1">
        <v>22.8</v>
      </c>
      <c r="T6" s="1">
        <v>0</v>
      </c>
      <c r="U6" s="1">
        <v>1</v>
      </c>
      <c r="V6" s="1">
        <v>0</v>
      </c>
      <c r="W6" s="1">
        <v>0</v>
      </c>
      <c r="X6" s="1">
        <v>4.67</v>
      </c>
      <c r="Y6" s="1">
        <f t="shared" si="6"/>
        <v>1.6812</v>
      </c>
      <c r="Z6" s="1">
        <v>0</v>
      </c>
      <c r="AA6" s="1">
        <v>0</v>
      </c>
      <c r="AB6" s="1">
        <v>0</v>
      </c>
      <c r="AC6" s="4">
        <v>0</v>
      </c>
      <c r="AD6" s="1">
        <v>0</v>
      </c>
      <c r="AE6" s="1">
        <v>0</v>
      </c>
      <c r="AF6" s="1">
        <v>0</v>
      </c>
      <c r="AG6" s="1">
        <v>0</v>
      </c>
      <c r="AH6" s="5" t="s">
        <v>49</v>
      </c>
    </row>
    <row r="7" spans="1:34">
      <c r="A7" s="1">
        <v>5</v>
      </c>
      <c r="B7" s="1" t="s">
        <v>312</v>
      </c>
      <c r="C7" s="1">
        <v>0.82</v>
      </c>
      <c r="D7" s="1">
        <v>343</v>
      </c>
      <c r="E7" s="1">
        <v>1.643</v>
      </c>
      <c r="F7" s="1">
        <v>3.19</v>
      </c>
      <c r="G7" s="1">
        <f t="shared" si="0"/>
        <v>17.1</v>
      </c>
      <c r="H7" s="1">
        <f t="shared" si="1"/>
        <v>17.4</v>
      </c>
      <c r="I7" s="1">
        <f t="shared" si="2"/>
        <v>38.72</v>
      </c>
      <c r="J7" s="1">
        <f t="shared" si="3"/>
        <v>0.75672514619883</v>
      </c>
      <c r="K7" s="1">
        <f t="shared" si="4"/>
        <v>1.07113530408985</v>
      </c>
      <c r="L7" s="1">
        <v>6</v>
      </c>
      <c r="M7" s="1">
        <v>3</v>
      </c>
      <c r="N7" s="1">
        <v>15.33</v>
      </c>
      <c r="O7" s="4">
        <v>12.94</v>
      </c>
      <c r="P7" s="1">
        <v>3.85</v>
      </c>
      <c r="Q7" s="1">
        <f t="shared" si="5"/>
        <v>65.835</v>
      </c>
      <c r="R7" s="4">
        <v>5.7</v>
      </c>
      <c r="S7" s="4">
        <v>3</v>
      </c>
      <c r="T7" s="1">
        <v>1</v>
      </c>
      <c r="U7" s="1">
        <v>0</v>
      </c>
      <c r="V7" s="1">
        <v>0</v>
      </c>
      <c r="W7" s="1">
        <v>0</v>
      </c>
      <c r="X7" s="4">
        <v>0.83</v>
      </c>
      <c r="Y7" s="1">
        <f t="shared" si="6"/>
        <v>0.2988</v>
      </c>
      <c r="Z7" s="1">
        <v>0</v>
      </c>
      <c r="AA7" s="1">
        <v>0</v>
      </c>
      <c r="AB7" s="1">
        <v>0</v>
      </c>
      <c r="AC7" s="4">
        <v>0</v>
      </c>
      <c r="AD7" s="1">
        <v>0</v>
      </c>
      <c r="AE7" s="1">
        <v>0</v>
      </c>
      <c r="AF7" s="1">
        <v>0</v>
      </c>
      <c r="AG7" s="1">
        <v>0</v>
      </c>
      <c r="AH7" s="5" t="s">
        <v>49</v>
      </c>
    </row>
    <row r="8" spans="1:34">
      <c r="A8" s="1">
        <v>6</v>
      </c>
      <c r="B8" s="1" t="s">
        <v>313</v>
      </c>
      <c r="C8" s="1">
        <v>1.03</v>
      </c>
      <c r="D8" s="1">
        <v>4019</v>
      </c>
      <c r="E8" s="1">
        <v>4.433</v>
      </c>
      <c r="F8" s="1">
        <v>3.087</v>
      </c>
      <c r="G8" s="1">
        <f t="shared" si="0"/>
        <v>48</v>
      </c>
      <c r="H8" s="1">
        <f t="shared" si="1"/>
        <v>29.2</v>
      </c>
      <c r="I8" s="1">
        <f t="shared" si="2"/>
        <v>67.3</v>
      </c>
      <c r="J8" s="1">
        <f t="shared" si="3"/>
        <v>0.59</v>
      </c>
      <c r="K8" s="1">
        <f t="shared" si="4"/>
        <v>1.34872556863642</v>
      </c>
      <c r="L8" s="1">
        <v>6</v>
      </c>
      <c r="M8" s="1">
        <v>5</v>
      </c>
      <c r="N8" s="1">
        <v>16.8</v>
      </c>
      <c r="O8" s="4">
        <v>28.32</v>
      </c>
      <c r="P8" s="1">
        <v>3.85</v>
      </c>
      <c r="Q8" s="1">
        <f t="shared" si="5"/>
        <v>184.8</v>
      </c>
      <c r="R8" s="4">
        <v>9.6</v>
      </c>
      <c r="S8" s="4">
        <v>5</v>
      </c>
      <c r="T8" s="1">
        <v>1</v>
      </c>
      <c r="U8" s="1">
        <v>1</v>
      </c>
      <c r="V8" s="1">
        <v>0</v>
      </c>
      <c r="W8" s="1">
        <v>0</v>
      </c>
      <c r="X8" s="4">
        <v>2.33</v>
      </c>
      <c r="Y8" s="1">
        <f t="shared" si="6"/>
        <v>0.8388</v>
      </c>
      <c r="Z8" s="1">
        <v>0</v>
      </c>
      <c r="AA8" s="1">
        <v>0</v>
      </c>
      <c r="AB8" s="1">
        <v>0</v>
      </c>
      <c r="AC8" s="4">
        <v>0</v>
      </c>
      <c r="AD8" s="1">
        <v>0</v>
      </c>
      <c r="AE8" s="1">
        <v>0</v>
      </c>
      <c r="AF8" s="1">
        <v>0</v>
      </c>
      <c r="AG8" s="1">
        <v>0</v>
      </c>
      <c r="AH8" s="5" t="s">
        <v>49</v>
      </c>
    </row>
    <row r="9" spans="1:34">
      <c r="A9" s="1">
        <v>7</v>
      </c>
      <c r="B9" s="1" t="s">
        <v>314</v>
      </c>
      <c r="C9" s="1">
        <v>0.924</v>
      </c>
      <c r="D9" s="1">
        <v>3559</v>
      </c>
      <c r="E9" s="1">
        <v>5.226</v>
      </c>
      <c r="F9" s="1">
        <v>3.153</v>
      </c>
      <c r="G9" s="1">
        <f t="shared" si="0"/>
        <v>54</v>
      </c>
      <c r="H9" s="1">
        <f t="shared" si="1"/>
        <v>42</v>
      </c>
      <c r="I9" s="1">
        <f t="shared" si="2"/>
        <v>100.98</v>
      </c>
      <c r="J9" s="1">
        <f t="shared" si="3"/>
        <v>0.782222222222222</v>
      </c>
      <c r="K9" s="1">
        <f t="shared" si="4"/>
        <v>1.34070722306016</v>
      </c>
      <c r="L9" s="1">
        <v>8</v>
      </c>
      <c r="M9" s="1">
        <v>8</v>
      </c>
      <c r="N9" s="1">
        <v>18.48</v>
      </c>
      <c r="O9" s="4">
        <v>42.24</v>
      </c>
      <c r="P9" s="1">
        <v>3.85</v>
      </c>
      <c r="Q9" s="1">
        <f t="shared" si="5"/>
        <v>207.9</v>
      </c>
      <c r="R9" s="4">
        <v>18</v>
      </c>
      <c r="S9" s="4">
        <v>3</v>
      </c>
      <c r="T9" s="4">
        <v>1</v>
      </c>
      <c r="U9" s="4">
        <v>1</v>
      </c>
      <c r="V9" s="1">
        <v>0</v>
      </c>
      <c r="W9" s="1">
        <v>0</v>
      </c>
      <c r="X9" s="4">
        <v>2.0833</v>
      </c>
      <c r="Y9" s="1">
        <f t="shared" si="6"/>
        <v>0.749988</v>
      </c>
      <c r="Z9" s="1">
        <v>0</v>
      </c>
      <c r="AA9" s="1">
        <v>0</v>
      </c>
      <c r="AB9" s="1">
        <v>0</v>
      </c>
      <c r="AC9" s="4">
        <v>0</v>
      </c>
      <c r="AD9" s="1">
        <v>0</v>
      </c>
      <c r="AE9" s="1">
        <v>0</v>
      </c>
      <c r="AF9" s="1">
        <v>0</v>
      </c>
      <c r="AG9" s="1">
        <v>0</v>
      </c>
      <c r="AH9" s="5" t="s">
        <v>49</v>
      </c>
    </row>
    <row r="10" spans="1:34">
      <c r="A10" s="1">
        <v>8</v>
      </c>
      <c r="B10" s="1" t="s">
        <v>315</v>
      </c>
      <c r="C10" s="1">
        <v>0.794</v>
      </c>
      <c r="D10" s="1">
        <v>1919</v>
      </c>
      <c r="E10" s="1">
        <v>6.1</v>
      </c>
      <c r="F10" s="1">
        <v>3.373</v>
      </c>
      <c r="G10" s="1">
        <f t="shared" si="0"/>
        <v>54</v>
      </c>
      <c r="H10" s="1">
        <f t="shared" si="1"/>
        <v>42</v>
      </c>
      <c r="I10" s="1">
        <f t="shared" si="2"/>
        <v>101.46</v>
      </c>
      <c r="J10" s="1">
        <f t="shared" si="3"/>
        <v>0.773333333333333</v>
      </c>
      <c r="K10" s="1">
        <f t="shared" si="4"/>
        <v>1.31920120092799</v>
      </c>
      <c r="L10" s="1">
        <v>8</v>
      </c>
      <c r="M10" s="1">
        <v>8</v>
      </c>
      <c r="N10" s="1">
        <v>18.48</v>
      </c>
      <c r="O10" s="4">
        <v>41.76</v>
      </c>
      <c r="P10" s="1">
        <v>3.85</v>
      </c>
      <c r="Q10" s="1">
        <f t="shared" si="5"/>
        <v>207.9</v>
      </c>
      <c r="R10" s="4">
        <v>18</v>
      </c>
      <c r="S10" s="4">
        <v>3</v>
      </c>
      <c r="T10" s="4">
        <v>1</v>
      </c>
      <c r="U10" s="4">
        <v>1</v>
      </c>
      <c r="V10" s="1">
        <v>0</v>
      </c>
      <c r="W10" s="1">
        <v>0</v>
      </c>
      <c r="X10" s="4">
        <v>2.0833</v>
      </c>
      <c r="Y10" s="1">
        <f t="shared" si="6"/>
        <v>0.749988</v>
      </c>
      <c r="Z10" s="1">
        <v>0</v>
      </c>
      <c r="AA10" s="1">
        <v>0</v>
      </c>
      <c r="AB10" s="1">
        <v>0</v>
      </c>
      <c r="AC10" s="4">
        <v>0</v>
      </c>
      <c r="AD10" s="1">
        <v>0</v>
      </c>
      <c r="AE10" s="1">
        <v>0</v>
      </c>
      <c r="AF10" s="1">
        <v>0</v>
      </c>
      <c r="AG10" s="1">
        <v>0</v>
      </c>
      <c r="AH10" s="5" t="s">
        <v>49</v>
      </c>
    </row>
    <row r="11" spans="1:34">
      <c r="A11" s="1">
        <v>9</v>
      </c>
      <c r="B11" s="1" t="s">
        <v>316</v>
      </c>
      <c r="C11" s="1">
        <v>0.739</v>
      </c>
      <c r="D11" s="1">
        <v>1319</v>
      </c>
      <c r="E11" s="1">
        <v>5.583</v>
      </c>
      <c r="F11" s="1">
        <v>3.227</v>
      </c>
      <c r="G11" s="1">
        <f t="shared" si="0"/>
        <v>21</v>
      </c>
      <c r="H11" s="1">
        <f t="shared" si="1"/>
        <v>20</v>
      </c>
      <c r="I11" s="1">
        <f t="shared" si="2"/>
        <v>50</v>
      </c>
      <c r="J11" s="1">
        <f t="shared" si="3"/>
        <v>0.845714285714286</v>
      </c>
      <c r="K11" s="1">
        <f t="shared" si="4"/>
        <v>1.13846153846154</v>
      </c>
      <c r="L11" s="1">
        <v>4</v>
      </c>
      <c r="M11" s="1">
        <v>3</v>
      </c>
      <c r="N11" s="1">
        <v>9.24</v>
      </c>
      <c r="O11" s="1">
        <v>17.76</v>
      </c>
      <c r="P11" s="1">
        <v>3.85</v>
      </c>
      <c r="Q11" s="1">
        <f t="shared" si="5"/>
        <v>80.85</v>
      </c>
      <c r="R11" s="1">
        <v>7</v>
      </c>
      <c r="S11" s="1">
        <v>3</v>
      </c>
      <c r="T11" s="1">
        <v>1</v>
      </c>
      <c r="U11" s="1">
        <v>0</v>
      </c>
      <c r="V11" s="1">
        <v>0</v>
      </c>
      <c r="W11" s="1">
        <v>38</v>
      </c>
      <c r="X11" s="1">
        <v>0.67</v>
      </c>
      <c r="Y11" s="1">
        <f t="shared" si="6"/>
        <v>0.2412</v>
      </c>
      <c r="Z11" s="1">
        <v>0</v>
      </c>
      <c r="AA11" s="1">
        <v>0</v>
      </c>
      <c r="AB11" s="1">
        <v>0</v>
      </c>
      <c r="AC11" s="4">
        <v>0</v>
      </c>
      <c r="AD11" s="1">
        <v>0</v>
      </c>
      <c r="AE11" s="1">
        <v>0</v>
      </c>
      <c r="AF11" s="1">
        <v>0</v>
      </c>
      <c r="AG11" s="1">
        <v>0</v>
      </c>
      <c r="AH11" s="5" t="s">
        <v>49</v>
      </c>
    </row>
    <row r="12" spans="1:34">
      <c r="A12" s="1">
        <v>10</v>
      </c>
      <c r="B12" s="1" t="s">
        <v>317</v>
      </c>
      <c r="C12" s="1">
        <v>0.875</v>
      </c>
      <c r="D12" s="1">
        <v>3095</v>
      </c>
      <c r="E12" s="1">
        <v>7.286</v>
      </c>
      <c r="F12" s="1">
        <v>3.095</v>
      </c>
      <c r="G12" s="1">
        <f t="shared" si="0"/>
        <v>108</v>
      </c>
      <c r="H12" s="1">
        <f t="shared" si="1"/>
        <v>78</v>
      </c>
      <c r="I12" s="1">
        <f t="shared" si="2"/>
        <v>160.59</v>
      </c>
      <c r="J12" s="1">
        <f t="shared" si="3"/>
        <v>1.03111111111111</v>
      </c>
      <c r="K12" s="1">
        <f t="shared" si="4"/>
        <v>2.22257349102109</v>
      </c>
      <c r="L12" s="1">
        <v>11</v>
      </c>
      <c r="M12" s="1">
        <v>9</v>
      </c>
      <c r="N12" s="1">
        <v>28.35</v>
      </c>
      <c r="O12" s="1">
        <v>111.36</v>
      </c>
      <c r="P12" s="1">
        <v>3.85</v>
      </c>
      <c r="Q12" s="1">
        <f t="shared" si="5"/>
        <v>415.8</v>
      </c>
      <c r="R12" s="1">
        <v>36</v>
      </c>
      <c r="S12" s="1">
        <v>3</v>
      </c>
      <c r="T12" s="1">
        <v>1</v>
      </c>
      <c r="U12" s="1">
        <v>1</v>
      </c>
      <c r="V12" s="1">
        <v>0</v>
      </c>
      <c r="W12" s="1">
        <v>38</v>
      </c>
      <c r="X12" s="1">
        <v>2.67</v>
      </c>
      <c r="Y12" s="1">
        <f t="shared" si="6"/>
        <v>0.9612</v>
      </c>
      <c r="Z12" s="1">
        <v>0</v>
      </c>
      <c r="AA12" s="1">
        <v>0</v>
      </c>
      <c r="AB12" s="1">
        <v>0</v>
      </c>
      <c r="AC12" s="4">
        <v>0</v>
      </c>
      <c r="AD12" s="1">
        <v>0</v>
      </c>
      <c r="AE12" s="1">
        <v>0</v>
      </c>
      <c r="AF12" s="1">
        <v>0</v>
      </c>
      <c r="AG12" s="1">
        <v>0</v>
      </c>
      <c r="AH12" s="5" t="s">
        <v>49</v>
      </c>
    </row>
    <row r="13" spans="1:34">
      <c r="A13" s="1">
        <v>11</v>
      </c>
      <c r="B13" s="1" t="s">
        <v>318</v>
      </c>
      <c r="C13" s="1">
        <v>0.995</v>
      </c>
      <c r="D13" s="1">
        <v>3439</v>
      </c>
      <c r="E13" s="1">
        <v>4.283</v>
      </c>
      <c r="F13" s="1">
        <v>2.897</v>
      </c>
      <c r="G13" s="1">
        <f t="shared" si="0"/>
        <v>54.9</v>
      </c>
      <c r="H13" s="1">
        <f t="shared" si="1"/>
        <v>42.6</v>
      </c>
      <c r="I13" s="1">
        <f t="shared" si="2"/>
        <v>107.25</v>
      </c>
      <c r="J13" s="1">
        <f t="shared" si="3"/>
        <v>0.865573770491803</v>
      </c>
      <c r="K13" s="1">
        <f t="shared" si="4"/>
        <v>1.42011834319527</v>
      </c>
      <c r="L13" s="1">
        <v>4</v>
      </c>
      <c r="M13" s="1">
        <v>6</v>
      </c>
      <c r="N13" s="1">
        <v>9.24</v>
      </c>
      <c r="O13" s="1">
        <v>47.52</v>
      </c>
      <c r="P13" s="1">
        <v>3.85</v>
      </c>
      <c r="Q13" s="1">
        <f t="shared" si="5"/>
        <v>211.365</v>
      </c>
      <c r="R13" s="1">
        <v>18.3</v>
      </c>
      <c r="S13" s="1">
        <v>3</v>
      </c>
      <c r="T13" s="1">
        <v>1</v>
      </c>
      <c r="U13" s="1">
        <v>0</v>
      </c>
      <c r="V13" s="1">
        <v>0</v>
      </c>
      <c r="W13" s="1">
        <v>38</v>
      </c>
      <c r="X13" s="1">
        <v>2.83</v>
      </c>
      <c r="Y13" s="1">
        <f t="shared" si="6"/>
        <v>1.0188</v>
      </c>
      <c r="Z13" s="1">
        <v>0</v>
      </c>
      <c r="AA13" s="1">
        <v>0</v>
      </c>
      <c r="AB13" s="1">
        <v>0</v>
      </c>
      <c r="AC13" s="4">
        <v>0</v>
      </c>
      <c r="AD13" s="1">
        <v>0</v>
      </c>
      <c r="AE13" s="1">
        <v>0</v>
      </c>
      <c r="AF13" s="1">
        <v>0</v>
      </c>
      <c r="AG13" s="1">
        <v>0</v>
      </c>
      <c r="AH13" s="5" t="s">
        <v>49</v>
      </c>
    </row>
    <row r="14" spans="1:34">
      <c r="A14" s="1">
        <v>12</v>
      </c>
      <c r="B14" s="1" t="s">
        <v>319</v>
      </c>
      <c r="C14" s="1">
        <v>1.111</v>
      </c>
      <c r="D14" s="1">
        <v>3809</v>
      </c>
      <c r="E14" s="1">
        <v>2.734</v>
      </c>
      <c r="F14" s="1">
        <v>2.793</v>
      </c>
      <c r="G14" s="1">
        <f t="shared" si="0"/>
        <v>33</v>
      </c>
      <c r="H14" s="1">
        <f t="shared" si="1"/>
        <v>28</v>
      </c>
      <c r="I14" s="1">
        <f t="shared" si="2"/>
        <v>92.26</v>
      </c>
      <c r="J14" s="1">
        <f t="shared" si="3"/>
        <v>0.305454545454545</v>
      </c>
      <c r="K14" s="1">
        <f t="shared" si="4"/>
        <v>0.350180926812186</v>
      </c>
      <c r="L14" s="1">
        <v>2</v>
      </c>
      <c r="M14" s="1">
        <v>2</v>
      </c>
      <c r="N14" s="1">
        <v>5.46</v>
      </c>
      <c r="O14" s="4">
        <v>10.08</v>
      </c>
      <c r="P14" s="1">
        <v>3.85</v>
      </c>
      <c r="Q14" s="1">
        <f t="shared" si="5"/>
        <v>127.05</v>
      </c>
      <c r="R14" s="4">
        <v>11</v>
      </c>
      <c r="S14" s="4">
        <v>3</v>
      </c>
      <c r="T14" s="4">
        <v>1</v>
      </c>
      <c r="U14" s="4">
        <v>0</v>
      </c>
      <c r="V14" s="1">
        <v>0</v>
      </c>
      <c r="W14" s="1">
        <v>0</v>
      </c>
      <c r="X14" s="4">
        <v>1.5</v>
      </c>
      <c r="Y14" s="1">
        <f t="shared" si="6"/>
        <v>0.54</v>
      </c>
      <c r="Z14" s="1">
        <v>0</v>
      </c>
      <c r="AA14" s="1">
        <v>0</v>
      </c>
      <c r="AB14" s="1">
        <v>0</v>
      </c>
      <c r="AC14" s="4">
        <v>0</v>
      </c>
      <c r="AD14" s="1">
        <v>0</v>
      </c>
      <c r="AE14" s="1">
        <v>0</v>
      </c>
      <c r="AF14" s="1">
        <v>0</v>
      </c>
      <c r="AG14" s="1">
        <v>0</v>
      </c>
      <c r="AH14" s="5" t="s">
        <v>49</v>
      </c>
    </row>
    <row r="15" spans="1:34">
      <c r="A15" s="1">
        <v>13</v>
      </c>
      <c r="B15" s="1" t="s">
        <v>320</v>
      </c>
      <c r="C15" s="1">
        <v>1.205</v>
      </c>
      <c r="D15" s="1">
        <v>4503</v>
      </c>
      <c r="E15" s="1">
        <v>7.367</v>
      </c>
      <c r="F15" s="1">
        <v>2.774</v>
      </c>
      <c r="G15" s="1">
        <f t="shared" si="0"/>
        <v>81</v>
      </c>
      <c r="H15" s="1">
        <f t="shared" si="1"/>
        <v>60</v>
      </c>
      <c r="I15" s="1">
        <f t="shared" si="2"/>
        <v>128.412</v>
      </c>
      <c r="J15" s="1">
        <f t="shared" si="3"/>
        <v>1.0642962962963</v>
      </c>
      <c r="K15" s="1">
        <f t="shared" si="4"/>
        <v>2.15172797174479</v>
      </c>
      <c r="L15" s="1">
        <v>8</v>
      </c>
      <c r="M15" s="1">
        <v>7</v>
      </c>
      <c r="N15" s="1">
        <v>16.38</v>
      </c>
      <c r="O15" s="4">
        <v>86.208</v>
      </c>
      <c r="P15" s="1">
        <v>3.85</v>
      </c>
      <c r="Q15" s="1">
        <f t="shared" si="5"/>
        <v>311.85</v>
      </c>
      <c r="R15" s="4">
        <v>27</v>
      </c>
      <c r="S15" s="4">
        <v>3</v>
      </c>
      <c r="T15" s="4">
        <v>0</v>
      </c>
      <c r="U15" s="4">
        <v>1</v>
      </c>
      <c r="V15" s="1">
        <v>0</v>
      </c>
      <c r="W15" s="1">
        <v>0</v>
      </c>
      <c r="X15" s="4">
        <v>2</v>
      </c>
      <c r="Y15" s="1">
        <f t="shared" si="6"/>
        <v>0.72</v>
      </c>
      <c r="Z15" s="1">
        <v>0</v>
      </c>
      <c r="AA15" s="1">
        <v>0</v>
      </c>
      <c r="AB15" s="1">
        <v>0</v>
      </c>
      <c r="AC15" s="4">
        <v>0</v>
      </c>
      <c r="AD15" s="1">
        <v>0</v>
      </c>
      <c r="AE15" s="1">
        <v>0</v>
      </c>
      <c r="AF15" s="1">
        <v>0</v>
      </c>
      <c r="AG15" s="1">
        <v>0</v>
      </c>
      <c r="AH15" s="5" t="s">
        <v>49</v>
      </c>
    </row>
    <row r="16" spans="1:34">
      <c r="A16" s="1">
        <v>14</v>
      </c>
      <c r="B16" s="1" t="s">
        <v>321</v>
      </c>
      <c r="C16" s="1">
        <v>1.21</v>
      </c>
      <c r="D16" s="1">
        <v>4033</v>
      </c>
      <c r="E16" s="1">
        <v>3.258</v>
      </c>
      <c r="F16" s="1">
        <v>2.498</v>
      </c>
      <c r="G16" s="1">
        <f t="shared" si="0"/>
        <v>72</v>
      </c>
      <c r="H16" s="1">
        <f t="shared" si="1"/>
        <v>54</v>
      </c>
      <c r="I16" s="1">
        <f t="shared" si="2"/>
        <v>139.68</v>
      </c>
      <c r="J16" s="1">
        <f t="shared" si="3"/>
        <v>0.72</v>
      </c>
      <c r="K16" s="1">
        <f t="shared" si="4"/>
        <v>1.18953211736717</v>
      </c>
      <c r="L16" s="1">
        <v>6</v>
      </c>
      <c r="M16" s="1">
        <v>10</v>
      </c>
      <c r="N16" s="1">
        <v>16.38</v>
      </c>
      <c r="O16" s="4">
        <v>51.84</v>
      </c>
      <c r="P16" s="1">
        <v>3.85</v>
      </c>
      <c r="Q16" s="1">
        <f t="shared" si="5"/>
        <v>277.2</v>
      </c>
      <c r="R16" s="4">
        <v>24</v>
      </c>
      <c r="S16" s="4">
        <v>3</v>
      </c>
      <c r="T16" s="4">
        <v>1</v>
      </c>
      <c r="U16" s="4">
        <v>1</v>
      </c>
      <c r="V16" s="1">
        <v>0</v>
      </c>
      <c r="W16" s="1">
        <v>0</v>
      </c>
      <c r="X16" s="4">
        <v>2.5</v>
      </c>
      <c r="Y16" s="1">
        <f t="shared" si="6"/>
        <v>0.9</v>
      </c>
      <c r="Z16" s="1">
        <v>0</v>
      </c>
      <c r="AA16" s="1">
        <v>0</v>
      </c>
      <c r="AB16" s="1">
        <v>0</v>
      </c>
      <c r="AC16" s="4">
        <v>0</v>
      </c>
      <c r="AD16" s="1">
        <v>0</v>
      </c>
      <c r="AE16" s="1">
        <v>0</v>
      </c>
      <c r="AF16" s="1">
        <v>0</v>
      </c>
      <c r="AG16" s="1">
        <v>0</v>
      </c>
      <c r="AH16" s="5" t="s">
        <v>49</v>
      </c>
    </row>
    <row r="17" spans="1:34">
      <c r="A17" s="1">
        <v>15</v>
      </c>
      <c r="B17" s="1" t="s">
        <v>322</v>
      </c>
      <c r="C17" s="1">
        <v>1.176</v>
      </c>
      <c r="D17" s="1">
        <v>4131</v>
      </c>
      <c r="E17" s="1">
        <v>4.667</v>
      </c>
      <c r="F17" s="1">
        <v>2.711</v>
      </c>
      <c r="G17" s="1">
        <f t="shared" si="0"/>
        <v>64.284</v>
      </c>
      <c r="H17" s="1">
        <f t="shared" si="1"/>
        <v>32.68</v>
      </c>
      <c r="I17" s="1">
        <f t="shared" si="2"/>
        <v>98.308</v>
      </c>
      <c r="J17" s="1">
        <f t="shared" si="3"/>
        <v>0.209072241926451</v>
      </c>
      <c r="K17" s="1">
        <f t="shared" si="4"/>
        <v>0.438183292071073</v>
      </c>
      <c r="L17" s="1">
        <v>4</v>
      </c>
      <c r="M17" s="1">
        <v>1</v>
      </c>
      <c r="N17" s="1">
        <v>14.07</v>
      </c>
      <c r="O17" s="4">
        <v>13.44</v>
      </c>
      <c r="P17" s="1">
        <v>3.85</v>
      </c>
      <c r="Q17" s="1">
        <f t="shared" si="5"/>
        <v>247.4934</v>
      </c>
      <c r="R17" s="4">
        <v>6.6</v>
      </c>
      <c r="S17" s="4">
        <v>9.74</v>
      </c>
      <c r="T17" s="4">
        <v>1</v>
      </c>
      <c r="U17" s="4">
        <v>1</v>
      </c>
      <c r="V17" s="1">
        <v>0</v>
      </c>
      <c r="W17" s="1">
        <v>0</v>
      </c>
      <c r="X17" s="4">
        <v>1.8333</v>
      </c>
      <c r="Y17" s="1">
        <f t="shared" si="6"/>
        <v>0.659988</v>
      </c>
      <c r="Z17" s="1">
        <v>0</v>
      </c>
      <c r="AA17" s="1">
        <v>0</v>
      </c>
      <c r="AB17" s="1">
        <v>0</v>
      </c>
      <c r="AC17" s="4">
        <v>0</v>
      </c>
      <c r="AD17" s="1">
        <v>0</v>
      </c>
      <c r="AE17" s="1">
        <v>0</v>
      </c>
      <c r="AF17" s="1">
        <v>0</v>
      </c>
      <c r="AG17" s="1">
        <v>0</v>
      </c>
      <c r="AH17" s="5" t="s">
        <v>49</v>
      </c>
    </row>
    <row r="18" spans="1:34">
      <c r="A18" s="1">
        <v>16</v>
      </c>
      <c r="B18" s="1" t="s">
        <v>323</v>
      </c>
      <c r="C18" s="1">
        <v>0.813</v>
      </c>
      <c r="D18" s="1">
        <v>173</v>
      </c>
      <c r="E18" s="1">
        <v>0.143</v>
      </c>
      <c r="F18" s="1">
        <v>3.14</v>
      </c>
      <c r="G18" s="1">
        <f t="shared" si="0"/>
        <v>9</v>
      </c>
      <c r="H18" s="1">
        <f t="shared" si="1"/>
        <v>12.2</v>
      </c>
      <c r="I18" s="1">
        <f t="shared" si="2"/>
        <v>36.02</v>
      </c>
      <c r="J18" s="1">
        <f t="shared" si="3"/>
        <v>0.96</v>
      </c>
      <c r="K18" s="1">
        <f t="shared" si="4"/>
        <v>0.768803656088498</v>
      </c>
      <c r="L18" s="1">
        <v>1</v>
      </c>
      <c r="M18" s="1">
        <v>1</v>
      </c>
      <c r="N18" s="1">
        <v>2.31</v>
      </c>
      <c r="O18" s="4">
        <v>8.64</v>
      </c>
      <c r="P18" s="1">
        <v>3.85</v>
      </c>
      <c r="Q18" s="1">
        <f t="shared" si="5"/>
        <v>34.65</v>
      </c>
      <c r="R18" s="4">
        <v>3.6</v>
      </c>
      <c r="S18" s="4">
        <v>2.5</v>
      </c>
      <c r="T18" s="1">
        <v>0</v>
      </c>
      <c r="U18" s="1">
        <v>1</v>
      </c>
      <c r="V18" s="1">
        <v>0</v>
      </c>
      <c r="W18" s="1">
        <v>0</v>
      </c>
      <c r="X18" s="4">
        <v>0.5</v>
      </c>
      <c r="Y18" s="1">
        <f t="shared" si="6"/>
        <v>0.18</v>
      </c>
      <c r="Z18" s="1">
        <v>0</v>
      </c>
      <c r="AA18" s="1">
        <v>0</v>
      </c>
      <c r="AB18" s="1">
        <v>0</v>
      </c>
      <c r="AC18" s="4">
        <v>0</v>
      </c>
      <c r="AD18" s="1">
        <v>0</v>
      </c>
      <c r="AE18" s="1">
        <v>0</v>
      </c>
      <c r="AF18" s="1">
        <v>0</v>
      </c>
      <c r="AG18" s="1">
        <v>0</v>
      </c>
      <c r="AH18" s="5" t="s">
        <v>133</v>
      </c>
    </row>
    <row r="19" spans="1:34">
      <c r="A19" s="1">
        <v>17</v>
      </c>
      <c r="B19" s="1" t="s">
        <v>324</v>
      </c>
      <c r="C19" s="1">
        <v>0.813</v>
      </c>
      <c r="D19" s="1">
        <v>173</v>
      </c>
      <c r="E19" s="1">
        <v>0.143</v>
      </c>
      <c r="F19" s="1">
        <v>3.14</v>
      </c>
      <c r="G19" s="1">
        <f t="shared" si="0"/>
        <v>9</v>
      </c>
      <c r="H19" s="1">
        <f t="shared" si="1"/>
        <v>12</v>
      </c>
      <c r="I19" s="1">
        <f t="shared" si="2"/>
        <v>41.49</v>
      </c>
      <c r="J19" s="1">
        <f t="shared" si="3"/>
        <v>0.266666666666667</v>
      </c>
      <c r="K19" s="1">
        <f t="shared" si="4"/>
        <v>0.185401486919925</v>
      </c>
      <c r="L19" s="1">
        <v>1</v>
      </c>
      <c r="M19" s="1">
        <v>1</v>
      </c>
      <c r="N19" s="1">
        <v>2.31</v>
      </c>
      <c r="O19" s="4">
        <v>2.4</v>
      </c>
      <c r="P19" s="1">
        <v>3.85</v>
      </c>
      <c r="Q19" s="1">
        <f t="shared" si="5"/>
        <v>34.65</v>
      </c>
      <c r="R19" s="4">
        <v>3</v>
      </c>
      <c r="S19" s="4">
        <v>3</v>
      </c>
      <c r="T19" s="1">
        <v>0</v>
      </c>
      <c r="U19" s="1">
        <v>1</v>
      </c>
      <c r="V19" s="1">
        <v>0</v>
      </c>
      <c r="W19" s="1">
        <v>0</v>
      </c>
      <c r="X19" s="4">
        <v>0.33</v>
      </c>
      <c r="Y19" s="1">
        <f t="shared" si="6"/>
        <v>0.1188</v>
      </c>
      <c r="Z19" s="1">
        <v>0</v>
      </c>
      <c r="AA19" s="1">
        <v>0</v>
      </c>
      <c r="AB19" s="1">
        <v>0</v>
      </c>
      <c r="AC19" s="4">
        <v>0</v>
      </c>
      <c r="AD19" s="1">
        <v>0</v>
      </c>
      <c r="AE19" s="1">
        <v>0</v>
      </c>
      <c r="AF19" s="1">
        <v>0</v>
      </c>
      <c r="AG19" s="1">
        <v>0</v>
      </c>
      <c r="AH19" s="5" t="s">
        <v>35</v>
      </c>
    </row>
    <row r="20" spans="1:34">
      <c r="A20" s="1">
        <v>18</v>
      </c>
      <c r="B20" s="1" t="s">
        <v>325</v>
      </c>
      <c r="C20" s="1">
        <v>0.746</v>
      </c>
      <c r="D20" s="1">
        <v>173</v>
      </c>
      <c r="E20" s="1">
        <v>0.1</v>
      </c>
      <c r="F20" s="1">
        <v>3.213</v>
      </c>
      <c r="G20" s="1">
        <f t="shared" si="0"/>
        <v>9.9</v>
      </c>
      <c r="H20" s="1">
        <f t="shared" si="1"/>
        <v>14.6</v>
      </c>
      <c r="I20" s="1">
        <f t="shared" si="2"/>
        <v>54.53</v>
      </c>
      <c r="J20" s="1">
        <f t="shared" si="3"/>
        <v>0</v>
      </c>
      <c r="K20" s="1">
        <f t="shared" si="4"/>
        <v>0</v>
      </c>
      <c r="L20" s="1">
        <v>1</v>
      </c>
      <c r="M20" s="1">
        <v>0</v>
      </c>
      <c r="N20" s="1">
        <v>1.68</v>
      </c>
      <c r="O20" s="4">
        <v>0</v>
      </c>
      <c r="P20" s="1">
        <v>3.85</v>
      </c>
      <c r="Q20" s="1">
        <f t="shared" si="5"/>
        <v>38.115</v>
      </c>
      <c r="R20" s="4">
        <v>1.8</v>
      </c>
      <c r="S20" s="4">
        <v>5.5</v>
      </c>
      <c r="T20" s="4">
        <v>1</v>
      </c>
      <c r="U20" s="4">
        <v>0</v>
      </c>
      <c r="V20" s="1">
        <v>0</v>
      </c>
      <c r="W20" s="1">
        <v>0</v>
      </c>
      <c r="X20" s="4">
        <v>0.3333</v>
      </c>
      <c r="Y20" s="1">
        <f t="shared" si="6"/>
        <v>0.119988</v>
      </c>
      <c r="Z20" s="1">
        <v>0</v>
      </c>
      <c r="AA20" s="1">
        <v>0</v>
      </c>
      <c r="AB20" s="1">
        <v>0</v>
      </c>
      <c r="AC20" s="4">
        <v>0</v>
      </c>
      <c r="AD20" s="1">
        <v>0</v>
      </c>
      <c r="AE20" s="1">
        <v>0</v>
      </c>
      <c r="AF20" s="1">
        <v>0</v>
      </c>
      <c r="AG20" s="1">
        <v>0</v>
      </c>
      <c r="AH20" s="5" t="s">
        <v>35</v>
      </c>
    </row>
    <row r="21" spans="1:34">
      <c r="A21" s="1">
        <v>19</v>
      </c>
      <c r="B21" s="1" t="s">
        <v>326</v>
      </c>
      <c r="C21" s="1">
        <v>0.818</v>
      </c>
      <c r="D21" s="1">
        <v>173</v>
      </c>
      <c r="E21" s="1">
        <v>0.476</v>
      </c>
      <c r="F21" s="1">
        <v>3.175</v>
      </c>
      <c r="G21" s="1">
        <f t="shared" si="0"/>
        <v>63</v>
      </c>
      <c r="H21" s="1">
        <f t="shared" si="1"/>
        <v>32</v>
      </c>
      <c r="I21" s="1">
        <f t="shared" si="2"/>
        <v>91.67</v>
      </c>
      <c r="J21" s="1">
        <f t="shared" si="3"/>
        <v>0.403809523809524</v>
      </c>
      <c r="K21" s="1">
        <f t="shared" si="4"/>
        <v>0.889478144850677</v>
      </c>
      <c r="L21" s="1">
        <v>2</v>
      </c>
      <c r="M21" s="1">
        <v>8</v>
      </c>
      <c r="N21" s="1">
        <v>6.09</v>
      </c>
      <c r="O21" s="4">
        <v>25.44</v>
      </c>
      <c r="P21" s="1">
        <v>3.85</v>
      </c>
      <c r="Q21" s="1">
        <f t="shared" si="5"/>
        <v>242.55</v>
      </c>
      <c r="R21" s="4">
        <v>9</v>
      </c>
      <c r="S21" s="4">
        <v>7</v>
      </c>
      <c r="T21" s="1">
        <v>0</v>
      </c>
      <c r="U21" s="1">
        <v>1</v>
      </c>
      <c r="V21" s="1">
        <v>0</v>
      </c>
      <c r="W21" s="1">
        <v>0</v>
      </c>
      <c r="X21" s="4">
        <v>1.67</v>
      </c>
      <c r="Y21" s="1">
        <f t="shared" si="6"/>
        <v>0.6012</v>
      </c>
      <c r="Z21" s="1">
        <v>0</v>
      </c>
      <c r="AA21" s="1">
        <v>0</v>
      </c>
      <c r="AB21" s="1">
        <v>0</v>
      </c>
      <c r="AC21" s="4">
        <v>0</v>
      </c>
      <c r="AD21" s="1">
        <v>0</v>
      </c>
      <c r="AE21" s="1">
        <v>0</v>
      </c>
      <c r="AF21" s="1">
        <v>0</v>
      </c>
      <c r="AG21" s="1">
        <v>0</v>
      </c>
      <c r="AH21" s="5" t="s">
        <v>327</v>
      </c>
    </row>
    <row r="22" spans="1:34">
      <c r="A22" s="1">
        <v>20</v>
      </c>
      <c r="B22" s="1" t="s">
        <v>328</v>
      </c>
      <c r="C22" s="1">
        <v>0.746</v>
      </c>
      <c r="D22" s="1">
        <v>173</v>
      </c>
      <c r="E22" s="1">
        <v>0.1</v>
      </c>
      <c r="F22" s="1">
        <v>3.213</v>
      </c>
      <c r="G22" s="1">
        <f t="shared" si="0"/>
        <v>30</v>
      </c>
      <c r="H22" s="1">
        <f t="shared" si="1"/>
        <v>22</v>
      </c>
      <c r="I22" s="1">
        <f t="shared" si="2"/>
        <v>57.91</v>
      </c>
      <c r="J22" s="1">
        <f t="shared" si="3"/>
        <v>0.816</v>
      </c>
      <c r="K22" s="1">
        <f t="shared" si="4"/>
        <v>1.35488755761593</v>
      </c>
      <c r="L22" s="1">
        <v>1</v>
      </c>
      <c r="M22" s="1">
        <v>3</v>
      </c>
      <c r="N22" s="1">
        <v>2.31</v>
      </c>
      <c r="O22" s="1">
        <v>24.48</v>
      </c>
      <c r="P22" s="1">
        <v>3.85</v>
      </c>
      <c r="Q22" s="1">
        <f t="shared" si="5"/>
        <v>115.5</v>
      </c>
      <c r="R22" s="1">
        <v>6</v>
      </c>
      <c r="S22" s="1">
        <v>5</v>
      </c>
      <c r="T22" s="1">
        <v>0</v>
      </c>
      <c r="U22" s="1">
        <v>1</v>
      </c>
      <c r="V22" s="1">
        <v>0</v>
      </c>
      <c r="W22" s="1">
        <v>0</v>
      </c>
      <c r="X22" s="1">
        <v>0.33</v>
      </c>
      <c r="Y22" s="1">
        <f t="shared" si="6"/>
        <v>0.1188</v>
      </c>
      <c r="Z22" s="1">
        <v>0</v>
      </c>
      <c r="AA22" s="1">
        <v>0</v>
      </c>
      <c r="AB22" s="1">
        <v>0</v>
      </c>
      <c r="AC22" s="4">
        <v>0</v>
      </c>
      <c r="AD22" s="1">
        <v>0</v>
      </c>
      <c r="AE22" s="1">
        <v>0</v>
      </c>
      <c r="AF22" s="1">
        <v>0</v>
      </c>
      <c r="AG22" s="1">
        <v>0</v>
      </c>
      <c r="AH22" s="5" t="s">
        <v>228</v>
      </c>
    </row>
    <row r="23" spans="1:34">
      <c r="A23" s="1">
        <v>21</v>
      </c>
      <c r="B23" s="1" t="s">
        <v>329</v>
      </c>
      <c r="C23" s="1">
        <v>0.759</v>
      </c>
      <c r="D23" s="1">
        <v>311</v>
      </c>
      <c r="E23" s="1">
        <v>0.225</v>
      </c>
      <c r="F23" s="1">
        <v>3.286</v>
      </c>
      <c r="G23" s="1">
        <f t="shared" si="0"/>
        <v>22.5</v>
      </c>
      <c r="H23" s="1">
        <f t="shared" si="1"/>
        <v>19</v>
      </c>
      <c r="I23" s="1">
        <f t="shared" si="2"/>
        <v>52.45</v>
      </c>
      <c r="J23" s="1">
        <f t="shared" si="3"/>
        <v>0.714666666666667</v>
      </c>
      <c r="K23" s="1">
        <f t="shared" si="4"/>
        <v>0.982620811028819</v>
      </c>
      <c r="L23" s="1">
        <v>2</v>
      </c>
      <c r="M23" s="1">
        <v>2</v>
      </c>
      <c r="N23" s="1">
        <v>4.62</v>
      </c>
      <c r="O23" s="1">
        <v>16.08</v>
      </c>
      <c r="P23" s="1">
        <v>3.85</v>
      </c>
      <c r="Q23" s="1">
        <f t="shared" si="5"/>
        <v>86.625</v>
      </c>
      <c r="R23" s="1">
        <v>4.5</v>
      </c>
      <c r="S23" s="1">
        <v>5</v>
      </c>
      <c r="T23" s="1">
        <v>1</v>
      </c>
      <c r="U23" s="1">
        <v>1</v>
      </c>
      <c r="V23" s="1">
        <v>0</v>
      </c>
      <c r="W23" s="1">
        <v>0</v>
      </c>
      <c r="X23" s="1">
        <v>0.33</v>
      </c>
      <c r="Y23" s="1">
        <f t="shared" si="6"/>
        <v>0.1188</v>
      </c>
      <c r="Z23" s="1">
        <v>0</v>
      </c>
      <c r="AA23" s="1">
        <v>0</v>
      </c>
      <c r="AB23" s="1">
        <v>0</v>
      </c>
      <c r="AC23" s="4">
        <v>0</v>
      </c>
      <c r="AD23" s="1">
        <v>0</v>
      </c>
      <c r="AE23" s="1">
        <v>0</v>
      </c>
      <c r="AF23" s="1">
        <v>0</v>
      </c>
      <c r="AG23" s="1">
        <v>0</v>
      </c>
      <c r="AH23" s="5" t="s">
        <v>228</v>
      </c>
    </row>
    <row r="24" spans="1:34">
      <c r="A24" s="1">
        <v>22</v>
      </c>
      <c r="B24" s="1" t="s">
        <v>330</v>
      </c>
      <c r="C24" s="1">
        <v>0.759</v>
      </c>
      <c r="D24" s="1">
        <v>311</v>
      </c>
      <c r="E24" s="1">
        <v>0.225</v>
      </c>
      <c r="F24" s="1">
        <v>3.286</v>
      </c>
      <c r="G24" s="1">
        <f t="shared" si="0"/>
        <v>22.5</v>
      </c>
      <c r="H24" s="1">
        <f t="shared" si="1"/>
        <v>19</v>
      </c>
      <c r="I24" s="1">
        <f t="shared" si="2"/>
        <v>52.45</v>
      </c>
      <c r="J24" s="1">
        <f t="shared" si="3"/>
        <v>0.714666666666667</v>
      </c>
      <c r="K24" s="1">
        <f t="shared" si="4"/>
        <v>0.982620811028819</v>
      </c>
      <c r="L24" s="1">
        <v>2</v>
      </c>
      <c r="M24" s="1">
        <v>2</v>
      </c>
      <c r="N24" s="1">
        <v>4.62</v>
      </c>
      <c r="O24" s="1">
        <v>16.08</v>
      </c>
      <c r="P24" s="1">
        <v>3.85</v>
      </c>
      <c r="Q24" s="1">
        <f t="shared" si="5"/>
        <v>86.625</v>
      </c>
      <c r="R24" s="1">
        <v>4.5</v>
      </c>
      <c r="S24" s="1">
        <v>5</v>
      </c>
      <c r="T24" s="1">
        <v>1</v>
      </c>
      <c r="U24" s="1">
        <v>1</v>
      </c>
      <c r="V24" s="1">
        <v>0</v>
      </c>
      <c r="W24" s="1">
        <v>0</v>
      </c>
      <c r="X24" s="1">
        <v>0.33</v>
      </c>
      <c r="Y24" s="1">
        <f t="shared" si="6"/>
        <v>0.1188</v>
      </c>
      <c r="Z24" s="1">
        <v>0</v>
      </c>
      <c r="AA24" s="1">
        <v>0</v>
      </c>
      <c r="AB24" s="1">
        <v>0</v>
      </c>
      <c r="AC24" s="4">
        <v>0</v>
      </c>
      <c r="AD24" s="1">
        <v>0</v>
      </c>
      <c r="AE24" s="1">
        <v>0</v>
      </c>
      <c r="AF24" s="1">
        <v>0</v>
      </c>
      <c r="AG24" s="1">
        <v>0</v>
      </c>
      <c r="AH24" s="5" t="s">
        <v>228</v>
      </c>
    </row>
    <row r="25" spans="1:34">
      <c r="A25" s="1">
        <v>23</v>
      </c>
      <c r="B25" s="1" t="s">
        <v>331</v>
      </c>
      <c r="C25" s="1">
        <v>0.759</v>
      </c>
      <c r="D25" s="1">
        <v>311</v>
      </c>
      <c r="E25" s="1">
        <v>0.225</v>
      </c>
      <c r="F25" s="1">
        <v>3.286</v>
      </c>
      <c r="G25" s="1">
        <f t="shared" si="0"/>
        <v>22.5</v>
      </c>
      <c r="H25" s="1">
        <f t="shared" si="1"/>
        <v>19</v>
      </c>
      <c r="I25" s="1">
        <f t="shared" si="2"/>
        <v>52.45</v>
      </c>
      <c r="J25" s="1">
        <f t="shared" si="3"/>
        <v>0.714666666666667</v>
      </c>
      <c r="K25" s="1">
        <f t="shared" si="4"/>
        <v>0.982620811028819</v>
      </c>
      <c r="L25" s="1">
        <v>2</v>
      </c>
      <c r="M25" s="1">
        <v>2</v>
      </c>
      <c r="N25" s="1">
        <v>4.62</v>
      </c>
      <c r="O25" s="1">
        <v>16.08</v>
      </c>
      <c r="P25" s="1">
        <v>3.85</v>
      </c>
      <c r="Q25" s="1">
        <f t="shared" si="5"/>
        <v>86.625</v>
      </c>
      <c r="R25" s="1">
        <v>4.5</v>
      </c>
      <c r="S25" s="1">
        <v>5</v>
      </c>
      <c r="T25" s="1">
        <v>1</v>
      </c>
      <c r="U25" s="1">
        <v>1</v>
      </c>
      <c r="V25" s="1">
        <v>0</v>
      </c>
      <c r="W25" s="1">
        <v>0</v>
      </c>
      <c r="X25" s="1">
        <v>0.33</v>
      </c>
      <c r="Y25" s="1">
        <f t="shared" si="6"/>
        <v>0.1188</v>
      </c>
      <c r="Z25" s="1">
        <v>0</v>
      </c>
      <c r="AA25" s="1">
        <v>0</v>
      </c>
      <c r="AB25" s="1">
        <v>0</v>
      </c>
      <c r="AC25" s="4">
        <v>0</v>
      </c>
      <c r="AD25" s="1">
        <v>0</v>
      </c>
      <c r="AE25" s="1">
        <v>0</v>
      </c>
      <c r="AF25" s="1">
        <v>0</v>
      </c>
      <c r="AG25" s="1">
        <v>0</v>
      </c>
      <c r="AH25" s="5" t="s">
        <v>228</v>
      </c>
    </row>
    <row r="26" spans="1:34">
      <c r="A26" s="1">
        <v>24</v>
      </c>
      <c r="B26" s="1" t="s">
        <v>332</v>
      </c>
      <c r="C26" s="1">
        <v>0.759</v>
      </c>
      <c r="D26" s="1">
        <v>311</v>
      </c>
      <c r="E26" s="1">
        <v>0.225</v>
      </c>
      <c r="F26" s="1">
        <v>3.286</v>
      </c>
      <c r="G26" s="1">
        <f t="shared" si="0"/>
        <v>22.5</v>
      </c>
      <c r="H26" s="1">
        <f t="shared" si="1"/>
        <v>19</v>
      </c>
      <c r="I26" s="1">
        <f t="shared" si="2"/>
        <v>52.45</v>
      </c>
      <c r="J26" s="1">
        <f t="shared" si="3"/>
        <v>0.714666666666667</v>
      </c>
      <c r="K26" s="1">
        <f t="shared" si="4"/>
        <v>0.982620811028819</v>
      </c>
      <c r="L26" s="1">
        <v>2</v>
      </c>
      <c r="M26" s="1">
        <v>2</v>
      </c>
      <c r="N26" s="1">
        <v>4.62</v>
      </c>
      <c r="O26" s="1">
        <v>16.08</v>
      </c>
      <c r="P26" s="1">
        <v>3.85</v>
      </c>
      <c r="Q26" s="1">
        <f t="shared" si="5"/>
        <v>86.625</v>
      </c>
      <c r="R26" s="1">
        <v>4.5</v>
      </c>
      <c r="S26" s="1">
        <v>5</v>
      </c>
      <c r="T26" s="1">
        <v>1</v>
      </c>
      <c r="U26" s="1">
        <v>1</v>
      </c>
      <c r="V26" s="1">
        <v>0</v>
      </c>
      <c r="W26" s="1">
        <v>0</v>
      </c>
      <c r="X26" s="1">
        <v>0.33</v>
      </c>
      <c r="Y26" s="1">
        <f t="shared" si="6"/>
        <v>0.1188</v>
      </c>
      <c r="Z26" s="1">
        <v>0</v>
      </c>
      <c r="AA26" s="1">
        <v>0</v>
      </c>
      <c r="AB26" s="1">
        <v>0</v>
      </c>
      <c r="AC26" s="4">
        <v>0</v>
      </c>
      <c r="AD26" s="1">
        <v>0</v>
      </c>
      <c r="AE26" s="1">
        <v>0</v>
      </c>
      <c r="AF26" s="1">
        <v>0</v>
      </c>
      <c r="AG26" s="1">
        <v>0</v>
      </c>
      <c r="AH26" s="5" t="s">
        <v>228</v>
      </c>
    </row>
    <row r="27" spans="1:34">
      <c r="A27" s="1">
        <v>25</v>
      </c>
      <c r="B27" s="1" t="s">
        <v>333</v>
      </c>
      <c r="C27" s="1">
        <v>0.759</v>
      </c>
      <c r="D27" s="1">
        <v>311</v>
      </c>
      <c r="E27" s="1">
        <v>0.225</v>
      </c>
      <c r="F27" s="1">
        <v>3.286</v>
      </c>
      <c r="G27" s="1">
        <f t="shared" si="0"/>
        <v>22.5</v>
      </c>
      <c r="H27" s="1">
        <f t="shared" si="1"/>
        <v>19</v>
      </c>
      <c r="I27" s="1">
        <f t="shared" si="2"/>
        <v>52.45</v>
      </c>
      <c r="J27" s="1">
        <f t="shared" si="3"/>
        <v>0.714666666666667</v>
      </c>
      <c r="K27" s="1">
        <f t="shared" si="4"/>
        <v>0.982620811028819</v>
      </c>
      <c r="L27" s="1">
        <v>2</v>
      </c>
      <c r="M27" s="1">
        <v>2</v>
      </c>
      <c r="N27" s="1">
        <v>4.62</v>
      </c>
      <c r="O27" s="1">
        <v>16.08</v>
      </c>
      <c r="P27" s="1">
        <v>3.85</v>
      </c>
      <c r="Q27" s="1">
        <f t="shared" si="5"/>
        <v>86.625</v>
      </c>
      <c r="R27" s="1">
        <v>4.5</v>
      </c>
      <c r="S27" s="1">
        <v>5</v>
      </c>
      <c r="T27" s="1">
        <v>1</v>
      </c>
      <c r="U27" s="1">
        <v>1</v>
      </c>
      <c r="V27" s="1">
        <v>0</v>
      </c>
      <c r="W27" s="1">
        <v>0</v>
      </c>
      <c r="X27" s="1">
        <v>0.33</v>
      </c>
      <c r="Y27" s="1">
        <f t="shared" si="6"/>
        <v>0.1188</v>
      </c>
      <c r="Z27" s="1">
        <v>0</v>
      </c>
      <c r="AA27" s="1">
        <v>0</v>
      </c>
      <c r="AB27" s="1">
        <v>0</v>
      </c>
      <c r="AC27" s="4">
        <v>0</v>
      </c>
      <c r="AD27" s="1">
        <v>0</v>
      </c>
      <c r="AE27" s="1">
        <v>0</v>
      </c>
      <c r="AF27" s="1">
        <v>0</v>
      </c>
      <c r="AG27" s="1">
        <v>0</v>
      </c>
      <c r="AH27" s="5" t="s">
        <v>228</v>
      </c>
    </row>
    <row r="28" spans="1:34">
      <c r="A28" s="1">
        <v>26</v>
      </c>
      <c r="B28" s="1" t="s">
        <v>334</v>
      </c>
      <c r="C28" s="1">
        <v>0.759</v>
      </c>
      <c r="D28" s="1">
        <v>311</v>
      </c>
      <c r="E28" s="1">
        <v>0.225</v>
      </c>
      <c r="F28" s="1">
        <v>3.286</v>
      </c>
      <c r="G28" s="1">
        <f t="shared" si="0"/>
        <v>22.5</v>
      </c>
      <c r="H28" s="1">
        <f t="shared" si="1"/>
        <v>19</v>
      </c>
      <c r="I28" s="1">
        <f t="shared" si="2"/>
        <v>52.45</v>
      </c>
      <c r="J28" s="1">
        <f t="shared" si="3"/>
        <v>0.714666666666667</v>
      </c>
      <c r="K28" s="1">
        <f t="shared" si="4"/>
        <v>0.982620811028819</v>
      </c>
      <c r="L28" s="1">
        <v>2</v>
      </c>
      <c r="M28" s="1">
        <v>2</v>
      </c>
      <c r="N28" s="1">
        <v>4.62</v>
      </c>
      <c r="O28" s="1">
        <v>16.08</v>
      </c>
      <c r="P28" s="1">
        <v>3.85</v>
      </c>
      <c r="Q28" s="1">
        <f t="shared" si="5"/>
        <v>86.625</v>
      </c>
      <c r="R28" s="1">
        <v>4.5</v>
      </c>
      <c r="S28" s="1">
        <v>5</v>
      </c>
      <c r="T28" s="1">
        <v>1</v>
      </c>
      <c r="U28" s="1">
        <v>1</v>
      </c>
      <c r="V28" s="1">
        <v>0</v>
      </c>
      <c r="W28" s="1">
        <v>0</v>
      </c>
      <c r="X28" s="1">
        <v>0.33</v>
      </c>
      <c r="Y28" s="1">
        <f t="shared" si="6"/>
        <v>0.1188</v>
      </c>
      <c r="Z28" s="1">
        <v>0</v>
      </c>
      <c r="AA28" s="1">
        <v>0</v>
      </c>
      <c r="AB28" s="1">
        <v>0</v>
      </c>
      <c r="AC28" s="4">
        <v>0</v>
      </c>
      <c r="AD28" s="1">
        <v>0</v>
      </c>
      <c r="AE28" s="1">
        <v>0</v>
      </c>
      <c r="AF28" s="1">
        <v>0</v>
      </c>
      <c r="AG28" s="1">
        <v>0</v>
      </c>
      <c r="AH28" s="5" t="s">
        <v>228</v>
      </c>
    </row>
    <row r="29" spans="1:34">
      <c r="A29" s="1">
        <v>27</v>
      </c>
      <c r="B29" s="1" t="s">
        <v>335</v>
      </c>
      <c r="C29" s="1">
        <v>0.666</v>
      </c>
      <c r="D29" s="1">
        <v>205</v>
      </c>
      <c r="E29" s="1">
        <v>0.208</v>
      </c>
      <c r="F29" s="1">
        <v>3.45</v>
      </c>
      <c r="G29" s="1">
        <f t="shared" si="0"/>
        <v>22.5</v>
      </c>
      <c r="H29" s="1">
        <f t="shared" si="1"/>
        <v>19</v>
      </c>
      <c r="I29" s="1">
        <f t="shared" si="2"/>
        <v>52.45</v>
      </c>
      <c r="J29" s="1">
        <f t="shared" si="3"/>
        <v>0.714666666666667</v>
      </c>
      <c r="K29" s="1">
        <f t="shared" si="4"/>
        <v>0.982620811028819</v>
      </c>
      <c r="L29" s="1">
        <v>2</v>
      </c>
      <c r="M29" s="1">
        <v>2</v>
      </c>
      <c r="N29" s="1">
        <v>4.62</v>
      </c>
      <c r="O29" s="1">
        <v>16.08</v>
      </c>
      <c r="P29" s="1">
        <v>3.85</v>
      </c>
      <c r="Q29" s="1">
        <f t="shared" si="5"/>
        <v>86.625</v>
      </c>
      <c r="R29" s="1">
        <v>4.5</v>
      </c>
      <c r="S29" s="1">
        <v>5</v>
      </c>
      <c r="T29" s="1">
        <v>1</v>
      </c>
      <c r="U29" s="1">
        <v>1</v>
      </c>
      <c r="V29" s="1">
        <v>0</v>
      </c>
      <c r="W29" s="1">
        <v>0</v>
      </c>
      <c r="X29" s="1">
        <v>0.33</v>
      </c>
      <c r="Y29" s="1">
        <f t="shared" si="6"/>
        <v>0.1188</v>
      </c>
      <c r="Z29" s="1">
        <v>0</v>
      </c>
      <c r="AA29" s="1">
        <v>0</v>
      </c>
      <c r="AB29" s="1">
        <v>0</v>
      </c>
      <c r="AC29" s="4">
        <v>0</v>
      </c>
      <c r="AD29" s="1">
        <v>0</v>
      </c>
      <c r="AE29" s="1">
        <v>0</v>
      </c>
      <c r="AF29" s="1">
        <v>0</v>
      </c>
      <c r="AG29" s="1">
        <v>0</v>
      </c>
      <c r="AH29" s="5" t="s">
        <v>228</v>
      </c>
    </row>
    <row r="30" spans="1:34">
      <c r="A30" s="1">
        <v>28</v>
      </c>
      <c r="B30" s="1" t="s">
        <v>336</v>
      </c>
      <c r="C30" s="1">
        <v>0.666</v>
      </c>
      <c r="D30" s="1">
        <v>205</v>
      </c>
      <c r="E30" s="1">
        <v>0.208</v>
      </c>
      <c r="F30" s="1">
        <v>3.45</v>
      </c>
      <c r="G30" s="1">
        <f t="shared" si="0"/>
        <v>22.5</v>
      </c>
      <c r="H30" s="1">
        <f t="shared" si="1"/>
        <v>19</v>
      </c>
      <c r="I30" s="1">
        <f t="shared" si="2"/>
        <v>52.45</v>
      </c>
      <c r="J30" s="1">
        <f t="shared" si="3"/>
        <v>0.714666666666667</v>
      </c>
      <c r="K30" s="1">
        <f t="shared" si="4"/>
        <v>0.982620811028819</v>
      </c>
      <c r="L30" s="1">
        <v>2</v>
      </c>
      <c r="M30" s="1">
        <v>2</v>
      </c>
      <c r="N30" s="1">
        <v>4.62</v>
      </c>
      <c r="O30" s="1">
        <v>16.08</v>
      </c>
      <c r="P30" s="1">
        <v>3.85</v>
      </c>
      <c r="Q30" s="1">
        <f t="shared" si="5"/>
        <v>86.625</v>
      </c>
      <c r="R30" s="1">
        <v>4.5</v>
      </c>
      <c r="S30" s="1">
        <v>5</v>
      </c>
      <c r="T30" s="1">
        <v>1</v>
      </c>
      <c r="U30" s="1">
        <v>1</v>
      </c>
      <c r="V30" s="1">
        <v>0</v>
      </c>
      <c r="W30" s="1">
        <v>0</v>
      </c>
      <c r="X30" s="1">
        <v>0.33</v>
      </c>
      <c r="Y30" s="1">
        <f t="shared" si="6"/>
        <v>0.1188</v>
      </c>
      <c r="Z30" s="1">
        <v>0</v>
      </c>
      <c r="AA30" s="1">
        <v>0</v>
      </c>
      <c r="AB30" s="1">
        <v>0</v>
      </c>
      <c r="AC30" s="4">
        <v>0</v>
      </c>
      <c r="AD30" s="1">
        <v>0</v>
      </c>
      <c r="AE30" s="1">
        <v>0</v>
      </c>
      <c r="AF30" s="1">
        <v>0</v>
      </c>
      <c r="AG30" s="1">
        <v>0</v>
      </c>
      <c r="AH30" s="5" t="s">
        <v>228</v>
      </c>
    </row>
    <row r="31" spans="1:34">
      <c r="A31" s="1">
        <v>29</v>
      </c>
      <c r="B31" s="1" t="s">
        <v>337</v>
      </c>
      <c r="C31" s="1">
        <v>0.666</v>
      </c>
      <c r="D31" s="1">
        <v>205</v>
      </c>
      <c r="E31" s="1">
        <v>0.208</v>
      </c>
      <c r="F31" s="1">
        <v>3.45</v>
      </c>
      <c r="G31" s="1">
        <f t="shared" si="0"/>
        <v>22.5</v>
      </c>
      <c r="H31" s="1">
        <f t="shared" si="1"/>
        <v>19</v>
      </c>
      <c r="I31" s="1">
        <f t="shared" si="2"/>
        <v>52.45</v>
      </c>
      <c r="J31" s="1">
        <f t="shared" si="3"/>
        <v>0.714666666666667</v>
      </c>
      <c r="K31" s="1">
        <f t="shared" si="4"/>
        <v>0.982620811028819</v>
      </c>
      <c r="L31" s="1">
        <v>2</v>
      </c>
      <c r="M31" s="1">
        <v>2</v>
      </c>
      <c r="N31" s="1">
        <v>4.62</v>
      </c>
      <c r="O31" s="1">
        <v>16.08</v>
      </c>
      <c r="P31" s="1">
        <v>3.85</v>
      </c>
      <c r="Q31" s="1">
        <f t="shared" si="5"/>
        <v>86.625</v>
      </c>
      <c r="R31" s="1">
        <v>4.5</v>
      </c>
      <c r="S31" s="1">
        <v>5</v>
      </c>
      <c r="T31" s="1">
        <v>1</v>
      </c>
      <c r="U31" s="1">
        <v>1</v>
      </c>
      <c r="V31" s="1">
        <v>0</v>
      </c>
      <c r="W31" s="1">
        <v>0</v>
      </c>
      <c r="X31" s="1">
        <v>0.33</v>
      </c>
      <c r="Y31" s="1">
        <f t="shared" si="6"/>
        <v>0.1188</v>
      </c>
      <c r="Z31" s="1">
        <v>0</v>
      </c>
      <c r="AA31" s="1">
        <v>0</v>
      </c>
      <c r="AB31" s="1">
        <v>0</v>
      </c>
      <c r="AC31" s="4">
        <v>0</v>
      </c>
      <c r="AD31" s="1">
        <v>0</v>
      </c>
      <c r="AE31" s="1">
        <v>0</v>
      </c>
      <c r="AF31" s="1">
        <v>0</v>
      </c>
      <c r="AG31" s="1">
        <v>0</v>
      </c>
      <c r="AH31" s="5" t="s">
        <v>228</v>
      </c>
    </row>
    <row r="32" spans="1:34">
      <c r="A32" s="1">
        <v>30</v>
      </c>
      <c r="B32" s="1" t="s">
        <v>338</v>
      </c>
      <c r="C32" s="1">
        <v>0.666</v>
      </c>
      <c r="D32" s="1">
        <v>205</v>
      </c>
      <c r="E32" s="1">
        <v>0.208</v>
      </c>
      <c r="F32" s="1">
        <v>3.45</v>
      </c>
      <c r="G32" s="1">
        <f t="shared" si="0"/>
        <v>22.5</v>
      </c>
      <c r="H32" s="1">
        <f t="shared" si="1"/>
        <v>19</v>
      </c>
      <c r="I32" s="1">
        <f t="shared" si="2"/>
        <v>52.45</v>
      </c>
      <c r="J32" s="1">
        <f t="shared" si="3"/>
        <v>0.714666666666667</v>
      </c>
      <c r="K32" s="1">
        <f t="shared" si="4"/>
        <v>0.982620811028819</v>
      </c>
      <c r="L32" s="1">
        <v>2</v>
      </c>
      <c r="M32" s="1">
        <v>2</v>
      </c>
      <c r="N32" s="1">
        <v>4.62</v>
      </c>
      <c r="O32" s="1">
        <v>16.08</v>
      </c>
      <c r="P32" s="1">
        <v>3.85</v>
      </c>
      <c r="Q32" s="1">
        <f t="shared" si="5"/>
        <v>86.625</v>
      </c>
      <c r="R32" s="1">
        <v>4.5</v>
      </c>
      <c r="S32" s="1">
        <v>5</v>
      </c>
      <c r="T32" s="1">
        <v>1</v>
      </c>
      <c r="U32" s="1">
        <v>1</v>
      </c>
      <c r="V32" s="1">
        <v>0</v>
      </c>
      <c r="W32" s="1">
        <v>0</v>
      </c>
      <c r="X32" s="1">
        <v>0.33</v>
      </c>
      <c r="Y32" s="1">
        <f t="shared" si="6"/>
        <v>0.1188</v>
      </c>
      <c r="Z32" s="1">
        <v>0</v>
      </c>
      <c r="AA32" s="1">
        <v>0</v>
      </c>
      <c r="AB32" s="1">
        <v>0</v>
      </c>
      <c r="AC32" s="4">
        <v>0</v>
      </c>
      <c r="AD32" s="1">
        <v>0</v>
      </c>
      <c r="AE32" s="1">
        <v>0</v>
      </c>
      <c r="AF32" s="1">
        <v>0</v>
      </c>
      <c r="AG32" s="1">
        <v>0</v>
      </c>
      <c r="AH32" s="5" t="s">
        <v>228</v>
      </c>
    </row>
    <row r="33" spans="1:34">
      <c r="A33" s="1">
        <v>31</v>
      </c>
      <c r="B33" s="1" t="s">
        <v>339</v>
      </c>
      <c r="C33" s="1">
        <v>0.666</v>
      </c>
      <c r="D33" s="1">
        <v>205</v>
      </c>
      <c r="E33" s="1">
        <v>0.208</v>
      </c>
      <c r="F33" s="1">
        <v>3.45</v>
      </c>
      <c r="G33" s="1">
        <f t="shared" si="0"/>
        <v>22.5</v>
      </c>
      <c r="H33" s="1">
        <f t="shared" si="1"/>
        <v>19</v>
      </c>
      <c r="I33" s="1">
        <f t="shared" si="2"/>
        <v>52.45</v>
      </c>
      <c r="J33" s="1">
        <f t="shared" si="3"/>
        <v>0.714666666666667</v>
      </c>
      <c r="K33" s="1">
        <f t="shared" si="4"/>
        <v>0.982620811028819</v>
      </c>
      <c r="L33" s="1">
        <v>2</v>
      </c>
      <c r="M33" s="1">
        <v>2</v>
      </c>
      <c r="N33" s="1">
        <v>4.62</v>
      </c>
      <c r="O33" s="1">
        <v>16.08</v>
      </c>
      <c r="P33" s="1">
        <v>3.85</v>
      </c>
      <c r="Q33" s="1">
        <f t="shared" si="5"/>
        <v>86.625</v>
      </c>
      <c r="R33" s="1">
        <v>4.5</v>
      </c>
      <c r="S33" s="1">
        <v>5</v>
      </c>
      <c r="T33" s="1">
        <v>1</v>
      </c>
      <c r="U33" s="1">
        <v>1</v>
      </c>
      <c r="V33" s="1">
        <v>0</v>
      </c>
      <c r="W33" s="1">
        <v>0</v>
      </c>
      <c r="X33" s="1">
        <v>0.33</v>
      </c>
      <c r="Y33" s="1">
        <f t="shared" si="6"/>
        <v>0.1188</v>
      </c>
      <c r="Z33" s="1">
        <v>0</v>
      </c>
      <c r="AA33" s="1">
        <v>0</v>
      </c>
      <c r="AB33" s="1">
        <v>0</v>
      </c>
      <c r="AC33" s="4">
        <v>0</v>
      </c>
      <c r="AD33" s="1">
        <v>0</v>
      </c>
      <c r="AE33" s="1">
        <v>0</v>
      </c>
      <c r="AF33" s="1">
        <v>0</v>
      </c>
      <c r="AG33" s="1">
        <v>0</v>
      </c>
      <c r="AH33" s="5" t="s">
        <v>228</v>
      </c>
    </row>
    <row r="34" spans="1:34">
      <c r="A34" s="1">
        <v>32</v>
      </c>
      <c r="B34" s="1" t="s">
        <v>340</v>
      </c>
      <c r="C34" s="1">
        <v>0.666</v>
      </c>
      <c r="D34" s="1">
        <v>205</v>
      </c>
      <c r="E34" s="1">
        <v>0.208</v>
      </c>
      <c r="F34" s="1">
        <v>3.45</v>
      </c>
      <c r="G34" s="1">
        <f t="shared" si="0"/>
        <v>22.5</v>
      </c>
      <c r="H34" s="1">
        <f t="shared" si="1"/>
        <v>19</v>
      </c>
      <c r="I34" s="1">
        <f t="shared" si="2"/>
        <v>52.45</v>
      </c>
      <c r="J34" s="1">
        <f t="shared" si="3"/>
        <v>0.714666666666667</v>
      </c>
      <c r="K34" s="1">
        <f t="shared" si="4"/>
        <v>0.982620811028819</v>
      </c>
      <c r="L34" s="1">
        <v>2</v>
      </c>
      <c r="M34" s="1">
        <v>2</v>
      </c>
      <c r="N34" s="1">
        <v>4.62</v>
      </c>
      <c r="O34" s="1">
        <v>16.08</v>
      </c>
      <c r="P34" s="1">
        <v>3.85</v>
      </c>
      <c r="Q34" s="1">
        <f t="shared" si="5"/>
        <v>86.625</v>
      </c>
      <c r="R34" s="1">
        <v>4.5</v>
      </c>
      <c r="S34" s="1">
        <v>5</v>
      </c>
      <c r="T34" s="1">
        <v>1</v>
      </c>
      <c r="U34" s="1">
        <v>1</v>
      </c>
      <c r="V34" s="1">
        <v>0</v>
      </c>
      <c r="W34" s="1">
        <v>0</v>
      </c>
      <c r="X34" s="1">
        <v>0.33</v>
      </c>
      <c r="Y34" s="1">
        <f t="shared" si="6"/>
        <v>0.1188</v>
      </c>
      <c r="Z34" s="1">
        <v>0</v>
      </c>
      <c r="AA34" s="1">
        <v>0</v>
      </c>
      <c r="AB34" s="1">
        <v>0</v>
      </c>
      <c r="AC34" s="4">
        <v>0</v>
      </c>
      <c r="AD34" s="1">
        <v>0</v>
      </c>
      <c r="AE34" s="1">
        <v>0</v>
      </c>
      <c r="AF34" s="1">
        <v>0</v>
      </c>
      <c r="AG34" s="1">
        <v>0</v>
      </c>
      <c r="AH34" s="5" t="s">
        <v>228</v>
      </c>
    </row>
    <row r="35" spans="1:34">
      <c r="A35" s="1">
        <v>33</v>
      </c>
      <c r="B35" s="1" t="s">
        <v>341</v>
      </c>
      <c r="C35" s="1">
        <v>0.666</v>
      </c>
      <c r="D35" s="1">
        <v>205</v>
      </c>
      <c r="E35" s="1">
        <v>0.208</v>
      </c>
      <c r="F35" s="1">
        <v>3.45</v>
      </c>
      <c r="G35" s="1">
        <f t="shared" si="0"/>
        <v>22.5</v>
      </c>
      <c r="H35" s="1">
        <f t="shared" si="1"/>
        <v>19</v>
      </c>
      <c r="I35" s="1">
        <f t="shared" si="2"/>
        <v>52.45</v>
      </c>
      <c r="J35" s="1">
        <f t="shared" si="3"/>
        <v>0.714666666666667</v>
      </c>
      <c r="K35" s="1">
        <f t="shared" si="4"/>
        <v>0.982620811028819</v>
      </c>
      <c r="L35" s="1">
        <v>2</v>
      </c>
      <c r="M35" s="1">
        <v>2</v>
      </c>
      <c r="N35" s="1">
        <v>4.62</v>
      </c>
      <c r="O35" s="1">
        <v>16.08</v>
      </c>
      <c r="P35" s="1">
        <v>3.85</v>
      </c>
      <c r="Q35" s="1">
        <f t="shared" si="5"/>
        <v>86.625</v>
      </c>
      <c r="R35" s="1">
        <v>4.5</v>
      </c>
      <c r="S35" s="1">
        <v>5</v>
      </c>
      <c r="T35" s="1">
        <v>1</v>
      </c>
      <c r="U35" s="1">
        <v>1</v>
      </c>
      <c r="V35" s="1">
        <v>0</v>
      </c>
      <c r="W35" s="1">
        <v>0</v>
      </c>
      <c r="X35" s="1">
        <v>0.33</v>
      </c>
      <c r="Y35" s="1">
        <f t="shared" si="6"/>
        <v>0.1188</v>
      </c>
      <c r="Z35" s="1">
        <v>0</v>
      </c>
      <c r="AA35" s="1">
        <v>0</v>
      </c>
      <c r="AB35" s="1">
        <v>0</v>
      </c>
      <c r="AC35" s="4">
        <v>0</v>
      </c>
      <c r="AD35" s="1">
        <v>0</v>
      </c>
      <c r="AE35" s="1">
        <v>0</v>
      </c>
      <c r="AF35" s="1">
        <v>0</v>
      </c>
      <c r="AG35" s="1">
        <v>0</v>
      </c>
      <c r="AH35" s="5" t="s">
        <v>228</v>
      </c>
    </row>
    <row r="36" spans="1:34">
      <c r="A36" s="1">
        <v>34</v>
      </c>
      <c r="B36" s="1" t="s">
        <v>342</v>
      </c>
      <c r="C36" s="1">
        <v>0.902</v>
      </c>
      <c r="D36" s="1">
        <v>173</v>
      </c>
      <c r="E36" s="1">
        <v>0.167</v>
      </c>
      <c r="F36" s="1">
        <v>2.76</v>
      </c>
      <c r="G36" s="1">
        <f t="shared" si="0"/>
        <v>112.5</v>
      </c>
      <c r="H36" s="1">
        <f t="shared" si="1"/>
        <v>55</v>
      </c>
      <c r="I36" s="1">
        <f t="shared" si="2"/>
        <v>177.73</v>
      </c>
      <c r="J36" s="1">
        <f t="shared" si="3"/>
        <v>0.2688</v>
      </c>
      <c r="K36" s="1">
        <f t="shared" si="4"/>
        <v>0.545338867512952</v>
      </c>
      <c r="L36" s="1">
        <v>1</v>
      </c>
      <c r="M36" s="1">
        <v>1</v>
      </c>
      <c r="N36" s="1">
        <v>3.78</v>
      </c>
      <c r="O36" s="1">
        <v>30.24</v>
      </c>
      <c r="P36" s="1">
        <v>3.85</v>
      </c>
      <c r="Q36" s="1">
        <f t="shared" si="5"/>
        <v>433.125</v>
      </c>
      <c r="R36" s="1">
        <v>22.5</v>
      </c>
      <c r="S36" s="1">
        <v>5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f t="shared" si="6"/>
        <v>0</v>
      </c>
      <c r="Z36" s="1">
        <v>0</v>
      </c>
      <c r="AA36" s="1">
        <v>0</v>
      </c>
      <c r="AB36" s="1">
        <v>0</v>
      </c>
      <c r="AC36" s="4">
        <v>0</v>
      </c>
      <c r="AD36" s="1">
        <v>0</v>
      </c>
      <c r="AE36" s="1">
        <v>0</v>
      </c>
      <c r="AF36" s="1">
        <v>0</v>
      </c>
      <c r="AG36" s="1">
        <v>0</v>
      </c>
      <c r="AH36" s="5" t="s">
        <v>133</v>
      </c>
    </row>
    <row r="37" spans="1:34">
      <c r="A37" s="1">
        <v>35</v>
      </c>
      <c r="B37" s="1" t="s">
        <v>343</v>
      </c>
      <c r="C37" s="1">
        <v>0.919</v>
      </c>
      <c r="D37" s="1">
        <v>173</v>
      </c>
      <c r="E37" s="1">
        <v>0.091</v>
      </c>
      <c r="F37" s="1">
        <v>2.835</v>
      </c>
      <c r="G37" s="1">
        <f t="shared" si="0"/>
        <v>159.04</v>
      </c>
      <c r="H37" s="1">
        <f t="shared" si="1"/>
        <v>59.44</v>
      </c>
      <c r="I37" s="1">
        <f t="shared" si="2"/>
        <v>108.316</v>
      </c>
      <c r="J37" s="1">
        <f t="shared" si="3"/>
        <v>0.705030181086519</v>
      </c>
      <c r="K37" s="1">
        <f t="shared" si="4"/>
        <v>3.31792731807503</v>
      </c>
      <c r="L37" s="1">
        <v>3</v>
      </c>
      <c r="M37" s="1">
        <v>2</v>
      </c>
      <c r="N37" s="1">
        <v>8.4</v>
      </c>
      <c r="O37" s="1">
        <v>112.128</v>
      </c>
      <c r="P37" s="1">
        <v>3.85</v>
      </c>
      <c r="Q37" s="1">
        <f t="shared" si="5"/>
        <v>612.304</v>
      </c>
      <c r="R37" s="1">
        <v>22.72</v>
      </c>
      <c r="S37" s="1">
        <v>7</v>
      </c>
      <c r="T37" s="1">
        <v>0</v>
      </c>
      <c r="U37" s="1">
        <v>1</v>
      </c>
      <c r="V37" s="1">
        <v>0</v>
      </c>
      <c r="W37" s="1">
        <v>0</v>
      </c>
      <c r="X37" s="1">
        <v>6.67</v>
      </c>
      <c r="Y37" s="1">
        <f t="shared" si="6"/>
        <v>2.4012</v>
      </c>
      <c r="Z37" s="1">
        <v>0</v>
      </c>
      <c r="AA37" s="1">
        <v>0</v>
      </c>
      <c r="AB37" s="1">
        <v>0</v>
      </c>
      <c r="AC37" s="4">
        <v>0</v>
      </c>
      <c r="AD37" s="1">
        <v>0</v>
      </c>
      <c r="AE37" s="1">
        <v>0</v>
      </c>
      <c r="AF37" s="1">
        <v>0</v>
      </c>
      <c r="AG37" s="1">
        <v>0</v>
      </c>
      <c r="AH37" s="5" t="s">
        <v>133</v>
      </c>
    </row>
    <row r="38" spans="1:34">
      <c r="A38" s="1">
        <v>36</v>
      </c>
      <c r="B38" s="1" t="s">
        <v>344</v>
      </c>
      <c r="C38" s="1">
        <v>0.714</v>
      </c>
      <c r="D38" s="1">
        <v>173</v>
      </c>
      <c r="E38" s="1">
        <v>0.083</v>
      </c>
      <c r="F38" s="1">
        <v>3.158</v>
      </c>
      <c r="G38" s="1">
        <f t="shared" si="0"/>
        <v>146.44</v>
      </c>
      <c r="H38" s="1">
        <f t="shared" si="1"/>
        <v>55.84</v>
      </c>
      <c r="I38" s="1">
        <f t="shared" si="2"/>
        <v>160.996</v>
      </c>
      <c r="J38" s="1">
        <f t="shared" si="3"/>
        <v>0.342857142857143</v>
      </c>
      <c r="K38" s="1">
        <f t="shared" si="4"/>
        <v>0.999547050380611</v>
      </c>
      <c r="L38" s="1">
        <v>1</v>
      </c>
      <c r="M38" s="1">
        <v>1</v>
      </c>
      <c r="N38" s="1">
        <v>3.78</v>
      </c>
      <c r="O38" s="1">
        <v>50.208</v>
      </c>
      <c r="P38" s="1">
        <v>3.85</v>
      </c>
      <c r="Q38" s="1">
        <f t="shared" si="5"/>
        <v>563.794</v>
      </c>
      <c r="R38" s="1">
        <v>20.92</v>
      </c>
      <c r="S38" s="1">
        <v>7</v>
      </c>
      <c r="T38" s="1">
        <v>0</v>
      </c>
      <c r="U38" s="1">
        <v>1</v>
      </c>
      <c r="V38" s="1">
        <v>0</v>
      </c>
      <c r="W38" s="1">
        <v>38</v>
      </c>
      <c r="X38" s="1">
        <v>0.5</v>
      </c>
      <c r="Y38" s="1">
        <f t="shared" si="6"/>
        <v>0.18</v>
      </c>
      <c r="Z38" s="1">
        <v>0</v>
      </c>
      <c r="AA38" s="1">
        <v>0</v>
      </c>
      <c r="AB38" s="1">
        <v>0</v>
      </c>
      <c r="AC38" s="4">
        <v>0</v>
      </c>
      <c r="AD38" s="1">
        <v>0</v>
      </c>
      <c r="AE38" s="1">
        <v>0</v>
      </c>
      <c r="AF38" s="1">
        <v>0</v>
      </c>
      <c r="AG38" s="1">
        <v>0</v>
      </c>
      <c r="AH38" s="5" t="s">
        <v>133</v>
      </c>
    </row>
    <row r="39" spans="1:34">
      <c r="A39" s="1">
        <v>37</v>
      </c>
      <c r="B39" s="1" t="s">
        <v>345</v>
      </c>
      <c r="C39" s="1">
        <v>0.759</v>
      </c>
      <c r="D39" s="1">
        <v>0.759</v>
      </c>
      <c r="E39" s="1">
        <v>0.759</v>
      </c>
      <c r="F39" s="1">
        <v>0.759</v>
      </c>
      <c r="G39" s="1">
        <f t="shared" si="0"/>
        <v>56</v>
      </c>
      <c r="H39" s="1">
        <f t="shared" si="1"/>
        <v>30</v>
      </c>
      <c r="I39" s="1">
        <f t="shared" si="2"/>
        <v>93.99</v>
      </c>
      <c r="J39" s="1">
        <f t="shared" si="3"/>
        <v>0.342857142857143</v>
      </c>
      <c r="K39" s="1">
        <f t="shared" si="4"/>
        <v>0.654734137019487</v>
      </c>
      <c r="L39" s="1">
        <v>1</v>
      </c>
      <c r="M39" s="1">
        <v>1</v>
      </c>
      <c r="N39" s="1">
        <v>2.31</v>
      </c>
      <c r="O39" s="1">
        <v>19.2</v>
      </c>
      <c r="P39" s="1">
        <v>3.85</v>
      </c>
      <c r="Q39" s="1">
        <f t="shared" si="5"/>
        <v>215.6</v>
      </c>
      <c r="R39" s="1">
        <v>8</v>
      </c>
      <c r="S39" s="1">
        <v>7</v>
      </c>
      <c r="T39" s="1">
        <v>0</v>
      </c>
      <c r="U39" s="1">
        <v>1</v>
      </c>
      <c r="V39" s="1">
        <v>0</v>
      </c>
      <c r="W39" s="1">
        <v>38</v>
      </c>
      <c r="X39" s="1">
        <v>0.5</v>
      </c>
      <c r="Y39" s="1">
        <f t="shared" si="6"/>
        <v>0.18</v>
      </c>
      <c r="Z39" s="1">
        <v>0</v>
      </c>
      <c r="AA39" s="1">
        <v>0</v>
      </c>
      <c r="AB39" s="1">
        <v>0</v>
      </c>
      <c r="AC39" s="4">
        <v>0</v>
      </c>
      <c r="AD39" s="1">
        <v>0</v>
      </c>
      <c r="AE39" s="1">
        <v>0</v>
      </c>
      <c r="AF39" s="1">
        <v>0</v>
      </c>
      <c r="AG39" s="1">
        <v>0</v>
      </c>
      <c r="AH39" s="5" t="s">
        <v>133</v>
      </c>
    </row>
    <row r="40" spans="1:34">
      <c r="A40" s="1">
        <v>38</v>
      </c>
      <c r="B40" s="1" t="s">
        <v>346</v>
      </c>
      <c r="C40" s="1">
        <v>0.709</v>
      </c>
      <c r="D40" s="1">
        <v>173</v>
      </c>
      <c r="E40" s="1">
        <v>0.5</v>
      </c>
      <c r="F40" s="1">
        <v>2.908</v>
      </c>
      <c r="G40" s="1">
        <f t="shared" si="0"/>
        <v>33.6</v>
      </c>
      <c r="H40" s="1">
        <f t="shared" si="1"/>
        <v>23.6</v>
      </c>
      <c r="I40" s="1">
        <f t="shared" si="2"/>
        <v>80.43</v>
      </c>
      <c r="J40" s="1">
        <f t="shared" si="3"/>
        <v>0.157142857142857</v>
      </c>
      <c r="K40" s="1">
        <f t="shared" si="4"/>
        <v>0.210407521112482</v>
      </c>
      <c r="L40" s="1">
        <v>1</v>
      </c>
      <c r="M40" s="1">
        <v>2</v>
      </c>
      <c r="N40" s="1">
        <v>5.15</v>
      </c>
      <c r="O40" s="4">
        <v>5.28</v>
      </c>
      <c r="P40" s="1">
        <v>3.85</v>
      </c>
      <c r="Q40" s="1">
        <f t="shared" si="5"/>
        <v>129.36</v>
      </c>
      <c r="R40" s="4">
        <v>4.8</v>
      </c>
      <c r="S40" s="4">
        <v>7</v>
      </c>
      <c r="T40" s="4">
        <v>0</v>
      </c>
      <c r="U40" s="4">
        <v>1</v>
      </c>
      <c r="V40" s="1">
        <v>0</v>
      </c>
      <c r="W40" s="1">
        <v>0</v>
      </c>
      <c r="X40" s="4">
        <v>0</v>
      </c>
      <c r="Y40" s="1">
        <f t="shared" si="6"/>
        <v>0</v>
      </c>
      <c r="Z40" s="1">
        <v>0</v>
      </c>
      <c r="AA40" s="1">
        <v>0</v>
      </c>
      <c r="AB40" s="1">
        <v>0</v>
      </c>
      <c r="AC40" s="4">
        <v>0</v>
      </c>
      <c r="AD40" s="1">
        <v>0</v>
      </c>
      <c r="AE40" s="1">
        <v>0</v>
      </c>
      <c r="AF40" s="1">
        <v>0</v>
      </c>
      <c r="AG40" s="1">
        <v>0</v>
      </c>
      <c r="AH40" s="5" t="s">
        <v>35</v>
      </c>
    </row>
    <row r="41" spans="1:34">
      <c r="A41" s="1">
        <v>39</v>
      </c>
      <c r="B41" s="1" t="s">
        <v>347</v>
      </c>
      <c r="C41" s="1">
        <v>1.044</v>
      </c>
      <c r="D41" s="1">
        <v>175</v>
      </c>
      <c r="E41" s="1">
        <v>0.258</v>
      </c>
      <c r="F41" s="1">
        <v>2.634</v>
      </c>
      <c r="G41" s="1">
        <f t="shared" si="0"/>
        <v>67.5</v>
      </c>
      <c r="H41" s="1">
        <f t="shared" si="1"/>
        <v>37</v>
      </c>
      <c r="I41" s="1">
        <f t="shared" si="2"/>
        <v>89.62</v>
      </c>
      <c r="J41" s="1">
        <f t="shared" si="3"/>
        <v>0.636444444444444</v>
      </c>
      <c r="K41" s="1">
        <f t="shared" si="4"/>
        <v>1.53640155871801</v>
      </c>
      <c r="L41" s="1">
        <v>3</v>
      </c>
      <c r="M41" s="1">
        <v>3</v>
      </c>
      <c r="N41" s="1">
        <v>9.87</v>
      </c>
      <c r="O41" s="1">
        <v>42.96</v>
      </c>
      <c r="P41" s="1">
        <v>3.85</v>
      </c>
      <c r="Q41" s="1">
        <f t="shared" si="5"/>
        <v>259.875</v>
      </c>
      <c r="R41" s="1">
        <v>13.5</v>
      </c>
      <c r="S41" s="1">
        <v>5</v>
      </c>
      <c r="T41" s="1">
        <v>1</v>
      </c>
      <c r="U41" s="1">
        <v>1</v>
      </c>
      <c r="V41" s="1">
        <v>0</v>
      </c>
      <c r="W41" s="1">
        <v>0</v>
      </c>
      <c r="X41" s="1">
        <v>1.33</v>
      </c>
      <c r="Y41" s="1">
        <f t="shared" si="6"/>
        <v>0.4788</v>
      </c>
      <c r="Z41" s="1">
        <v>0</v>
      </c>
      <c r="AA41" s="1">
        <v>0</v>
      </c>
      <c r="AB41" s="1">
        <v>0</v>
      </c>
      <c r="AC41" s="4">
        <v>0</v>
      </c>
      <c r="AD41" s="1">
        <v>0</v>
      </c>
      <c r="AE41" s="1">
        <v>0</v>
      </c>
      <c r="AF41" s="1">
        <v>0</v>
      </c>
      <c r="AG41" s="1">
        <v>0</v>
      </c>
      <c r="AH41" s="5" t="s">
        <v>242</v>
      </c>
    </row>
    <row r="42" spans="1:34">
      <c r="A42" s="1">
        <v>40</v>
      </c>
      <c r="B42" s="1" t="s">
        <v>348</v>
      </c>
      <c r="C42" s="1">
        <v>0.921</v>
      </c>
      <c r="D42" s="1">
        <v>173</v>
      </c>
      <c r="E42" s="1">
        <v>0.167</v>
      </c>
      <c r="F42" s="1">
        <v>2.547</v>
      </c>
      <c r="G42" s="1">
        <f t="shared" si="0"/>
        <v>22.5</v>
      </c>
      <c r="H42" s="1">
        <f t="shared" si="1"/>
        <v>19</v>
      </c>
      <c r="I42" s="1">
        <f t="shared" si="2"/>
        <v>54.76</v>
      </c>
      <c r="J42" s="1">
        <f t="shared" si="3"/>
        <v>0.714666666666667</v>
      </c>
      <c r="K42" s="1">
        <f t="shared" si="4"/>
        <v>0.941169860088779</v>
      </c>
      <c r="L42" s="1">
        <v>1</v>
      </c>
      <c r="M42" s="1">
        <v>2</v>
      </c>
      <c r="N42" s="1">
        <v>2.31</v>
      </c>
      <c r="O42" s="1">
        <v>16.08</v>
      </c>
      <c r="P42" s="1">
        <v>3.85</v>
      </c>
      <c r="Q42" s="1">
        <f t="shared" si="5"/>
        <v>86.625</v>
      </c>
      <c r="R42" s="1">
        <v>4.5</v>
      </c>
      <c r="S42" s="1">
        <v>5</v>
      </c>
      <c r="T42" s="1">
        <v>0</v>
      </c>
      <c r="U42" s="1">
        <v>1</v>
      </c>
      <c r="V42" s="1">
        <v>0</v>
      </c>
      <c r="W42" s="1">
        <v>0</v>
      </c>
      <c r="X42" s="1">
        <v>0.33</v>
      </c>
      <c r="Y42" s="1">
        <f t="shared" si="6"/>
        <v>0.1188</v>
      </c>
      <c r="Z42" s="1">
        <v>0</v>
      </c>
      <c r="AA42" s="1">
        <v>0</v>
      </c>
      <c r="AB42" s="1">
        <v>0</v>
      </c>
      <c r="AC42" s="4">
        <v>0</v>
      </c>
      <c r="AD42" s="1">
        <v>0</v>
      </c>
      <c r="AE42" s="1">
        <v>0</v>
      </c>
      <c r="AF42" s="1">
        <v>0</v>
      </c>
      <c r="AG42" s="1">
        <v>0</v>
      </c>
      <c r="AH42" s="5" t="s">
        <v>242</v>
      </c>
    </row>
    <row r="43" spans="1:34">
      <c r="A43" s="1">
        <v>41</v>
      </c>
      <c r="B43" s="1" t="s">
        <v>349</v>
      </c>
      <c r="C43" s="1">
        <v>0.921</v>
      </c>
      <c r="D43" s="1">
        <v>173</v>
      </c>
      <c r="E43" s="1">
        <v>0.167</v>
      </c>
      <c r="F43" s="1">
        <v>2.547</v>
      </c>
      <c r="G43" s="1">
        <f t="shared" si="0"/>
        <v>30</v>
      </c>
      <c r="H43" s="1">
        <f t="shared" si="1"/>
        <v>22</v>
      </c>
      <c r="I43" s="1">
        <f t="shared" si="2"/>
        <v>54.13</v>
      </c>
      <c r="J43" s="1">
        <f t="shared" si="3"/>
        <v>0.816</v>
      </c>
      <c r="K43" s="1">
        <f t="shared" si="4"/>
        <v>1.44950191135301</v>
      </c>
      <c r="L43" s="1">
        <v>2</v>
      </c>
      <c r="M43" s="1">
        <v>3</v>
      </c>
      <c r="N43" s="1">
        <v>6.09</v>
      </c>
      <c r="O43" s="1">
        <v>24.48</v>
      </c>
      <c r="P43" s="1">
        <v>3.85</v>
      </c>
      <c r="Q43" s="1">
        <f t="shared" si="5"/>
        <v>115.5</v>
      </c>
      <c r="R43" s="1">
        <v>6</v>
      </c>
      <c r="S43" s="1">
        <v>5</v>
      </c>
      <c r="T43" s="1">
        <v>0</v>
      </c>
      <c r="U43" s="1">
        <v>1</v>
      </c>
      <c r="V43" s="1">
        <v>0</v>
      </c>
      <c r="W43" s="1">
        <v>0</v>
      </c>
      <c r="X43" s="1">
        <v>0.33</v>
      </c>
      <c r="Y43" s="1">
        <f t="shared" si="6"/>
        <v>0.1188</v>
      </c>
      <c r="Z43" s="1">
        <v>0</v>
      </c>
      <c r="AA43" s="1">
        <v>0</v>
      </c>
      <c r="AB43" s="1">
        <v>0</v>
      </c>
      <c r="AC43" s="4">
        <v>0</v>
      </c>
      <c r="AD43" s="1">
        <v>0</v>
      </c>
      <c r="AE43" s="1">
        <v>0</v>
      </c>
      <c r="AF43" s="1">
        <v>0</v>
      </c>
      <c r="AG43" s="1">
        <v>0</v>
      </c>
      <c r="AH43" s="5" t="s">
        <v>242</v>
      </c>
    </row>
    <row r="44" spans="1:34">
      <c r="A44" s="1">
        <v>42</v>
      </c>
      <c r="B44" s="1" t="s">
        <v>350</v>
      </c>
      <c r="C44" s="1">
        <v>1.044</v>
      </c>
      <c r="D44" s="1">
        <v>175</v>
      </c>
      <c r="E44" s="1">
        <v>0.258</v>
      </c>
      <c r="F44" s="1">
        <v>2.634</v>
      </c>
      <c r="G44" s="1">
        <f t="shared" si="0"/>
        <v>22.05</v>
      </c>
      <c r="H44" s="1">
        <f t="shared" si="1"/>
        <v>18.8</v>
      </c>
      <c r="I44" s="1">
        <f t="shared" si="2"/>
        <v>53.99</v>
      </c>
      <c r="J44" s="1">
        <f t="shared" si="3"/>
        <v>0.729251700680272</v>
      </c>
      <c r="K44" s="1">
        <f t="shared" si="4"/>
        <v>0.954592730847593</v>
      </c>
      <c r="L44" s="1">
        <v>1</v>
      </c>
      <c r="M44" s="1">
        <v>2</v>
      </c>
      <c r="N44" s="1">
        <v>2.31</v>
      </c>
      <c r="O44" s="1">
        <v>16.08</v>
      </c>
      <c r="P44" s="1">
        <v>3.85</v>
      </c>
      <c r="Q44" s="1">
        <f t="shared" si="5"/>
        <v>84.8925</v>
      </c>
      <c r="R44" s="1">
        <v>4.5</v>
      </c>
      <c r="S44" s="1">
        <v>4.9</v>
      </c>
      <c r="T44" s="1">
        <v>0</v>
      </c>
      <c r="U44" s="1">
        <v>1</v>
      </c>
      <c r="V44" s="1">
        <v>0</v>
      </c>
      <c r="W44" s="1">
        <v>0</v>
      </c>
      <c r="X44" s="1">
        <v>0.33</v>
      </c>
      <c r="Y44" s="1">
        <f t="shared" si="6"/>
        <v>0.1188</v>
      </c>
      <c r="Z44" s="1">
        <v>0</v>
      </c>
      <c r="AA44" s="1">
        <v>0</v>
      </c>
      <c r="AB44" s="1">
        <v>0</v>
      </c>
      <c r="AC44" s="4">
        <v>0</v>
      </c>
      <c r="AD44" s="1">
        <v>0</v>
      </c>
      <c r="AE44" s="1">
        <v>0</v>
      </c>
      <c r="AF44" s="1">
        <v>0</v>
      </c>
      <c r="AG44" s="1">
        <v>0</v>
      </c>
      <c r="AH44" s="5" t="s">
        <v>242</v>
      </c>
    </row>
    <row r="45" spans="1:34">
      <c r="A45" s="1">
        <v>43</v>
      </c>
      <c r="B45" s="1" t="s">
        <v>351</v>
      </c>
      <c r="C45" s="1">
        <v>0.919</v>
      </c>
      <c r="D45" s="1">
        <v>173</v>
      </c>
      <c r="E45" s="1">
        <v>0.091</v>
      </c>
      <c r="F45" s="1">
        <v>2.835</v>
      </c>
      <c r="G45" s="1">
        <f t="shared" si="0"/>
        <v>22.05</v>
      </c>
      <c r="H45" s="1">
        <f t="shared" si="1"/>
        <v>18.8</v>
      </c>
      <c r="I45" s="1">
        <f t="shared" si="2"/>
        <v>53.99</v>
      </c>
      <c r="J45" s="1">
        <f t="shared" si="3"/>
        <v>0.729251700680272</v>
      </c>
      <c r="K45" s="1">
        <f t="shared" si="4"/>
        <v>0.954592730847593</v>
      </c>
      <c r="L45" s="1">
        <v>1</v>
      </c>
      <c r="M45" s="1">
        <v>2</v>
      </c>
      <c r="N45" s="1">
        <v>2.31</v>
      </c>
      <c r="O45" s="1">
        <v>16.08</v>
      </c>
      <c r="P45" s="1">
        <v>3.85</v>
      </c>
      <c r="Q45" s="1">
        <f t="shared" si="5"/>
        <v>84.8925</v>
      </c>
      <c r="R45" s="1">
        <v>4.5</v>
      </c>
      <c r="S45" s="1">
        <v>4.9</v>
      </c>
      <c r="T45" s="1">
        <v>0</v>
      </c>
      <c r="U45" s="1">
        <v>1</v>
      </c>
      <c r="V45" s="1">
        <v>0</v>
      </c>
      <c r="W45" s="1">
        <v>0</v>
      </c>
      <c r="X45" s="1">
        <v>0.33</v>
      </c>
      <c r="Y45" s="1">
        <f t="shared" si="6"/>
        <v>0.1188</v>
      </c>
      <c r="Z45" s="1">
        <v>0</v>
      </c>
      <c r="AA45" s="1">
        <v>0</v>
      </c>
      <c r="AB45" s="1">
        <v>0</v>
      </c>
      <c r="AC45" s="4">
        <v>0</v>
      </c>
      <c r="AD45" s="1">
        <v>0</v>
      </c>
      <c r="AE45" s="1">
        <v>0</v>
      </c>
      <c r="AF45" s="1">
        <v>0</v>
      </c>
      <c r="AG45" s="1">
        <v>0</v>
      </c>
      <c r="AH45" s="5" t="s">
        <v>242</v>
      </c>
    </row>
    <row r="46" spans="1:34">
      <c r="A46" s="1">
        <v>44</v>
      </c>
      <c r="B46" s="1" t="s">
        <v>352</v>
      </c>
      <c r="C46" s="1">
        <v>0.924</v>
      </c>
      <c r="D46" s="1">
        <v>339</v>
      </c>
      <c r="E46" s="1">
        <v>0.591</v>
      </c>
      <c r="F46" s="1">
        <v>2.865</v>
      </c>
      <c r="G46" s="1">
        <f t="shared" si="0"/>
        <v>44.1</v>
      </c>
      <c r="H46" s="1">
        <f t="shared" si="1"/>
        <v>27.8</v>
      </c>
      <c r="I46" s="1">
        <f t="shared" si="2"/>
        <v>66.47</v>
      </c>
      <c r="J46" s="1">
        <f t="shared" si="3"/>
        <v>0.729251700680272</v>
      </c>
      <c r="K46" s="1">
        <f t="shared" si="4"/>
        <v>1.55072849521473</v>
      </c>
      <c r="L46" s="1">
        <v>3</v>
      </c>
      <c r="M46" s="1">
        <v>3</v>
      </c>
      <c r="N46" s="1">
        <v>8.4</v>
      </c>
      <c r="O46" s="4">
        <v>32.16</v>
      </c>
      <c r="P46" s="1">
        <v>3.85</v>
      </c>
      <c r="Q46" s="1">
        <f t="shared" si="5"/>
        <v>169.785</v>
      </c>
      <c r="R46" s="4">
        <v>9</v>
      </c>
      <c r="S46" s="4">
        <v>4.9</v>
      </c>
      <c r="T46" s="1">
        <v>1</v>
      </c>
      <c r="U46" s="1">
        <v>1</v>
      </c>
      <c r="V46" s="1">
        <v>0</v>
      </c>
      <c r="W46" s="1">
        <v>0</v>
      </c>
      <c r="X46" s="4">
        <v>1.67</v>
      </c>
      <c r="Y46" s="1">
        <f t="shared" si="6"/>
        <v>0.6012</v>
      </c>
      <c r="Z46" s="1">
        <v>0</v>
      </c>
      <c r="AA46" s="1">
        <v>0</v>
      </c>
      <c r="AB46" s="1">
        <v>0</v>
      </c>
      <c r="AC46" s="4">
        <v>0</v>
      </c>
      <c r="AD46" s="1">
        <v>0</v>
      </c>
      <c r="AE46" s="1">
        <v>0</v>
      </c>
      <c r="AF46" s="1">
        <v>0</v>
      </c>
      <c r="AG46" s="1">
        <v>0</v>
      </c>
      <c r="AH46" s="5" t="s">
        <v>242</v>
      </c>
    </row>
    <row r="47" spans="1:34">
      <c r="A47" s="1">
        <v>45</v>
      </c>
      <c r="B47" s="1" t="s">
        <v>353</v>
      </c>
      <c r="C47" s="1">
        <v>0.924</v>
      </c>
      <c r="D47" s="1">
        <v>339</v>
      </c>
      <c r="E47" s="1">
        <v>0.591</v>
      </c>
      <c r="F47" s="1">
        <v>2.865</v>
      </c>
      <c r="G47" s="1">
        <f t="shared" si="0"/>
        <v>44.1</v>
      </c>
      <c r="H47" s="1">
        <f t="shared" si="1"/>
        <v>27.8</v>
      </c>
      <c r="I47" s="1">
        <f t="shared" si="2"/>
        <v>66.47</v>
      </c>
      <c r="J47" s="1">
        <f t="shared" si="3"/>
        <v>0.729251700680272</v>
      </c>
      <c r="K47" s="1">
        <f t="shared" si="4"/>
        <v>1.55072849521473</v>
      </c>
      <c r="L47" s="1">
        <v>3</v>
      </c>
      <c r="M47" s="1">
        <v>3</v>
      </c>
      <c r="N47" s="1">
        <v>8.4</v>
      </c>
      <c r="O47" s="4">
        <v>32.16</v>
      </c>
      <c r="P47" s="1">
        <v>3.85</v>
      </c>
      <c r="Q47" s="1">
        <f t="shared" si="5"/>
        <v>169.785</v>
      </c>
      <c r="R47" s="4">
        <v>9</v>
      </c>
      <c r="S47" s="4">
        <v>4.9</v>
      </c>
      <c r="T47" s="1">
        <v>1</v>
      </c>
      <c r="U47" s="1">
        <v>1</v>
      </c>
      <c r="V47" s="1">
        <v>0</v>
      </c>
      <c r="W47" s="1">
        <v>0</v>
      </c>
      <c r="X47" s="4">
        <v>1.67</v>
      </c>
      <c r="Y47" s="1">
        <f t="shared" si="6"/>
        <v>0.6012</v>
      </c>
      <c r="Z47" s="1">
        <v>0</v>
      </c>
      <c r="AA47" s="1">
        <v>0</v>
      </c>
      <c r="AB47" s="1">
        <v>0</v>
      </c>
      <c r="AC47" s="4">
        <v>0</v>
      </c>
      <c r="AD47" s="1">
        <v>0</v>
      </c>
      <c r="AE47" s="1">
        <v>0</v>
      </c>
      <c r="AF47" s="1">
        <v>0</v>
      </c>
      <c r="AG47" s="1">
        <v>0</v>
      </c>
      <c r="AH47" s="5" t="s">
        <v>242</v>
      </c>
    </row>
    <row r="48" spans="1:34">
      <c r="A48" s="1">
        <v>46</v>
      </c>
      <c r="B48" s="1" t="s">
        <v>354</v>
      </c>
      <c r="C48" s="1">
        <v>0.919</v>
      </c>
      <c r="D48" s="1">
        <v>173</v>
      </c>
      <c r="E48" s="1">
        <v>0.091</v>
      </c>
      <c r="F48" s="1">
        <v>2.835</v>
      </c>
      <c r="G48" s="1">
        <f t="shared" si="0"/>
        <v>23.128</v>
      </c>
      <c r="H48" s="1">
        <f t="shared" si="1"/>
        <v>19.24</v>
      </c>
      <c r="I48" s="1">
        <f t="shared" si="2"/>
        <v>55.156</v>
      </c>
      <c r="J48" s="1">
        <f t="shared" si="3"/>
        <v>0.718090626080941</v>
      </c>
      <c r="K48" s="1">
        <f t="shared" si="4"/>
        <v>0.965094808013076</v>
      </c>
      <c r="L48" s="1">
        <v>1</v>
      </c>
      <c r="M48" s="1">
        <v>2</v>
      </c>
      <c r="N48" s="1">
        <v>2.31</v>
      </c>
      <c r="O48" s="1">
        <v>16.608</v>
      </c>
      <c r="P48" s="1">
        <v>3.85</v>
      </c>
      <c r="Q48" s="1">
        <f t="shared" si="5"/>
        <v>89.0428</v>
      </c>
      <c r="R48" s="1">
        <v>4.72</v>
      </c>
      <c r="S48" s="1">
        <v>4.9</v>
      </c>
      <c r="T48" s="1">
        <v>0</v>
      </c>
      <c r="U48" s="1">
        <v>1</v>
      </c>
      <c r="V48" s="1">
        <v>0</v>
      </c>
      <c r="W48" s="1">
        <v>0</v>
      </c>
      <c r="X48" s="1">
        <v>0.33</v>
      </c>
      <c r="Y48" s="1">
        <f t="shared" si="6"/>
        <v>0.1188</v>
      </c>
      <c r="Z48" s="1">
        <v>0</v>
      </c>
      <c r="AA48" s="1">
        <v>0</v>
      </c>
      <c r="AB48" s="1">
        <v>0</v>
      </c>
      <c r="AC48" s="4">
        <v>0</v>
      </c>
      <c r="AD48" s="1">
        <v>0</v>
      </c>
      <c r="AE48" s="1">
        <v>0</v>
      </c>
      <c r="AF48" s="1">
        <v>0</v>
      </c>
      <c r="AG48" s="1">
        <v>0</v>
      </c>
      <c r="AH48" s="5" t="s">
        <v>242</v>
      </c>
    </row>
    <row r="49" spans="1:34">
      <c r="A49" s="1">
        <v>47</v>
      </c>
      <c r="B49" s="1" t="s">
        <v>355</v>
      </c>
      <c r="C49" s="1">
        <v>0.919</v>
      </c>
      <c r="D49" s="1">
        <v>173</v>
      </c>
      <c r="E49" s="1">
        <v>0.091</v>
      </c>
      <c r="F49" s="1">
        <v>2.835</v>
      </c>
      <c r="G49" s="1">
        <f t="shared" si="0"/>
        <v>20.972</v>
      </c>
      <c r="H49" s="1">
        <f t="shared" si="1"/>
        <v>18.36</v>
      </c>
      <c r="I49" s="1">
        <f t="shared" si="2"/>
        <v>52.824</v>
      </c>
      <c r="J49" s="1">
        <f t="shared" si="3"/>
        <v>0.741560175472058</v>
      </c>
      <c r="K49" s="1">
        <f t="shared" si="4"/>
        <v>0.943627022681998</v>
      </c>
      <c r="L49" s="1">
        <v>1</v>
      </c>
      <c r="M49" s="1">
        <v>2</v>
      </c>
      <c r="N49" s="1">
        <v>2.31</v>
      </c>
      <c r="O49" s="1">
        <v>15.552</v>
      </c>
      <c r="P49" s="1">
        <v>3.85</v>
      </c>
      <c r="Q49" s="1">
        <f t="shared" si="5"/>
        <v>80.7422</v>
      </c>
      <c r="R49" s="1">
        <v>4.28</v>
      </c>
      <c r="S49" s="1">
        <v>4.9</v>
      </c>
      <c r="T49" s="1">
        <v>0</v>
      </c>
      <c r="U49" s="1">
        <v>1</v>
      </c>
      <c r="V49" s="1">
        <v>0</v>
      </c>
      <c r="W49" s="1">
        <v>0</v>
      </c>
      <c r="X49" s="1">
        <v>0.33</v>
      </c>
      <c r="Y49" s="1">
        <f t="shared" si="6"/>
        <v>0.1188</v>
      </c>
      <c r="Z49" s="1">
        <v>0</v>
      </c>
      <c r="AA49" s="1">
        <v>0</v>
      </c>
      <c r="AB49" s="1">
        <v>0</v>
      </c>
      <c r="AC49" s="4">
        <v>0</v>
      </c>
      <c r="AD49" s="1">
        <v>0</v>
      </c>
      <c r="AE49" s="1">
        <v>0</v>
      </c>
      <c r="AF49" s="1">
        <v>0</v>
      </c>
      <c r="AG49" s="1">
        <v>0</v>
      </c>
      <c r="AH49" s="5" t="s">
        <v>242</v>
      </c>
    </row>
    <row r="50" spans="1:34">
      <c r="A50" s="1">
        <v>48</v>
      </c>
      <c r="B50" s="1" t="s">
        <v>356</v>
      </c>
      <c r="C50" s="1">
        <v>0.863</v>
      </c>
      <c r="D50" s="1">
        <v>173</v>
      </c>
      <c r="E50" s="1">
        <v>0.2</v>
      </c>
      <c r="F50" s="1">
        <v>2.839</v>
      </c>
      <c r="G50" s="1">
        <f t="shared" si="0"/>
        <v>44.1</v>
      </c>
      <c r="H50" s="1">
        <f t="shared" si="1"/>
        <v>27.8</v>
      </c>
      <c r="I50" s="1">
        <f t="shared" si="2"/>
        <v>58.7</v>
      </c>
      <c r="J50" s="1">
        <f t="shared" si="3"/>
        <v>0.957823129251701</v>
      </c>
      <c r="K50" s="1">
        <f t="shared" si="4"/>
        <v>2.30638186345171</v>
      </c>
      <c r="L50" s="1">
        <v>2</v>
      </c>
      <c r="M50" s="1">
        <v>5</v>
      </c>
      <c r="N50" s="1">
        <v>6.09</v>
      </c>
      <c r="O50" s="4">
        <v>42.24</v>
      </c>
      <c r="P50" s="1">
        <v>3.85</v>
      </c>
      <c r="Q50" s="1">
        <f t="shared" si="5"/>
        <v>169.785</v>
      </c>
      <c r="R50" s="4">
        <v>9</v>
      </c>
      <c r="S50" s="4">
        <v>4.9</v>
      </c>
      <c r="T50" s="1">
        <v>0</v>
      </c>
      <c r="U50" s="1">
        <v>1</v>
      </c>
      <c r="V50" s="1">
        <v>0</v>
      </c>
      <c r="W50" s="1">
        <v>0</v>
      </c>
      <c r="X50" s="4">
        <v>0.33</v>
      </c>
      <c r="Y50" s="1">
        <f t="shared" si="6"/>
        <v>0.1188</v>
      </c>
      <c r="Z50" s="1">
        <v>0</v>
      </c>
      <c r="AA50" s="1">
        <v>0</v>
      </c>
      <c r="AB50" s="1">
        <v>0</v>
      </c>
      <c r="AC50" s="4">
        <v>0</v>
      </c>
      <c r="AD50" s="1">
        <v>0</v>
      </c>
      <c r="AE50" s="1">
        <v>0</v>
      </c>
      <c r="AF50" s="1">
        <v>0</v>
      </c>
      <c r="AG50" s="1">
        <v>0</v>
      </c>
      <c r="AH50" s="5" t="s">
        <v>242</v>
      </c>
    </row>
    <row r="51" spans="1:34">
      <c r="A51" s="1">
        <v>49</v>
      </c>
      <c r="B51" s="1" t="s">
        <v>357</v>
      </c>
      <c r="C51" s="1">
        <v>0.868</v>
      </c>
      <c r="D51" s="1">
        <v>343</v>
      </c>
      <c r="E51" s="1">
        <v>1.2</v>
      </c>
      <c r="F51" s="1">
        <v>2.883</v>
      </c>
      <c r="G51" s="1">
        <f t="shared" si="0"/>
        <v>28</v>
      </c>
      <c r="H51" s="1">
        <f t="shared" si="1"/>
        <v>22</v>
      </c>
      <c r="I51" s="1">
        <f t="shared" si="2"/>
        <v>66.64</v>
      </c>
      <c r="J51" s="1">
        <f t="shared" si="3"/>
        <v>0.48</v>
      </c>
      <c r="K51" s="1">
        <f t="shared" si="4"/>
        <v>0.646412411118294</v>
      </c>
      <c r="L51" s="1">
        <v>2</v>
      </c>
      <c r="M51" s="1">
        <v>3</v>
      </c>
      <c r="N51" s="1">
        <v>4.62</v>
      </c>
      <c r="O51" s="1">
        <v>13.44</v>
      </c>
      <c r="P51" s="1">
        <v>3.85</v>
      </c>
      <c r="Q51" s="1">
        <f t="shared" si="5"/>
        <v>107.8</v>
      </c>
      <c r="R51" s="1">
        <v>4</v>
      </c>
      <c r="S51" s="1">
        <v>7</v>
      </c>
      <c r="T51" s="1">
        <v>1</v>
      </c>
      <c r="U51" s="1">
        <v>1</v>
      </c>
      <c r="V51" s="1">
        <v>0</v>
      </c>
      <c r="W51" s="1">
        <v>0</v>
      </c>
      <c r="X51" s="1">
        <v>2</v>
      </c>
      <c r="Y51" s="1">
        <f t="shared" si="6"/>
        <v>0.72</v>
      </c>
      <c r="Z51" s="1">
        <v>0</v>
      </c>
      <c r="AA51" s="1">
        <v>0</v>
      </c>
      <c r="AB51" s="1">
        <v>0</v>
      </c>
      <c r="AC51" s="4">
        <v>0</v>
      </c>
      <c r="AD51" s="1">
        <v>0</v>
      </c>
      <c r="AE51" s="1">
        <v>0</v>
      </c>
      <c r="AF51" s="1">
        <v>0</v>
      </c>
      <c r="AG51" s="1">
        <v>0</v>
      </c>
      <c r="AH51" s="5" t="s">
        <v>228</v>
      </c>
    </row>
    <row r="52" spans="1:34">
      <c r="A52" s="1">
        <v>50</v>
      </c>
      <c r="B52" s="1" t="s">
        <v>358</v>
      </c>
      <c r="C52" s="1">
        <v>0.792</v>
      </c>
      <c r="D52" s="1">
        <v>173</v>
      </c>
      <c r="E52" s="1">
        <v>0.143</v>
      </c>
      <c r="F52" s="1">
        <v>2.949</v>
      </c>
      <c r="G52" s="1">
        <f t="shared" si="0"/>
        <v>35</v>
      </c>
      <c r="H52" s="1">
        <f t="shared" si="1"/>
        <v>24</v>
      </c>
      <c r="I52" s="1">
        <f t="shared" si="2"/>
        <v>77.39</v>
      </c>
      <c r="J52" s="1">
        <f t="shared" si="3"/>
        <v>0.362857142857143</v>
      </c>
      <c r="K52" s="1">
        <f t="shared" si="4"/>
        <v>0.525974004459597</v>
      </c>
      <c r="L52" s="1">
        <v>1</v>
      </c>
      <c r="M52" s="1">
        <v>4</v>
      </c>
      <c r="N52" s="1">
        <v>2.31</v>
      </c>
      <c r="O52" s="4">
        <v>12.7</v>
      </c>
      <c r="P52" s="1">
        <v>3.85</v>
      </c>
      <c r="Q52" s="1">
        <f t="shared" si="5"/>
        <v>134.75</v>
      </c>
      <c r="R52" s="4">
        <v>5</v>
      </c>
      <c r="S52" s="4">
        <v>7</v>
      </c>
      <c r="T52" s="1">
        <v>0</v>
      </c>
      <c r="U52" s="1">
        <v>1</v>
      </c>
      <c r="V52" s="1">
        <v>0</v>
      </c>
      <c r="W52" s="1">
        <v>38</v>
      </c>
      <c r="X52" s="4">
        <v>1.5</v>
      </c>
      <c r="Y52" s="1">
        <f t="shared" si="6"/>
        <v>0.54</v>
      </c>
      <c r="Z52" s="1">
        <v>0</v>
      </c>
      <c r="AA52" s="1">
        <v>0</v>
      </c>
      <c r="AB52" s="1">
        <v>0</v>
      </c>
      <c r="AC52" s="4">
        <v>0</v>
      </c>
      <c r="AD52" s="1">
        <v>0</v>
      </c>
      <c r="AE52" s="1">
        <v>0</v>
      </c>
      <c r="AF52" s="1">
        <v>0</v>
      </c>
      <c r="AG52" s="1">
        <v>0</v>
      </c>
      <c r="AH52" s="5" t="s">
        <v>228</v>
      </c>
    </row>
    <row r="53" spans="1:34">
      <c r="A53" s="1">
        <v>51</v>
      </c>
      <c r="B53" s="1" t="s">
        <v>359</v>
      </c>
      <c r="C53" s="1">
        <v>0.792</v>
      </c>
      <c r="D53" s="1">
        <v>173</v>
      </c>
      <c r="E53" s="1">
        <v>0.143</v>
      </c>
      <c r="F53" s="1">
        <v>2.949</v>
      </c>
      <c r="G53" s="1">
        <f t="shared" si="0"/>
        <v>31.5</v>
      </c>
      <c r="H53" s="1">
        <f t="shared" si="1"/>
        <v>23</v>
      </c>
      <c r="I53" s="1">
        <f t="shared" si="2"/>
        <v>73.54</v>
      </c>
      <c r="J53" s="1">
        <f t="shared" si="3"/>
        <v>0.403174603174603</v>
      </c>
      <c r="K53" s="1">
        <f t="shared" si="4"/>
        <v>0.553510038144251</v>
      </c>
      <c r="L53" s="1">
        <v>1</v>
      </c>
      <c r="M53" s="1">
        <v>4</v>
      </c>
      <c r="N53" s="1">
        <v>2.31</v>
      </c>
      <c r="O53" s="4">
        <v>12.7</v>
      </c>
      <c r="P53" s="1">
        <v>3.85</v>
      </c>
      <c r="Q53" s="1">
        <f t="shared" si="5"/>
        <v>121.275</v>
      </c>
      <c r="R53" s="4">
        <v>4.5</v>
      </c>
      <c r="S53" s="4">
        <v>7</v>
      </c>
      <c r="T53" s="1">
        <v>0</v>
      </c>
      <c r="U53" s="1">
        <v>1</v>
      </c>
      <c r="V53" s="1">
        <v>0</v>
      </c>
      <c r="W53" s="1">
        <v>38</v>
      </c>
      <c r="X53" s="4">
        <v>1.5</v>
      </c>
      <c r="Y53" s="1">
        <f t="shared" si="6"/>
        <v>0.54</v>
      </c>
      <c r="Z53" s="1">
        <v>0</v>
      </c>
      <c r="AA53" s="1">
        <v>0</v>
      </c>
      <c r="AB53" s="1">
        <v>0</v>
      </c>
      <c r="AC53" s="4">
        <v>0</v>
      </c>
      <c r="AD53" s="1">
        <v>0</v>
      </c>
      <c r="AE53" s="1">
        <v>0</v>
      </c>
      <c r="AF53" s="1">
        <v>0</v>
      </c>
      <c r="AG53" s="1">
        <v>0</v>
      </c>
      <c r="AH53" s="5" t="s">
        <v>228</v>
      </c>
    </row>
    <row r="54" spans="1:34">
      <c r="A54" s="1">
        <v>52</v>
      </c>
      <c r="B54" s="1" t="s">
        <v>360</v>
      </c>
      <c r="C54" s="1">
        <v>0.792</v>
      </c>
      <c r="D54" s="1">
        <v>173</v>
      </c>
      <c r="E54" s="1">
        <v>0.143</v>
      </c>
      <c r="F54" s="1">
        <v>2.949</v>
      </c>
      <c r="G54" s="1">
        <f t="shared" si="0"/>
        <v>22.5</v>
      </c>
      <c r="H54" s="1">
        <f t="shared" si="1"/>
        <v>19</v>
      </c>
      <c r="I54" s="1">
        <f t="shared" si="2"/>
        <v>54.76</v>
      </c>
      <c r="J54" s="1">
        <f t="shared" si="3"/>
        <v>0.714666666666667</v>
      </c>
      <c r="K54" s="1">
        <f t="shared" si="4"/>
        <v>0.941169860088779</v>
      </c>
      <c r="L54" s="1">
        <v>1</v>
      </c>
      <c r="M54" s="1">
        <v>2</v>
      </c>
      <c r="N54" s="1">
        <v>2.31</v>
      </c>
      <c r="O54" s="1">
        <v>16.08</v>
      </c>
      <c r="P54" s="1">
        <v>3.85</v>
      </c>
      <c r="Q54" s="1">
        <f t="shared" si="5"/>
        <v>86.625</v>
      </c>
      <c r="R54" s="1">
        <v>4.5</v>
      </c>
      <c r="S54" s="1">
        <v>5</v>
      </c>
      <c r="T54" s="1">
        <v>1</v>
      </c>
      <c r="U54" s="1">
        <v>1</v>
      </c>
      <c r="V54" s="1">
        <v>0</v>
      </c>
      <c r="W54" s="1">
        <v>38</v>
      </c>
      <c r="X54" s="1">
        <v>1.33</v>
      </c>
      <c r="Y54" s="1">
        <f t="shared" si="6"/>
        <v>0.4788</v>
      </c>
      <c r="Z54" s="1">
        <v>0</v>
      </c>
      <c r="AA54" s="1">
        <v>0</v>
      </c>
      <c r="AB54" s="1">
        <v>0</v>
      </c>
      <c r="AC54" s="4">
        <v>0</v>
      </c>
      <c r="AD54" s="1">
        <v>0</v>
      </c>
      <c r="AE54" s="1">
        <v>0</v>
      </c>
      <c r="AF54" s="1">
        <v>0</v>
      </c>
      <c r="AG54" s="1">
        <v>0</v>
      </c>
      <c r="AH54" s="5" t="s">
        <v>228</v>
      </c>
    </row>
    <row r="55" spans="1:34">
      <c r="A55" s="1">
        <v>53</v>
      </c>
      <c r="B55" s="1" t="s">
        <v>361</v>
      </c>
      <c r="C55" s="1">
        <v>0.831</v>
      </c>
      <c r="D55" s="1">
        <v>175</v>
      </c>
      <c r="E55" s="1">
        <v>0.226</v>
      </c>
      <c r="F55" s="1">
        <v>3.024</v>
      </c>
      <c r="G55" s="1">
        <f t="shared" si="0"/>
        <v>22.5</v>
      </c>
      <c r="H55" s="1">
        <f t="shared" si="1"/>
        <v>19</v>
      </c>
      <c r="I55" s="1">
        <f t="shared" si="2"/>
        <v>54.76</v>
      </c>
      <c r="J55" s="1">
        <f t="shared" si="3"/>
        <v>0.714666666666667</v>
      </c>
      <c r="K55" s="1">
        <f t="shared" si="4"/>
        <v>0.941169860088779</v>
      </c>
      <c r="L55" s="1">
        <v>1</v>
      </c>
      <c r="M55" s="1">
        <v>2</v>
      </c>
      <c r="N55" s="1">
        <v>2.31</v>
      </c>
      <c r="O55" s="1">
        <v>16.08</v>
      </c>
      <c r="P55" s="1">
        <v>3.85</v>
      </c>
      <c r="Q55" s="1">
        <f t="shared" si="5"/>
        <v>86.625</v>
      </c>
      <c r="R55" s="1">
        <v>4.5</v>
      </c>
      <c r="S55" s="1">
        <v>5</v>
      </c>
      <c r="T55" s="1">
        <v>1</v>
      </c>
      <c r="U55" s="1">
        <v>1</v>
      </c>
      <c r="V55" s="1">
        <v>0</v>
      </c>
      <c r="W55" s="1">
        <v>38</v>
      </c>
      <c r="X55" s="1">
        <v>0.33</v>
      </c>
      <c r="Y55" s="1">
        <f t="shared" si="6"/>
        <v>0.1188</v>
      </c>
      <c r="Z55" s="1">
        <v>0</v>
      </c>
      <c r="AA55" s="1">
        <v>0</v>
      </c>
      <c r="AB55" s="1">
        <v>0</v>
      </c>
      <c r="AC55" s="4">
        <v>0</v>
      </c>
      <c r="AD55" s="1">
        <v>0</v>
      </c>
      <c r="AE55" s="1">
        <v>0</v>
      </c>
      <c r="AF55" s="1">
        <v>0</v>
      </c>
      <c r="AG55" s="1">
        <v>0</v>
      </c>
      <c r="AH55" s="5" t="s">
        <v>228</v>
      </c>
    </row>
    <row r="56" spans="1:34">
      <c r="A56" s="1">
        <v>54</v>
      </c>
      <c r="B56" s="1" t="s">
        <v>362</v>
      </c>
      <c r="C56" s="1">
        <v>0.831</v>
      </c>
      <c r="D56" s="1">
        <v>175</v>
      </c>
      <c r="E56" s="1">
        <v>0.226</v>
      </c>
      <c r="F56" s="1">
        <v>3.024</v>
      </c>
      <c r="G56" s="1">
        <f t="shared" si="0"/>
        <v>22.5</v>
      </c>
      <c r="H56" s="1">
        <f t="shared" si="1"/>
        <v>19</v>
      </c>
      <c r="I56" s="1">
        <f t="shared" si="2"/>
        <v>54.76</v>
      </c>
      <c r="J56" s="1">
        <f t="shared" si="3"/>
        <v>0.714666666666667</v>
      </c>
      <c r="K56" s="1">
        <f t="shared" si="4"/>
        <v>0.941169860088779</v>
      </c>
      <c r="L56" s="1">
        <v>1</v>
      </c>
      <c r="M56" s="1">
        <v>2</v>
      </c>
      <c r="N56" s="1">
        <v>2.31</v>
      </c>
      <c r="O56" s="1">
        <v>16.08</v>
      </c>
      <c r="P56" s="1">
        <v>3.85</v>
      </c>
      <c r="Q56" s="1">
        <f t="shared" si="5"/>
        <v>86.625</v>
      </c>
      <c r="R56" s="1">
        <v>4.5</v>
      </c>
      <c r="S56" s="1">
        <v>5</v>
      </c>
      <c r="T56" s="1">
        <v>1</v>
      </c>
      <c r="U56" s="1">
        <v>1</v>
      </c>
      <c r="V56" s="1">
        <v>0</v>
      </c>
      <c r="W56" s="1">
        <v>38</v>
      </c>
      <c r="X56" s="1">
        <v>0.33</v>
      </c>
      <c r="Y56" s="1">
        <f t="shared" si="6"/>
        <v>0.1188</v>
      </c>
      <c r="Z56" s="1">
        <v>0</v>
      </c>
      <c r="AA56" s="1">
        <v>0</v>
      </c>
      <c r="AB56" s="1">
        <v>0</v>
      </c>
      <c r="AC56" s="4">
        <v>0</v>
      </c>
      <c r="AD56" s="1">
        <v>0</v>
      </c>
      <c r="AE56" s="1">
        <v>0</v>
      </c>
      <c r="AF56" s="1">
        <v>0</v>
      </c>
      <c r="AG56" s="1">
        <v>0</v>
      </c>
      <c r="AH56" s="5" t="s">
        <v>228</v>
      </c>
    </row>
    <row r="57" spans="1:34">
      <c r="A57" s="1">
        <v>55</v>
      </c>
      <c r="B57" s="1" t="s">
        <v>363</v>
      </c>
      <c r="C57" s="1">
        <v>0.717</v>
      </c>
      <c r="D57" s="1">
        <v>331</v>
      </c>
      <c r="E57" s="1">
        <v>0.333</v>
      </c>
      <c r="F57" s="1">
        <v>3.194</v>
      </c>
      <c r="G57" s="1">
        <f t="shared" si="0"/>
        <v>22.5</v>
      </c>
      <c r="H57" s="1">
        <f t="shared" si="1"/>
        <v>19</v>
      </c>
      <c r="I57" s="1">
        <f t="shared" si="2"/>
        <v>52.45</v>
      </c>
      <c r="J57" s="1">
        <f t="shared" si="3"/>
        <v>0.714666666666667</v>
      </c>
      <c r="K57" s="1">
        <f t="shared" si="4"/>
        <v>0.982620811028819</v>
      </c>
      <c r="L57" s="1">
        <v>2</v>
      </c>
      <c r="M57" s="1">
        <v>2</v>
      </c>
      <c r="N57" s="1">
        <v>4.62</v>
      </c>
      <c r="O57" s="1">
        <v>16.08</v>
      </c>
      <c r="P57" s="1">
        <v>3.85</v>
      </c>
      <c r="Q57" s="1">
        <f t="shared" si="5"/>
        <v>86.625</v>
      </c>
      <c r="R57" s="1">
        <v>4.5</v>
      </c>
      <c r="S57" s="1">
        <v>5</v>
      </c>
      <c r="T57" s="1">
        <v>1</v>
      </c>
      <c r="U57" s="1">
        <v>1</v>
      </c>
      <c r="V57" s="1">
        <v>0</v>
      </c>
      <c r="W57" s="1">
        <v>38</v>
      </c>
      <c r="X57" s="1">
        <v>0.33</v>
      </c>
      <c r="Y57" s="1">
        <f t="shared" si="6"/>
        <v>0.1188</v>
      </c>
      <c r="Z57" s="1">
        <v>0</v>
      </c>
      <c r="AA57" s="1">
        <v>0</v>
      </c>
      <c r="AB57" s="1">
        <v>0</v>
      </c>
      <c r="AC57" s="4">
        <v>0</v>
      </c>
      <c r="AD57" s="1">
        <v>0</v>
      </c>
      <c r="AE57" s="1">
        <v>0</v>
      </c>
      <c r="AF57" s="1">
        <v>0</v>
      </c>
      <c r="AG57" s="1">
        <v>0</v>
      </c>
      <c r="AH57" s="5" t="s">
        <v>228</v>
      </c>
    </row>
    <row r="58" spans="1:34">
      <c r="A58" s="1">
        <v>56</v>
      </c>
      <c r="B58" s="1" t="s">
        <v>364</v>
      </c>
      <c r="C58" s="1">
        <v>0.717</v>
      </c>
      <c r="D58" s="1">
        <v>331</v>
      </c>
      <c r="E58" s="1">
        <v>0.333</v>
      </c>
      <c r="F58" s="1">
        <v>3.194</v>
      </c>
      <c r="G58" s="1">
        <f t="shared" si="0"/>
        <v>22.5</v>
      </c>
      <c r="H58" s="1">
        <f t="shared" si="1"/>
        <v>19</v>
      </c>
      <c r="I58" s="1">
        <f t="shared" si="2"/>
        <v>52.45</v>
      </c>
      <c r="J58" s="1">
        <f t="shared" si="3"/>
        <v>0.714666666666667</v>
      </c>
      <c r="K58" s="1">
        <f t="shared" si="4"/>
        <v>0.982620811028819</v>
      </c>
      <c r="L58" s="1">
        <v>2</v>
      </c>
      <c r="M58" s="1">
        <v>2</v>
      </c>
      <c r="N58" s="1">
        <v>4.62</v>
      </c>
      <c r="O58" s="1">
        <v>16.08</v>
      </c>
      <c r="P58" s="1">
        <v>3.85</v>
      </c>
      <c r="Q58" s="1">
        <f t="shared" si="5"/>
        <v>86.625</v>
      </c>
      <c r="R58" s="1">
        <v>4.5</v>
      </c>
      <c r="S58" s="1">
        <v>5</v>
      </c>
      <c r="T58" s="1">
        <v>1</v>
      </c>
      <c r="U58" s="1">
        <v>1</v>
      </c>
      <c r="V58" s="1">
        <v>0</v>
      </c>
      <c r="W58" s="1">
        <v>38</v>
      </c>
      <c r="X58" s="1">
        <v>0.33</v>
      </c>
      <c r="Y58" s="1">
        <f t="shared" si="6"/>
        <v>0.1188</v>
      </c>
      <c r="Z58" s="1">
        <v>0</v>
      </c>
      <c r="AA58" s="1">
        <v>0</v>
      </c>
      <c r="AB58" s="1">
        <v>0</v>
      </c>
      <c r="AC58" s="4">
        <v>0</v>
      </c>
      <c r="AD58" s="1">
        <v>0</v>
      </c>
      <c r="AE58" s="1">
        <v>0</v>
      </c>
      <c r="AF58" s="1">
        <v>0</v>
      </c>
      <c r="AG58" s="1">
        <v>0</v>
      </c>
      <c r="AH58" s="5" t="s">
        <v>228</v>
      </c>
    </row>
    <row r="59" spans="1:34">
      <c r="A59" s="1">
        <v>57</v>
      </c>
      <c r="B59" s="1" t="s">
        <v>365</v>
      </c>
      <c r="C59" s="1">
        <v>0.717</v>
      </c>
      <c r="D59" s="1">
        <v>331</v>
      </c>
      <c r="E59" s="1">
        <v>0.333</v>
      </c>
      <c r="F59" s="1">
        <v>3.194</v>
      </c>
      <c r="G59" s="1">
        <f t="shared" si="0"/>
        <v>22.5</v>
      </c>
      <c r="H59" s="1">
        <f t="shared" si="1"/>
        <v>19</v>
      </c>
      <c r="I59" s="1">
        <f t="shared" si="2"/>
        <v>52.45</v>
      </c>
      <c r="J59" s="1">
        <f t="shared" si="3"/>
        <v>0.714666666666667</v>
      </c>
      <c r="K59" s="1">
        <f t="shared" si="4"/>
        <v>0.982620811028819</v>
      </c>
      <c r="L59" s="1">
        <v>2</v>
      </c>
      <c r="M59" s="1">
        <v>2</v>
      </c>
      <c r="N59" s="1">
        <v>4.62</v>
      </c>
      <c r="O59" s="1">
        <v>16.08</v>
      </c>
      <c r="P59" s="1">
        <v>3.85</v>
      </c>
      <c r="Q59" s="1">
        <f t="shared" si="5"/>
        <v>86.625</v>
      </c>
      <c r="R59" s="1">
        <v>4.5</v>
      </c>
      <c r="S59" s="1">
        <v>5</v>
      </c>
      <c r="T59" s="1">
        <v>1</v>
      </c>
      <c r="U59" s="1">
        <v>1</v>
      </c>
      <c r="V59" s="1">
        <v>0</v>
      </c>
      <c r="W59" s="1">
        <v>38</v>
      </c>
      <c r="X59" s="1">
        <v>0.33</v>
      </c>
      <c r="Y59" s="1">
        <f t="shared" si="6"/>
        <v>0.1188</v>
      </c>
      <c r="Z59" s="1">
        <v>0</v>
      </c>
      <c r="AA59" s="1">
        <v>0</v>
      </c>
      <c r="AB59" s="1">
        <v>0</v>
      </c>
      <c r="AC59" s="4">
        <v>0</v>
      </c>
      <c r="AD59" s="1">
        <v>0</v>
      </c>
      <c r="AE59" s="1">
        <v>0</v>
      </c>
      <c r="AF59" s="1">
        <v>0</v>
      </c>
      <c r="AG59" s="1">
        <v>0</v>
      </c>
      <c r="AH59" s="5" t="s">
        <v>228</v>
      </c>
    </row>
    <row r="60" spans="1:34">
      <c r="A60" s="1">
        <v>58</v>
      </c>
      <c r="B60" s="1" t="s">
        <v>366</v>
      </c>
      <c r="C60" s="1">
        <v>0.717</v>
      </c>
      <c r="D60" s="1">
        <v>331</v>
      </c>
      <c r="E60" s="1">
        <v>0.333</v>
      </c>
      <c r="F60" s="1">
        <v>3.194</v>
      </c>
      <c r="G60" s="1">
        <f t="shared" si="0"/>
        <v>22.5</v>
      </c>
      <c r="H60" s="1">
        <f t="shared" si="1"/>
        <v>19</v>
      </c>
      <c r="I60" s="1">
        <f t="shared" si="2"/>
        <v>52.45</v>
      </c>
      <c r="J60" s="1">
        <f t="shared" si="3"/>
        <v>0.714666666666667</v>
      </c>
      <c r="K60" s="1">
        <f t="shared" si="4"/>
        <v>0.982620811028819</v>
      </c>
      <c r="L60" s="1">
        <v>2</v>
      </c>
      <c r="M60" s="1">
        <v>2</v>
      </c>
      <c r="N60" s="1">
        <v>4.62</v>
      </c>
      <c r="O60" s="1">
        <v>16.08</v>
      </c>
      <c r="P60" s="1">
        <v>3.85</v>
      </c>
      <c r="Q60" s="1">
        <f t="shared" si="5"/>
        <v>86.625</v>
      </c>
      <c r="R60" s="1">
        <v>4.5</v>
      </c>
      <c r="S60" s="1">
        <v>5</v>
      </c>
      <c r="T60" s="1">
        <v>1</v>
      </c>
      <c r="U60" s="1">
        <v>1</v>
      </c>
      <c r="V60" s="1">
        <v>0</v>
      </c>
      <c r="W60" s="1">
        <v>38</v>
      </c>
      <c r="X60" s="1">
        <v>0.33</v>
      </c>
      <c r="Y60" s="1">
        <f t="shared" si="6"/>
        <v>0.1188</v>
      </c>
      <c r="Z60" s="1">
        <v>0</v>
      </c>
      <c r="AA60" s="1">
        <v>0</v>
      </c>
      <c r="AB60" s="1">
        <v>0</v>
      </c>
      <c r="AC60" s="4">
        <v>0</v>
      </c>
      <c r="AD60" s="1">
        <v>0</v>
      </c>
      <c r="AE60" s="1">
        <v>0</v>
      </c>
      <c r="AF60" s="1">
        <v>0</v>
      </c>
      <c r="AG60" s="1">
        <v>0</v>
      </c>
      <c r="AH60" s="5" t="s">
        <v>228</v>
      </c>
    </row>
    <row r="61" spans="1:34">
      <c r="A61" s="1">
        <v>59</v>
      </c>
      <c r="B61" s="1" t="s">
        <v>367</v>
      </c>
      <c r="C61" s="1">
        <v>0.714</v>
      </c>
      <c r="D61" s="1">
        <v>173</v>
      </c>
      <c r="E61" s="1">
        <v>0.083</v>
      </c>
      <c r="F61" s="1">
        <v>3.158</v>
      </c>
      <c r="G61" s="1">
        <f t="shared" si="0"/>
        <v>22.5</v>
      </c>
      <c r="H61" s="1">
        <f t="shared" si="1"/>
        <v>19</v>
      </c>
      <c r="I61" s="1">
        <f t="shared" si="2"/>
        <v>52.45</v>
      </c>
      <c r="J61" s="1">
        <f t="shared" si="3"/>
        <v>0.714666666666667</v>
      </c>
      <c r="K61" s="1">
        <f t="shared" si="4"/>
        <v>0.982620811028819</v>
      </c>
      <c r="L61" s="1">
        <v>2</v>
      </c>
      <c r="M61" s="1">
        <v>2</v>
      </c>
      <c r="N61" s="1">
        <v>4.62</v>
      </c>
      <c r="O61" s="1">
        <v>16.08</v>
      </c>
      <c r="P61" s="1">
        <v>3.85</v>
      </c>
      <c r="Q61" s="1">
        <f t="shared" si="5"/>
        <v>86.625</v>
      </c>
      <c r="R61" s="1">
        <v>4.5</v>
      </c>
      <c r="S61" s="1">
        <v>5</v>
      </c>
      <c r="T61" s="1">
        <v>1</v>
      </c>
      <c r="U61" s="1">
        <v>1</v>
      </c>
      <c r="V61" s="1">
        <v>0</v>
      </c>
      <c r="W61" s="1">
        <v>38</v>
      </c>
      <c r="X61" s="1">
        <v>0.33</v>
      </c>
      <c r="Y61" s="1">
        <f t="shared" si="6"/>
        <v>0.1188</v>
      </c>
      <c r="Z61" s="1">
        <v>0</v>
      </c>
      <c r="AA61" s="1">
        <v>0</v>
      </c>
      <c r="AB61" s="1">
        <v>0</v>
      </c>
      <c r="AC61" s="4">
        <v>0</v>
      </c>
      <c r="AD61" s="1">
        <v>0</v>
      </c>
      <c r="AE61" s="1">
        <v>0</v>
      </c>
      <c r="AF61" s="1">
        <v>0</v>
      </c>
      <c r="AG61" s="1">
        <v>0</v>
      </c>
      <c r="AH61" s="5" t="s">
        <v>228</v>
      </c>
    </row>
    <row r="62" spans="1:34">
      <c r="A62" s="1">
        <v>60</v>
      </c>
      <c r="B62" s="1" t="s">
        <v>368</v>
      </c>
      <c r="C62" s="1">
        <v>0.714</v>
      </c>
      <c r="D62" s="1">
        <v>173</v>
      </c>
      <c r="E62" s="1">
        <v>0.083</v>
      </c>
      <c r="F62" s="1">
        <v>3.158</v>
      </c>
      <c r="G62" s="1">
        <f t="shared" si="0"/>
        <v>31.5</v>
      </c>
      <c r="H62" s="1">
        <f t="shared" si="1"/>
        <v>23</v>
      </c>
      <c r="I62" s="1">
        <f t="shared" si="2"/>
        <v>73.54</v>
      </c>
      <c r="J62" s="1">
        <f t="shared" si="3"/>
        <v>0.403174603174603</v>
      </c>
      <c r="K62" s="1">
        <f t="shared" si="4"/>
        <v>0.553510038144251</v>
      </c>
      <c r="L62" s="1">
        <v>1</v>
      </c>
      <c r="M62" s="1">
        <v>4</v>
      </c>
      <c r="N62" s="1">
        <v>2.31</v>
      </c>
      <c r="O62" s="4">
        <v>12.7</v>
      </c>
      <c r="P62" s="1">
        <v>3.85</v>
      </c>
      <c r="Q62" s="1">
        <f t="shared" si="5"/>
        <v>121.275</v>
      </c>
      <c r="R62" s="4">
        <v>4.5</v>
      </c>
      <c r="S62" s="4">
        <v>7</v>
      </c>
      <c r="T62" s="1">
        <v>0</v>
      </c>
      <c r="U62" s="1">
        <v>1</v>
      </c>
      <c r="V62" s="1">
        <v>0</v>
      </c>
      <c r="W62" s="1">
        <v>38</v>
      </c>
      <c r="X62" s="4">
        <v>0.83</v>
      </c>
      <c r="Y62" s="1">
        <f t="shared" si="6"/>
        <v>0.2988</v>
      </c>
      <c r="Z62" s="1">
        <v>0</v>
      </c>
      <c r="AA62" s="1">
        <v>0</v>
      </c>
      <c r="AB62" s="1">
        <v>0</v>
      </c>
      <c r="AC62" s="4">
        <v>0</v>
      </c>
      <c r="AD62" s="1">
        <v>0</v>
      </c>
      <c r="AE62" s="1">
        <v>0</v>
      </c>
      <c r="AF62" s="1">
        <v>0</v>
      </c>
      <c r="AG62" s="1">
        <v>0</v>
      </c>
      <c r="AH62" s="5" t="s">
        <v>228</v>
      </c>
    </row>
    <row r="63" spans="1:34">
      <c r="A63" s="1">
        <v>61</v>
      </c>
      <c r="B63" s="1" t="s">
        <v>369</v>
      </c>
      <c r="C63" s="1">
        <v>0.62</v>
      </c>
      <c r="D63" s="1">
        <v>173</v>
      </c>
      <c r="E63" s="1">
        <v>0.143</v>
      </c>
      <c r="F63" s="1">
        <v>3.279</v>
      </c>
      <c r="G63" s="1">
        <f t="shared" si="0"/>
        <v>31.5</v>
      </c>
      <c r="H63" s="1">
        <f t="shared" si="1"/>
        <v>23</v>
      </c>
      <c r="I63" s="1">
        <f t="shared" si="2"/>
        <v>73.54</v>
      </c>
      <c r="J63" s="1">
        <f t="shared" si="3"/>
        <v>0.403174603174603</v>
      </c>
      <c r="K63" s="1">
        <f t="shared" si="4"/>
        <v>0.553510038144251</v>
      </c>
      <c r="L63" s="1">
        <v>1</v>
      </c>
      <c r="M63" s="1">
        <v>4</v>
      </c>
      <c r="N63" s="1">
        <v>2.31</v>
      </c>
      <c r="O63" s="4">
        <v>12.7</v>
      </c>
      <c r="P63" s="1">
        <v>3.85</v>
      </c>
      <c r="Q63" s="1">
        <f t="shared" si="5"/>
        <v>121.275</v>
      </c>
      <c r="R63" s="4">
        <v>4.5</v>
      </c>
      <c r="S63" s="4">
        <v>7</v>
      </c>
      <c r="T63" s="1">
        <v>0</v>
      </c>
      <c r="U63" s="1">
        <v>1</v>
      </c>
      <c r="V63" s="1">
        <v>0</v>
      </c>
      <c r="W63" s="1">
        <v>38</v>
      </c>
      <c r="X63" s="4">
        <v>0.83</v>
      </c>
      <c r="Y63" s="1">
        <f t="shared" si="6"/>
        <v>0.2988</v>
      </c>
      <c r="Z63" s="1">
        <v>0</v>
      </c>
      <c r="AA63" s="1">
        <v>0</v>
      </c>
      <c r="AB63" s="1">
        <v>0</v>
      </c>
      <c r="AC63" s="4">
        <v>0</v>
      </c>
      <c r="AD63" s="1">
        <v>0</v>
      </c>
      <c r="AE63" s="1">
        <v>0</v>
      </c>
      <c r="AF63" s="1">
        <v>0</v>
      </c>
      <c r="AG63" s="1">
        <v>0</v>
      </c>
      <c r="AH63" s="5" t="s">
        <v>228</v>
      </c>
    </row>
    <row r="64" spans="1:34">
      <c r="A64" s="1">
        <v>62</v>
      </c>
      <c r="B64" s="1" t="s">
        <v>370</v>
      </c>
      <c r="C64" s="1">
        <v>0.62</v>
      </c>
      <c r="D64" s="1">
        <v>173</v>
      </c>
      <c r="E64" s="1">
        <v>0.143</v>
      </c>
      <c r="F64" s="1">
        <v>3.279</v>
      </c>
      <c r="G64" s="1">
        <f t="shared" si="0"/>
        <v>9</v>
      </c>
      <c r="H64" s="1">
        <f t="shared" si="1"/>
        <v>13.6</v>
      </c>
      <c r="I64" s="1">
        <f t="shared" si="2"/>
        <v>50.26</v>
      </c>
      <c r="J64" s="1">
        <f t="shared" si="3"/>
        <v>0</v>
      </c>
      <c r="K64" s="1">
        <f t="shared" si="4"/>
        <v>0</v>
      </c>
      <c r="L64" s="1">
        <v>1</v>
      </c>
      <c r="M64" s="1">
        <v>0</v>
      </c>
      <c r="N64" s="1">
        <v>2.1</v>
      </c>
      <c r="O64" s="4">
        <v>0</v>
      </c>
      <c r="P64" s="1">
        <v>3.85</v>
      </c>
      <c r="Q64" s="1">
        <f t="shared" si="5"/>
        <v>34.65</v>
      </c>
      <c r="R64" s="4">
        <v>1.8</v>
      </c>
      <c r="S64" s="4">
        <v>5</v>
      </c>
      <c r="T64" s="4">
        <v>1</v>
      </c>
      <c r="U64" s="4">
        <v>0</v>
      </c>
      <c r="V64" s="1">
        <v>0</v>
      </c>
      <c r="W64" s="1">
        <v>38</v>
      </c>
      <c r="X64" s="4">
        <v>0.6666</v>
      </c>
      <c r="Y64" s="1">
        <f t="shared" si="6"/>
        <v>0.239976</v>
      </c>
      <c r="Z64" s="1">
        <v>0</v>
      </c>
      <c r="AA64" s="1">
        <v>0</v>
      </c>
      <c r="AB64" s="1">
        <v>0</v>
      </c>
      <c r="AC64" s="4">
        <v>0</v>
      </c>
      <c r="AD64" s="1">
        <v>0</v>
      </c>
      <c r="AE64" s="1">
        <v>0</v>
      </c>
      <c r="AF64" s="1">
        <v>0</v>
      </c>
      <c r="AG64" s="1">
        <v>0</v>
      </c>
      <c r="AH64" s="5" t="s">
        <v>228</v>
      </c>
    </row>
    <row r="65" spans="1:34">
      <c r="A65" s="1">
        <v>63</v>
      </c>
      <c r="B65" s="1" t="s">
        <v>371</v>
      </c>
      <c r="C65" s="1">
        <v>0.62</v>
      </c>
      <c r="D65" s="1">
        <v>173</v>
      </c>
      <c r="E65" s="1">
        <v>0.143</v>
      </c>
      <c r="F65" s="1">
        <v>3.279</v>
      </c>
      <c r="G65" s="1">
        <f t="shared" si="0"/>
        <v>22.5</v>
      </c>
      <c r="H65" s="1">
        <f t="shared" si="1"/>
        <v>19</v>
      </c>
      <c r="I65" s="1">
        <f t="shared" si="2"/>
        <v>52.45</v>
      </c>
      <c r="J65" s="1">
        <f t="shared" si="3"/>
        <v>0.714666666666667</v>
      </c>
      <c r="K65" s="1">
        <f t="shared" si="4"/>
        <v>0.982620811028819</v>
      </c>
      <c r="L65" s="1">
        <v>2</v>
      </c>
      <c r="M65" s="1">
        <v>2</v>
      </c>
      <c r="N65" s="1">
        <v>4.62</v>
      </c>
      <c r="O65" s="1">
        <v>16.08</v>
      </c>
      <c r="P65" s="1">
        <v>3.85</v>
      </c>
      <c r="Q65" s="1">
        <f t="shared" si="5"/>
        <v>86.625</v>
      </c>
      <c r="R65" s="1">
        <v>4.5</v>
      </c>
      <c r="S65" s="1">
        <v>5</v>
      </c>
      <c r="T65" s="1">
        <v>1</v>
      </c>
      <c r="U65" s="1">
        <v>1</v>
      </c>
      <c r="V65" s="1">
        <v>0</v>
      </c>
      <c r="W65" s="1">
        <v>38</v>
      </c>
      <c r="X65" s="1">
        <v>0.33</v>
      </c>
      <c r="Y65" s="1">
        <f t="shared" si="6"/>
        <v>0.1188</v>
      </c>
      <c r="Z65" s="1">
        <v>0</v>
      </c>
      <c r="AA65" s="1">
        <v>0</v>
      </c>
      <c r="AB65" s="1">
        <v>0</v>
      </c>
      <c r="AC65" s="4">
        <v>0</v>
      </c>
      <c r="AD65" s="1">
        <v>0</v>
      </c>
      <c r="AE65" s="1">
        <v>0</v>
      </c>
      <c r="AF65" s="1">
        <v>0</v>
      </c>
      <c r="AG65" s="1">
        <v>0</v>
      </c>
      <c r="AH65" s="5" t="s">
        <v>228</v>
      </c>
    </row>
    <row r="66" spans="1:34">
      <c r="A66" s="1">
        <v>64</v>
      </c>
      <c r="B66" s="1" t="s">
        <v>372</v>
      </c>
      <c r="C66" s="1">
        <v>0.62</v>
      </c>
      <c r="D66" s="1">
        <v>173</v>
      </c>
      <c r="E66" s="1">
        <v>0.143</v>
      </c>
      <c r="F66" s="1">
        <v>3.279</v>
      </c>
      <c r="G66" s="1">
        <f t="shared" ref="G66:G80" si="7">R66*S66</f>
        <v>22.5</v>
      </c>
      <c r="H66" s="1">
        <f t="shared" ref="H66:H80" si="8">R66*2+S66*2</f>
        <v>19</v>
      </c>
      <c r="I66" s="1">
        <f t="shared" ref="I66:I71" si="9">H66*P66-N66-O66</f>
        <v>57.73</v>
      </c>
      <c r="J66" s="1">
        <f t="shared" ref="J66:J80" si="10">O66/G66</f>
        <v>0.48</v>
      </c>
      <c r="K66" s="1">
        <f t="shared" ref="K66:K80" si="11">O66/(I66*0.312)</f>
        <v>0.599608255939453</v>
      </c>
      <c r="L66" s="1">
        <v>2</v>
      </c>
      <c r="M66" s="1">
        <v>1</v>
      </c>
      <c r="N66" s="1">
        <v>4.62</v>
      </c>
      <c r="O66" s="1">
        <v>10.8</v>
      </c>
      <c r="P66" s="1">
        <v>3.85</v>
      </c>
      <c r="Q66" s="1">
        <f t="shared" ref="Q66:Q80" si="12">G66*P66</f>
        <v>86.625</v>
      </c>
      <c r="R66" s="1">
        <v>4.5</v>
      </c>
      <c r="S66" s="1">
        <v>5</v>
      </c>
      <c r="T66" s="1">
        <v>1</v>
      </c>
      <c r="U66" s="1">
        <v>1</v>
      </c>
      <c r="V66" s="1">
        <v>0</v>
      </c>
      <c r="W66" s="1">
        <v>38</v>
      </c>
      <c r="X66" s="1">
        <v>1</v>
      </c>
      <c r="Y66" s="1">
        <f t="shared" ref="Y66:Y80" si="13">X66*0.36</f>
        <v>0.36</v>
      </c>
      <c r="Z66" s="1">
        <v>0</v>
      </c>
      <c r="AA66" s="1">
        <v>0</v>
      </c>
      <c r="AB66" s="1">
        <v>0</v>
      </c>
      <c r="AC66" s="4">
        <v>0</v>
      </c>
      <c r="AD66" s="1">
        <v>0</v>
      </c>
      <c r="AE66" s="1">
        <v>0</v>
      </c>
      <c r="AF66" s="1">
        <v>0</v>
      </c>
      <c r="AG66" s="1">
        <v>0</v>
      </c>
      <c r="AH66" s="5" t="s">
        <v>228</v>
      </c>
    </row>
    <row r="67" spans="1:34">
      <c r="A67" s="1">
        <v>65</v>
      </c>
      <c r="B67" s="1" t="s">
        <v>373</v>
      </c>
      <c r="C67" s="1">
        <v>0.623</v>
      </c>
      <c r="D67" s="1">
        <v>343</v>
      </c>
      <c r="E67" s="1">
        <v>1.143</v>
      </c>
      <c r="F67" s="1">
        <v>3.317</v>
      </c>
      <c r="G67" s="1">
        <f t="shared" si="7"/>
        <v>22.5</v>
      </c>
      <c r="H67" s="1">
        <f t="shared" si="8"/>
        <v>19</v>
      </c>
      <c r="I67" s="1">
        <f t="shared" si="9"/>
        <v>52.45</v>
      </c>
      <c r="J67" s="1">
        <f t="shared" si="10"/>
        <v>0.714666666666667</v>
      </c>
      <c r="K67" s="1">
        <f t="shared" si="11"/>
        <v>0.982620811028819</v>
      </c>
      <c r="L67" s="1">
        <v>2</v>
      </c>
      <c r="M67" s="1">
        <v>2</v>
      </c>
      <c r="N67" s="1">
        <v>4.62</v>
      </c>
      <c r="O67" s="1">
        <v>16.08</v>
      </c>
      <c r="P67" s="1">
        <v>3.85</v>
      </c>
      <c r="Q67" s="1">
        <f t="shared" si="12"/>
        <v>86.625</v>
      </c>
      <c r="R67" s="1">
        <v>4.5</v>
      </c>
      <c r="S67" s="1">
        <v>5</v>
      </c>
      <c r="T67" s="1">
        <v>1</v>
      </c>
      <c r="U67" s="1">
        <v>1</v>
      </c>
      <c r="V67" s="1">
        <v>0</v>
      </c>
      <c r="W67" s="1">
        <v>38</v>
      </c>
      <c r="X67" s="1">
        <v>0.33</v>
      </c>
      <c r="Y67" s="1">
        <f t="shared" si="13"/>
        <v>0.1188</v>
      </c>
      <c r="Z67" s="1">
        <v>0</v>
      </c>
      <c r="AA67" s="1">
        <v>0</v>
      </c>
      <c r="AB67" s="1">
        <v>0</v>
      </c>
      <c r="AC67" s="4">
        <v>0</v>
      </c>
      <c r="AD67" s="1">
        <v>0</v>
      </c>
      <c r="AE67" s="1">
        <v>0</v>
      </c>
      <c r="AF67" s="1">
        <v>0</v>
      </c>
      <c r="AG67" s="1">
        <v>0</v>
      </c>
      <c r="AH67" s="5" t="s">
        <v>228</v>
      </c>
    </row>
    <row r="68" spans="1:34">
      <c r="A68" s="1">
        <v>66</v>
      </c>
      <c r="B68" s="1" t="s">
        <v>374</v>
      </c>
      <c r="C68" s="1">
        <v>0.62</v>
      </c>
      <c r="D68" s="1">
        <v>173</v>
      </c>
      <c r="E68" s="1">
        <v>0.143</v>
      </c>
      <c r="F68" s="1">
        <v>3.279</v>
      </c>
      <c r="G68" s="1">
        <f t="shared" si="7"/>
        <v>22.5</v>
      </c>
      <c r="H68" s="1">
        <f t="shared" si="8"/>
        <v>19</v>
      </c>
      <c r="I68" s="1">
        <f t="shared" si="9"/>
        <v>57.73</v>
      </c>
      <c r="J68" s="1">
        <f t="shared" si="10"/>
        <v>0.48</v>
      </c>
      <c r="K68" s="1">
        <f t="shared" si="11"/>
        <v>0.599608255939453</v>
      </c>
      <c r="L68" s="1">
        <v>2</v>
      </c>
      <c r="M68" s="1">
        <v>1</v>
      </c>
      <c r="N68" s="1">
        <v>4.62</v>
      </c>
      <c r="O68" s="1">
        <v>10.8</v>
      </c>
      <c r="P68" s="1">
        <v>3.85</v>
      </c>
      <c r="Q68" s="1">
        <f t="shared" si="12"/>
        <v>86.625</v>
      </c>
      <c r="R68" s="1">
        <v>4.5</v>
      </c>
      <c r="S68" s="1">
        <v>5</v>
      </c>
      <c r="T68" s="1">
        <v>1</v>
      </c>
      <c r="U68" s="1">
        <v>1</v>
      </c>
      <c r="V68" s="1">
        <v>0</v>
      </c>
      <c r="W68" s="1">
        <v>38</v>
      </c>
      <c r="X68" s="1">
        <v>1</v>
      </c>
      <c r="Y68" s="1">
        <f t="shared" si="13"/>
        <v>0.36</v>
      </c>
      <c r="Z68" s="1">
        <v>0</v>
      </c>
      <c r="AA68" s="1">
        <v>0</v>
      </c>
      <c r="AB68" s="1">
        <v>0</v>
      </c>
      <c r="AC68" s="4">
        <v>0</v>
      </c>
      <c r="AD68" s="1">
        <v>0</v>
      </c>
      <c r="AE68" s="1">
        <v>0</v>
      </c>
      <c r="AF68" s="1">
        <v>0</v>
      </c>
      <c r="AG68" s="1">
        <v>0</v>
      </c>
      <c r="AH68" s="5" t="s">
        <v>228</v>
      </c>
    </row>
    <row r="69" spans="1:34">
      <c r="A69" s="1">
        <v>67</v>
      </c>
      <c r="B69" s="1" t="s">
        <v>118</v>
      </c>
      <c r="C69" s="1">
        <v>0.676</v>
      </c>
      <c r="D69" s="1">
        <v>173</v>
      </c>
      <c r="E69" s="1">
        <v>0.333</v>
      </c>
      <c r="F69" s="1">
        <v>3.225</v>
      </c>
      <c r="G69" s="1">
        <f t="shared" si="7"/>
        <v>63</v>
      </c>
      <c r="H69" s="1">
        <f t="shared" si="8"/>
        <v>32</v>
      </c>
      <c r="I69" s="1">
        <f t="shared" si="9"/>
        <v>103.64</v>
      </c>
      <c r="J69" s="1">
        <f t="shared" si="10"/>
        <v>0.19047619047619</v>
      </c>
      <c r="K69" s="1">
        <f t="shared" si="11"/>
        <v>0.371107086660927</v>
      </c>
      <c r="L69" s="1">
        <v>4</v>
      </c>
      <c r="M69" s="1">
        <v>2</v>
      </c>
      <c r="N69" s="1">
        <v>7.56</v>
      </c>
      <c r="O69" s="4">
        <v>12</v>
      </c>
      <c r="P69" s="1">
        <v>3.85</v>
      </c>
      <c r="Q69" s="1">
        <f t="shared" si="12"/>
        <v>242.55</v>
      </c>
      <c r="R69" s="4">
        <v>9</v>
      </c>
      <c r="S69" s="4">
        <v>7</v>
      </c>
      <c r="T69" s="4">
        <v>0</v>
      </c>
      <c r="U69" s="4">
        <v>1</v>
      </c>
      <c r="V69" s="1">
        <v>0</v>
      </c>
      <c r="W69" s="1">
        <v>0</v>
      </c>
      <c r="X69" s="4">
        <v>3.5</v>
      </c>
      <c r="Y69" s="1">
        <f t="shared" si="13"/>
        <v>1.26</v>
      </c>
      <c r="Z69" s="1">
        <v>0</v>
      </c>
      <c r="AA69" s="1">
        <v>0</v>
      </c>
      <c r="AB69" s="1">
        <v>0</v>
      </c>
      <c r="AC69" s="4">
        <v>0</v>
      </c>
      <c r="AD69" s="1">
        <v>0</v>
      </c>
      <c r="AE69" s="1">
        <v>0</v>
      </c>
      <c r="AF69" s="1">
        <v>0</v>
      </c>
      <c r="AG69" s="1">
        <v>0</v>
      </c>
      <c r="AH69" s="1" t="s">
        <v>119</v>
      </c>
    </row>
    <row r="70" spans="1:34">
      <c r="A70" s="1">
        <v>68</v>
      </c>
      <c r="B70" s="1" t="s">
        <v>120</v>
      </c>
      <c r="C70" s="1">
        <v>0.863</v>
      </c>
      <c r="D70" s="1">
        <v>173</v>
      </c>
      <c r="E70" s="1">
        <v>0.2</v>
      </c>
      <c r="F70" s="1">
        <v>2.839</v>
      </c>
      <c r="G70" s="1">
        <f t="shared" si="7"/>
        <v>48.3</v>
      </c>
      <c r="H70" s="1">
        <f t="shared" si="8"/>
        <v>27.8</v>
      </c>
      <c r="I70" s="1">
        <f t="shared" si="9"/>
        <v>89.87</v>
      </c>
      <c r="J70" s="1">
        <f t="shared" si="10"/>
        <v>0.198757763975155</v>
      </c>
      <c r="K70" s="1">
        <f t="shared" si="11"/>
        <v>0.342374883378555</v>
      </c>
      <c r="L70" s="1">
        <v>4</v>
      </c>
      <c r="M70" s="1">
        <v>2</v>
      </c>
      <c r="N70" s="1">
        <v>7.56</v>
      </c>
      <c r="O70" s="4">
        <v>9.6</v>
      </c>
      <c r="P70" s="1">
        <v>3.85</v>
      </c>
      <c r="Q70" s="1">
        <f t="shared" si="12"/>
        <v>185.955</v>
      </c>
      <c r="R70" s="4">
        <v>6.9</v>
      </c>
      <c r="S70" s="4">
        <v>7</v>
      </c>
      <c r="T70" s="4">
        <v>0</v>
      </c>
      <c r="U70" s="4">
        <v>1</v>
      </c>
      <c r="V70" s="1">
        <v>0</v>
      </c>
      <c r="W70" s="1">
        <v>0</v>
      </c>
      <c r="X70" s="4">
        <v>2.5</v>
      </c>
      <c r="Y70" s="1">
        <f t="shared" si="13"/>
        <v>0.9</v>
      </c>
      <c r="Z70" s="1">
        <v>0</v>
      </c>
      <c r="AA70" s="1">
        <v>0</v>
      </c>
      <c r="AB70" s="1">
        <v>0</v>
      </c>
      <c r="AC70" s="4">
        <v>0</v>
      </c>
      <c r="AD70" s="1">
        <v>0</v>
      </c>
      <c r="AE70" s="1">
        <v>0</v>
      </c>
      <c r="AF70" s="1">
        <v>0</v>
      </c>
      <c r="AG70" s="1">
        <v>0</v>
      </c>
      <c r="AH70" s="1" t="s">
        <v>119</v>
      </c>
    </row>
    <row r="71" spans="1:34">
      <c r="A71" s="1">
        <v>69</v>
      </c>
      <c r="B71" s="1" t="s">
        <v>116</v>
      </c>
      <c r="C71" s="1">
        <v>0.902</v>
      </c>
      <c r="D71" s="1">
        <v>173</v>
      </c>
      <c r="E71" s="1">
        <v>0.167</v>
      </c>
      <c r="F71" s="1">
        <v>2.76</v>
      </c>
      <c r="G71" s="1">
        <f t="shared" si="7"/>
        <v>6.7072</v>
      </c>
      <c r="H71" s="1">
        <f t="shared" si="8"/>
        <v>10.36</v>
      </c>
      <c r="I71" s="1">
        <f t="shared" si="9"/>
        <v>35.686</v>
      </c>
      <c r="J71" s="1">
        <f t="shared" si="10"/>
        <v>0</v>
      </c>
      <c r="K71" s="1">
        <f t="shared" si="11"/>
        <v>0</v>
      </c>
      <c r="L71" s="1">
        <v>1</v>
      </c>
      <c r="M71" s="1">
        <v>0</v>
      </c>
      <c r="N71" s="1">
        <v>4.2</v>
      </c>
      <c r="O71" s="4">
        <v>0</v>
      </c>
      <c r="P71" s="1">
        <v>3.85</v>
      </c>
      <c r="Q71" s="1">
        <f t="shared" si="12"/>
        <v>25.82272</v>
      </c>
      <c r="R71" s="4">
        <v>2.56</v>
      </c>
      <c r="S71" s="4">
        <v>2.62</v>
      </c>
      <c r="T71" s="4">
        <v>0</v>
      </c>
      <c r="U71" s="4">
        <v>0</v>
      </c>
      <c r="V71" s="1">
        <v>1</v>
      </c>
      <c r="W71" s="1">
        <v>38</v>
      </c>
      <c r="X71" s="4">
        <v>0.5</v>
      </c>
      <c r="Y71" s="1">
        <f t="shared" si="13"/>
        <v>0.18</v>
      </c>
      <c r="Z71" s="1">
        <v>0</v>
      </c>
      <c r="AA71" s="1">
        <v>0</v>
      </c>
      <c r="AB71" s="1">
        <v>0</v>
      </c>
      <c r="AC71" s="4">
        <v>0</v>
      </c>
      <c r="AD71" s="1">
        <v>0</v>
      </c>
      <c r="AE71" s="1">
        <v>0</v>
      </c>
      <c r="AF71" s="1">
        <v>0</v>
      </c>
      <c r="AG71" s="1">
        <v>0</v>
      </c>
      <c r="AH71" s="1" t="s">
        <v>117</v>
      </c>
    </row>
    <row r="72" spans="1:34">
      <c r="A72" s="1">
        <v>70</v>
      </c>
      <c r="B72" s="1" t="s">
        <v>121</v>
      </c>
      <c r="C72" s="1">
        <v>0.658</v>
      </c>
      <c r="D72" s="1">
        <v>181</v>
      </c>
      <c r="E72" s="1">
        <v>0.083</v>
      </c>
      <c r="F72" s="1">
        <v>3.436</v>
      </c>
      <c r="G72" s="1">
        <f t="shared" si="7"/>
        <v>38.52</v>
      </c>
      <c r="H72" s="1">
        <f t="shared" si="8"/>
        <v>26.56</v>
      </c>
      <c r="I72" s="1">
        <f>H72*P72-N73-O73</f>
        <v>76.216</v>
      </c>
      <c r="J72" s="1">
        <f t="shared" si="10"/>
        <v>0.43613707165109</v>
      </c>
      <c r="K72" s="1">
        <f t="shared" si="11"/>
        <v>0.706494093709376</v>
      </c>
      <c r="L72" s="1">
        <v>3</v>
      </c>
      <c r="M72" s="1">
        <v>1</v>
      </c>
      <c r="N72" s="1">
        <v>9.24</v>
      </c>
      <c r="O72" s="4">
        <v>16.8</v>
      </c>
      <c r="P72" s="1">
        <v>3.85</v>
      </c>
      <c r="Q72" s="1">
        <f t="shared" si="12"/>
        <v>148.302</v>
      </c>
      <c r="R72" s="4">
        <v>4.28</v>
      </c>
      <c r="S72" s="4">
        <v>9</v>
      </c>
      <c r="T72" s="4">
        <v>0</v>
      </c>
      <c r="U72" s="4">
        <v>1</v>
      </c>
      <c r="V72" s="1">
        <v>0</v>
      </c>
      <c r="W72" s="1">
        <v>0</v>
      </c>
      <c r="X72" s="4">
        <v>2.3333</v>
      </c>
      <c r="Y72" s="1">
        <f t="shared" si="13"/>
        <v>0.839988</v>
      </c>
      <c r="Z72" s="1">
        <v>0</v>
      </c>
      <c r="AA72" s="1">
        <v>0</v>
      </c>
      <c r="AB72" s="1">
        <v>0</v>
      </c>
      <c r="AC72" s="4">
        <v>1</v>
      </c>
      <c r="AD72" s="1">
        <v>23</v>
      </c>
      <c r="AE72" s="1">
        <v>1.8</v>
      </c>
      <c r="AF72" s="1">
        <v>0.28</v>
      </c>
      <c r="AG72" s="1">
        <v>0.18</v>
      </c>
      <c r="AH72" s="1" t="s">
        <v>122</v>
      </c>
    </row>
    <row r="73" spans="1:34">
      <c r="A73" s="1">
        <v>71</v>
      </c>
      <c r="B73" s="1" t="s">
        <v>123</v>
      </c>
      <c r="C73" s="1">
        <v>0.813</v>
      </c>
      <c r="D73" s="1">
        <v>173</v>
      </c>
      <c r="E73" s="1">
        <v>0.143</v>
      </c>
      <c r="F73" s="1">
        <v>3.14</v>
      </c>
      <c r="G73" s="1">
        <f t="shared" si="7"/>
        <v>38.52</v>
      </c>
      <c r="H73" s="1">
        <f t="shared" si="8"/>
        <v>26.56</v>
      </c>
      <c r="I73" s="1">
        <f>H73*P73-N74-O74</f>
        <v>76.216</v>
      </c>
      <c r="J73" s="1">
        <f t="shared" si="10"/>
        <v>0.43613707165109</v>
      </c>
      <c r="K73" s="1">
        <f t="shared" si="11"/>
        <v>0.706494093709376</v>
      </c>
      <c r="L73" s="1">
        <v>3</v>
      </c>
      <c r="M73" s="1">
        <v>1</v>
      </c>
      <c r="N73" s="1">
        <v>9.24</v>
      </c>
      <c r="O73" s="4">
        <v>16.8</v>
      </c>
      <c r="P73" s="1">
        <v>3.85</v>
      </c>
      <c r="Q73" s="1">
        <f t="shared" si="12"/>
        <v>148.302</v>
      </c>
      <c r="R73" s="4">
        <v>4.28</v>
      </c>
      <c r="S73" s="4">
        <v>9</v>
      </c>
      <c r="T73" s="4">
        <v>0</v>
      </c>
      <c r="U73" s="4">
        <v>1</v>
      </c>
      <c r="V73" s="1">
        <v>0</v>
      </c>
      <c r="W73" s="1">
        <v>0</v>
      </c>
      <c r="X73" s="4">
        <v>2.3333</v>
      </c>
      <c r="Y73" s="1">
        <f t="shared" si="13"/>
        <v>0.839988</v>
      </c>
      <c r="Z73" s="1">
        <v>0</v>
      </c>
      <c r="AA73" s="1">
        <v>0</v>
      </c>
      <c r="AB73" s="1">
        <v>0</v>
      </c>
      <c r="AC73" s="4">
        <v>1</v>
      </c>
      <c r="AD73" s="1">
        <v>23</v>
      </c>
      <c r="AE73" s="1">
        <v>1.8</v>
      </c>
      <c r="AF73" s="1">
        <v>0.28</v>
      </c>
      <c r="AG73" s="1">
        <v>0.18</v>
      </c>
      <c r="AH73" s="1" t="s">
        <v>122</v>
      </c>
    </row>
    <row r="74" spans="1:34">
      <c r="A74" s="1">
        <v>72</v>
      </c>
      <c r="B74" s="1" t="s">
        <v>124</v>
      </c>
      <c r="C74" s="1">
        <v>0.902</v>
      </c>
      <c r="D74" s="1">
        <v>173</v>
      </c>
      <c r="E74" s="1">
        <v>0.167</v>
      </c>
      <c r="F74" s="1">
        <v>2.76</v>
      </c>
      <c r="G74" s="1">
        <f t="shared" si="7"/>
        <v>38.52</v>
      </c>
      <c r="H74" s="1">
        <f t="shared" si="8"/>
        <v>26.56</v>
      </c>
      <c r="I74" s="1">
        <f t="shared" ref="I74:I80" si="14">H74*P74-N74-O74</f>
        <v>76.216</v>
      </c>
      <c r="J74" s="1">
        <f t="shared" si="10"/>
        <v>0.43613707165109</v>
      </c>
      <c r="K74" s="1">
        <f t="shared" si="11"/>
        <v>0.706494093709376</v>
      </c>
      <c r="L74" s="1">
        <v>3</v>
      </c>
      <c r="M74" s="1">
        <v>1</v>
      </c>
      <c r="N74" s="1">
        <v>9.24</v>
      </c>
      <c r="O74" s="4">
        <v>16.8</v>
      </c>
      <c r="P74" s="1">
        <v>3.85</v>
      </c>
      <c r="Q74" s="1">
        <f t="shared" si="12"/>
        <v>148.302</v>
      </c>
      <c r="R74" s="4">
        <v>9</v>
      </c>
      <c r="S74" s="4">
        <v>4.28</v>
      </c>
      <c r="T74" s="4">
        <v>0</v>
      </c>
      <c r="U74" s="4">
        <v>1</v>
      </c>
      <c r="V74" s="1">
        <v>0</v>
      </c>
      <c r="W74" s="1">
        <v>0</v>
      </c>
      <c r="X74" s="4">
        <v>2.1666</v>
      </c>
      <c r="Y74" s="1">
        <f t="shared" si="13"/>
        <v>0.779976</v>
      </c>
      <c r="Z74" s="1">
        <v>0</v>
      </c>
      <c r="AA74" s="1">
        <v>0</v>
      </c>
      <c r="AB74" s="1">
        <v>0</v>
      </c>
      <c r="AC74" s="4">
        <v>1</v>
      </c>
      <c r="AD74" s="1">
        <v>23</v>
      </c>
      <c r="AE74" s="1">
        <v>1.8</v>
      </c>
      <c r="AF74" s="1">
        <v>0.28</v>
      </c>
      <c r="AG74" s="1">
        <v>0.18</v>
      </c>
      <c r="AH74" s="1" t="s">
        <v>122</v>
      </c>
    </row>
    <row r="75" spans="1:34">
      <c r="A75" s="1">
        <v>73</v>
      </c>
      <c r="B75" s="1" t="s">
        <v>125</v>
      </c>
      <c r="C75" s="1">
        <v>0.919</v>
      </c>
      <c r="D75" s="1">
        <v>173</v>
      </c>
      <c r="E75" s="1">
        <v>0.091</v>
      </c>
      <c r="F75" s="1">
        <v>2.835</v>
      </c>
      <c r="G75" s="1">
        <f t="shared" si="7"/>
        <v>38.52</v>
      </c>
      <c r="H75" s="1">
        <f t="shared" si="8"/>
        <v>26.56</v>
      </c>
      <c r="I75" s="1">
        <f t="shared" si="14"/>
        <v>76.216</v>
      </c>
      <c r="J75" s="1">
        <f t="shared" si="10"/>
        <v>0.43613707165109</v>
      </c>
      <c r="K75" s="1">
        <f t="shared" si="11"/>
        <v>0.706494093709376</v>
      </c>
      <c r="L75" s="1">
        <v>3</v>
      </c>
      <c r="M75" s="1">
        <v>1</v>
      </c>
      <c r="N75" s="1">
        <v>9.24</v>
      </c>
      <c r="O75" s="4">
        <v>16.8</v>
      </c>
      <c r="P75" s="1">
        <v>3.85</v>
      </c>
      <c r="Q75" s="1">
        <f t="shared" si="12"/>
        <v>148.302</v>
      </c>
      <c r="R75" s="4">
        <v>4.28</v>
      </c>
      <c r="S75" s="4">
        <v>9</v>
      </c>
      <c r="T75" s="4">
        <v>0</v>
      </c>
      <c r="U75" s="4">
        <v>1</v>
      </c>
      <c r="V75" s="1">
        <v>0</v>
      </c>
      <c r="W75" s="1">
        <v>0</v>
      </c>
      <c r="X75" s="4">
        <v>2.6666</v>
      </c>
      <c r="Y75" s="1">
        <f t="shared" si="13"/>
        <v>0.959976</v>
      </c>
      <c r="Z75" s="1">
        <v>0</v>
      </c>
      <c r="AA75" s="1">
        <v>0</v>
      </c>
      <c r="AB75" s="1">
        <v>0</v>
      </c>
      <c r="AC75" s="4">
        <v>1</v>
      </c>
      <c r="AD75" s="1">
        <v>23</v>
      </c>
      <c r="AE75" s="1">
        <v>1.8</v>
      </c>
      <c r="AF75" s="1">
        <v>0.28</v>
      </c>
      <c r="AG75" s="1">
        <v>0.18</v>
      </c>
      <c r="AH75" s="1" t="s">
        <v>122</v>
      </c>
    </row>
    <row r="76" spans="1:34">
      <c r="A76" s="1">
        <v>74</v>
      </c>
      <c r="B76" s="1" t="s">
        <v>126</v>
      </c>
      <c r="C76" s="1">
        <v>0.714</v>
      </c>
      <c r="D76" s="1">
        <v>173</v>
      </c>
      <c r="E76" s="1">
        <v>0.083</v>
      </c>
      <c r="F76" s="1">
        <v>3.158</v>
      </c>
      <c r="G76" s="1">
        <f t="shared" si="7"/>
        <v>38.52</v>
      </c>
      <c r="H76" s="1">
        <f t="shared" si="8"/>
        <v>26.56</v>
      </c>
      <c r="I76" s="1">
        <f t="shared" si="14"/>
        <v>76.216</v>
      </c>
      <c r="J76" s="1">
        <f t="shared" si="10"/>
        <v>0.43613707165109</v>
      </c>
      <c r="K76" s="1">
        <f t="shared" si="11"/>
        <v>0.706494093709376</v>
      </c>
      <c r="L76" s="1">
        <v>3</v>
      </c>
      <c r="M76" s="1">
        <v>1</v>
      </c>
      <c r="N76" s="1">
        <v>9.24</v>
      </c>
      <c r="O76" s="4">
        <v>16.8</v>
      </c>
      <c r="P76" s="1">
        <v>3.85</v>
      </c>
      <c r="Q76" s="1">
        <f t="shared" si="12"/>
        <v>148.302</v>
      </c>
      <c r="R76" s="4">
        <v>4.28</v>
      </c>
      <c r="S76" s="4">
        <v>9</v>
      </c>
      <c r="T76" s="4">
        <v>0</v>
      </c>
      <c r="U76" s="4">
        <v>1</v>
      </c>
      <c r="V76" s="1">
        <v>0</v>
      </c>
      <c r="W76" s="1">
        <v>38</v>
      </c>
      <c r="X76" s="4">
        <v>2.6666</v>
      </c>
      <c r="Y76" s="1">
        <f t="shared" si="13"/>
        <v>0.959976</v>
      </c>
      <c r="Z76" s="1">
        <v>0</v>
      </c>
      <c r="AA76" s="1">
        <v>0</v>
      </c>
      <c r="AB76" s="1">
        <v>0</v>
      </c>
      <c r="AC76" s="4">
        <v>1</v>
      </c>
      <c r="AD76" s="1">
        <v>23</v>
      </c>
      <c r="AE76" s="1">
        <v>1.8</v>
      </c>
      <c r="AF76" s="1">
        <v>0.28</v>
      </c>
      <c r="AG76" s="1">
        <v>0.18</v>
      </c>
      <c r="AH76" s="1" t="s">
        <v>122</v>
      </c>
    </row>
    <row r="77" spans="1:34">
      <c r="A77" s="1">
        <v>75</v>
      </c>
      <c r="B77" s="1" t="s">
        <v>375</v>
      </c>
      <c r="C77" s="1">
        <v>0.902</v>
      </c>
      <c r="D77" s="1">
        <v>173</v>
      </c>
      <c r="E77" s="1">
        <v>0.167</v>
      </c>
      <c r="F77" s="1">
        <v>2.76</v>
      </c>
      <c r="G77" s="1">
        <f t="shared" si="7"/>
        <v>8.06</v>
      </c>
      <c r="H77" s="1">
        <f t="shared" si="8"/>
        <v>11.4</v>
      </c>
      <c r="I77" s="1">
        <f t="shared" si="14"/>
        <v>42.21</v>
      </c>
      <c r="J77" s="1">
        <f t="shared" si="10"/>
        <v>0</v>
      </c>
      <c r="K77" s="1">
        <f t="shared" si="11"/>
        <v>0</v>
      </c>
      <c r="L77" s="1">
        <v>1</v>
      </c>
      <c r="M77" s="1">
        <v>0</v>
      </c>
      <c r="N77" s="1">
        <v>1.68</v>
      </c>
      <c r="O77" s="4">
        <v>0</v>
      </c>
      <c r="P77" s="1">
        <v>3.85</v>
      </c>
      <c r="Q77" s="1">
        <f t="shared" si="12"/>
        <v>31.031</v>
      </c>
      <c r="R77" s="4">
        <v>3.1</v>
      </c>
      <c r="S77" s="4">
        <v>2.6</v>
      </c>
      <c r="T77" s="4">
        <v>1</v>
      </c>
      <c r="U77" s="4">
        <v>0</v>
      </c>
      <c r="V77" s="1">
        <v>0</v>
      </c>
      <c r="W77" s="1">
        <v>0</v>
      </c>
      <c r="X77" s="4">
        <v>0</v>
      </c>
      <c r="Y77" s="1">
        <f t="shared" si="13"/>
        <v>0</v>
      </c>
      <c r="Z77" s="1">
        <v>0</v>
      </c>
      <c r="AA77" s="1">
        <v>0</v>
      </c>
      <c r="AB77" s="1">
        <v>0</v>
      </c>
      <c r="AC77" s="4">
        <v>0</v>
      </c>
      <c r="AD77" s="1">
        <v>0</v>
      </c>
      <c r="AE77" s="1">
        <v>0</v>
      </c>
      <c r="AF77" s="1">
        <v>0</v>
      </c>
      <c r="AG77" s="1">
        <v>0</v>
      </c>
      <c r="AH77" s="5" t="s">
        <v>56</v>
      </c>
    </row>
    <row r="78" spans="1:34">
      <c r="A78" s="1">
        <v>76</v>
      </c>
      <c r="B78" s="1" t="s">
        <v>376</v>
      </c>
      <c r="C78" s="1">
        <v>0.666</v>
      </c>
      <c r="D78" s="1">
        <v>205</v>
      </c>
      <c r="E78" s="1">
        <v>0.208</v>
      </c>
      <c r="F78" s="1">
        <v>3.45</v>
      </c>
      <c r="G78" s="1">
        <f t="shared" si="7"/>
        <v>22.5</v>
      </c>
      <c r="H78" s="1">
        <f t="shared" si="8"/>
        <v>19</v>
      </c>
      <c r="I78" s="1">
        <f t="shared" si="14"/>
        <v>52.45</v>
      </c>
      <c r="J78" s="1">
        <f t="shared" si="10"/>
        <v>0.714666666666667</v>
      </c>
      <c r="K78" s="1">
        <f t="shared" si="11"/>
        <v>0.982620811028819</v>
      </c>
      <c r="L78" s="1">
        <v>2</v>
      </c>
      <c r="M78" s="1">
        <v>2</v>
      </c>
      <c r="N78" s="1">
        <v>4.62</v>
      </c>
      <c r="O78" s="1">
        <v>16.08</v>
      </c>
      <c r="P78" s="1">
        <v>3.85</v>
      </c>
      <c r="Q78" s="1">
        <f t="shared" si="12"/>
        <v>86.625</v>
      </c>
      <c r="R78" s="1">
        <v>4.5</v>
      </c>
      <c r="S78" s="1">
        <v>5</v>
      </c>
      <c r="T78" s="1">
        <v>1</v>
      </c>
      <c r="U78" s="1">
        <v>1</v>
      </c>
      <c r="V78" s="1">
        <v>0</v>
      </c>
      <c r="W78" s="1">
        <v>0</v>
      </c>
      <c r="X78" s="1">
        <v>0.33</v>
      </c>
      <c r="Y78" s="1">
        <f t="shared" si="13"/>
        <v>0.1188</v>
      </c>
      <c r="Z78" s="1">
        <v>0</v>
      </c>
      <c r="AA78" s="1">
        <v>0</v>
      </c>
      <c r="AB78" s="1">
        <v>0</v>
      </c>
      <c r="AC78" s="4">
        <v>0</v>
      </c>
      <c r="AD78" s="1">
        <v>0</v>
      </c>
      <c r="AE78" s="1">
        <v>0</v>
      </c>
      <c r="AF78" s="1">
        <v>0</v>
      </c>
      <c r="AG78" s="1">
        <v>0</v>
      </c>
      <c r="AH78" s="5" t="s">
        <v>228</v>
      </c>
    </row>
    <row r="79" spans="1:34">
      <c r="A79" s="1">
        <v>77</v>
      </c>
      <c r="B79" s="1" t="s">
        <v>377</v>
      </c>
      <c r="C79" s="1">
        <v>0.666</v>
      </c>
      <c r="D79" s="1">
        <v>205</v>
      </c>
      <c r="E79" s="1">
        <v>0.208</v>
      </c>
      <c r="F79" s="1">
        <v>3.45</v>
      </c>
      <c r="G79" s="1">
        <f t="shared" si="7"/>
        <v>22.5</v>
      </c>
      <c r="H79" s="1">
        <f t="shared" si="8"/>
        <v>19</v>
      </c>
      <c r="I79" s="1">
        <f t="shared" si="14"/>
        <v>52.45</v>
      </c>
      <c r="J79" s="1">
        <f t="shared" si="10"/>
        <v>0.714666666666667</v>
      </c>
      <c r="K79" s="1">
        <f t="shared" si="11"/>
        <v>0.982620811028819</v>
      </c>
      <c r="L79" s="1">
        <v>2</v>
      </c>
      <c r="M79" s="1">
        <v>2</v>
      </c>
      <c r="N79" s="1">
        <v>4.62</v>
      </c>
      <c r="O79" s="1">
        <v>16.08</v>
      </c>
      <c r="P79" s="1">
        <v>3.85</v>
      </c>
      <c r="Q79" s="1">
        <f t="shared" si="12"/>
        <v>86.625</v>
      </c>
      <c r="R79" s="1">
        <v>4.5</v>
      </c>
      <c r="S79" s="1">
        <v>5</v>
      </c>
      <c r="T79" s="1">
        <v>1</v>
      </c>
      <c r="U79" s="1">
        <v>1</v>
      </c>
      <c r="V79" s="1">
        <v>0</v>
      </c>
      <c r="W79" s="1">
        <v>0</v>
      </c>
      <c r="X79" s="1">
        <v>0.33</v>
      </c>
      <c r="Y79" s="1">
        <f t="shared" si="13"/>
        <v>0.1188</v>
      </c>
      <c r="Z79" s="1">
        <v>0</v>
      </c>
      <c r="AA79" s="1">
        <v>0</v>
      </c>
      <c r="AB79" s="1">
        <v>0</v>
      </c>
      <c r="AC79" s="4">
        <v>0</v>
      </c>
      <c r="AD79" s="1">
        <v>0</v>
      </c>
      <c r="AE79" s="1">
        <v>0</v>
      </c>
      <c r="AF79" s="1">
        <v>0</v>
      </c>
      <c r="AG79" s="1">
        <v>0</v>
      </c>
      <c r="AH79" s="5" t="s">
        <v>228</v>
      </c>
    </row>
    <row r="80" spans="1:34">
      <c r="A80" s="1">
        <v>78</v>
      </c>
      <c r="B80" s="1" t="s">
        <v>378</v>
      </c>
      <c r="C80" s="1">
        <v>0.666</v>
      </c>
      <c r="D80" s="1">
        <v>205</v>
      </c>
      <c r="E80" s="1">
        <v>0.208</v>
      </c>
      <c r="F80" s="1">
        <v>3.45</v>
      </c>
      <c r="G80" s="1">
        <f t="shared" si="7"/>
        <v>22.5</v>
      </c>
      <c r="H80" s="1">
        <f t="shared" si="8"/>
        <v>19</v>
      </c>
      <c r="I80" s="1">
        <f t="shared" si="14"/>
        <v>52.45</v>
      </c>
      <c r="J80" s="1">
        <f t="shared" si="10"/>
        <v>0.714666666666667</v>
      </c>
      <c r="K80" s="1">
        <f t="shared" si="11"/>
        <v>0.982620811028819</v>
      </c>
      <c r="L80" s="1">
        <v>2</v>
      </c>
      <c r="M80" s="1">
        <v>2</v>
      </c>
      <c r="N80" s="1">
        <v>4.62</v>
      </c>
      <c r="O80" s="1">
        <v>16.08</v>
      </c>
      <c r="P80" s="1">
        <v>3.85</v>
      </c>
      <c r="Q80" s="1">
        <f t="shared" si="12"/>
        <v>86.625</v>
      </c>
      <c r="R80" s="1">
        <v>4.5</v>
      </c>
      <c r="S80" s="1">
        <v>5</v>
      </c>
      <c r="T80" s="1">
        <v>1</v>
      </c>
      <c r="U80" s="1">
        <v>1</v>
      </c>
      <c r="V80" s="1">
        <v>0</v>
      </c>
      <c r="W80" s="1">
        <v>0</v>
      </c>
      <c r="X80" s="1">
        <v>0.33</v>
      </c>
      <c r="Y80" s="1">
        <f t="shared" si="13"/>
        <v>0.1188</v>
      </c>
      <c r="Z80" s="1">
        <v>0</v>
      </c>
      <c r="AA80" s="1">
        <v>0</v>
      </c>
      <c r="AB80" s="1">
        <v>0</v>
      </c>
      <c r="AC80" s="4">
        <v>0</v>
      </c>
      <c r="AD80" s="1">
        <v>0</v>
      </c>
      <c r="AE80" s="1">
        <v>0</v>
      </c>
      <c r="AF80" s="1">
        <v>0</v>
      </c>
      <c r="AG80" s="1">
        <v>0</v>
      </c>
      <c r="AH80" s="5" t="s">
        <v>228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F35" sqref="F35"/>
    </sheetView>
  </sheetViews>
  <sheetFormatPr defaultColWidth="9.81818181818182" defaultRowHeight="14" outlineLevelRow="5" outlineLevelCol="1"/>
  <cols>
    <col min="1" max="16384" width="9.81818181818182" style="1"/>
  </cols>
  <sheetData>
    <row r="1" s="1" customFormat="1" spans="2:2">
      <c r="B1" s="1" t="s">
        <v>379</v>
      </c>
    </row>
    <row r="2" s="1" customFormat="1" spans="1:2">
      <c r="A2" s="1" t="s">
        <v>380</v>
      </c>
      <c r="B2" s="1">
        <v>0.860438</v>
      </c>
    </row>
    <row r="3" s="1" customFormat="1" spans="1:2">
      <c r="A3" s="1" t="s">
        <v>381</v>
      </c>
      <c r="B3" s="1">
        <v>0.838313</v>
      </c>
    </row>
    <row r="4" s="1" customFormat="1" spans="1:2">
      <c r="A4" s="1" t="s">
        <v>382</v>
      </c>
      <c r="B4" s="1">
        <v>0.811385</v>
      </c>
    </row>
    <row r="5" s="1" customFormat="1" spans="1:2">
      <c r="A5" s="1" t="s">
        <v>383</v>
      </c>
      <c r="B5" s="1">
        <v>0.856974</v>
      </c>
    </row>
    <row r="6" s="1" customFormat="1" spans="1:2">
      <c r="A6" s="1" t="s">
        <v>384</v>
      </c>
      <c r="B6" s="1">
        <v>0.872091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1f</vt:lpstr>
      <vt:lpstr>2f</vt:lpstr>
      <vt:lpstr>3f</vt:lpstr>
      <vt:lpstr>4f</vt:lpstr>
      <vt:lpstr>5f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一本正经</cp:lastModifiedBy>
  <dcterms:created xsi:type="dcterms:W3CDTF">2025-03-12T16:43:00Z</dcterms:created>
  <dcterms:modified xsi:type="dcterms:W3CDTF">2025-03-12T16:57:04Z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0AC412B5A3B1419D8E5C98CD6C79BFB4_11</vt:lpwstr>
  </property>
  <property fmtid="{D5CDD505-2E9C-101B-9397-08002B2CF9AE}" pid="3" name="KSOProductBuildVer">
    <vt:lpwstr>2052-12.1.0.20305</vt:lpwstr>
  </property>
</Properties>
</file>