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080"/>
  </bookViews>
  <sheets>
    <sheet name="1f" sheetId="1" r:id="rId1"/>
    <sheet name="2f" sheetId="2" r:id="rId2"/>
    <sheet name="3f" sheetId="3" r:id="rId3"/>
    <sheet name="4f" sheetId="4" r:id="rId4"/>
    <sheet name="5f" sheetId="5" r:id="rId5"/>
    <sheet name="6f" sheetId="7" r:id="rId6"/>
    <sheet name="dat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<sst xmlns="http://schemas.openxmlformats.org/spreadsheetml/2006/main" count="761" uniqueCount="317">
  <si>
    <t>ID</t>
  </si>
  <si>
    <t>Name</t>
  </si>
  <si>
    <t>ITG</t>
  </si>
  <si>
    <t>BTW</t>
  </si>
  <si>
    <t>CTR</t>
  </si>
  <si>
    <t>ETR</t>
  </si>
  <si>
    <t>S</t>
  </si>
  <si>
    <t>L</t>
  </si>
  <si>
    <t>WA</t>
  </si>
  <si>
    <t>WFR</t>
  </si>
  <si>
    <t>WWR</t>
  </si>
  <si>
    <t>DN</t>
  </si>
  <si>
    <t>WN</t>
  </si>
  <si>
    <t>DS</t>
  </si>
  <si>
    <t>WS</t>
  </si>
  <si>
    <t>H</t>
  </si>
  <si>
    <t>V</t>
  </si>
  <si>
    <t>a</t>
  </si>
  <si>
    <t>b</t>
  </si>
  <si>
    <t>OH</t>
  </si>
  <si>
    <t>IH</t>
  </si>
  <si>
    <t>SH</t>
  </si>
  <si>
    <t>CRA</t>
  </si>
  <si>
    <t>CN</t>
  </si>
  <si>
    <t>CA</t>
  </si>
  <si>
    <t>OR</t>
  </si>
  <si>
    <t>IR</t>
  </si>
  <si>
    <t>AOR</t>
  </si>
  <si>
    <t>Step</t>
  </si>
  <si>
    <t>SN</t>
  </si>
  <si>
    <t>SL</t>
  </si>
  <si>
    <t>SW</t>
  </si>
  <si>
    <t>StepH</t>
  </si>
  <si>
    <t>Class</t>
  </si>
  <si>
    <t>PW101</t>
  </si>
  <si>
    <r>
      <rPr>
        <sz val="11"/>
        <color theme="1"/>
        <rFont val="等线"/>
        <charset val="134"/>
        <scheme val="minor"/>
      </rPr>
      <t>P</t>
    </r>
    <r>
      <rPr>
        <sz val="11"/>
        <color theme="1"/>
        <rFont val="等线"/>
        <charset val="134"/>
        <scheme val="minor"/>
      </rPr>
      <t>W</t>
    </r>
  </si>
  <si>
    <t>PW102</t>
  </si>
  <si>
    <t>PW103</t>
  </si>
  <si>
    <t>PW104</t>
  </si>
  <si>
    <t>PW105</t>
  </si>
  <si>
    <t>PW106</t>
  </si>
  <si>
    <t>PW107</t>
  </si>
  <si>
    <t>PW108</t>
  </si>
  <si>
    <t>EN1</t>
  </si>
  <si>
    <t>EN</t>
  </si>
  <si>
    <t>EN2</t>
  </si>
  <si>
    <t>EN3</t>
  </si>
  <si>
    <t>EN4</t>
  </si>
  <si>
    <t>PF101</t>
  </si>
  <si>
    <t>PF</t>
  </si>
  <si>
    <t>EN5</t>
  </si>
  <si>
    <t>EN6</t>
  </si>
  <si>
    <t>B101</t>
  </si>
  <si>
    <t>FR</t>
  </si>
  <si>
    <t>B102</t>
  </si>
  <si>
    <t>AR</t>
  </si>
  <si>
    <t>B103</t>
  </si>
  <si>
    <t>LR</t>
  </si>
  <si>
    <t>B104</t>
  </si>
  <si>
    <t>A101</t>
  </si>
  <si>
    <t>C</t>
  </si>
  <si>
    <t>A102</t>
  </si>
  <si>
    <t>A103</t>
  </si>
  <si>
    <t>A104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</si>
  <si>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R</t>
    </r>
  </si>
  <si>
    <t>A105</t>
  </si>
  <si>
    <t>LAB</t>
  </si>
  <si>
    <t>A106</t>
  </si>
  <si>
    <t>A107</t>
  </si>
  <si>
    <t>A108</t>
  </si>
  <si>
    <t>A109</t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</si>
  <si>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R</t>
    </r>
  </si>
  <si>
    <t>A110</t>
  </si>
  <si>
    <t>A111</t>
  </si>
  <si>
    <t>A112</t>
  </si>
  <si>
    <t>WC1</t>
  </si>
  <si>
    <t>WC</t>
  </si>
  <si>
    <t>WC2</t>
  </si>
  <si>
    <t>DT1</t>
  </si>
  <si>
    <t>DT</t>
  </si>
  <si>
    <t>LT1</t>
  </si>
  <si>
    <t>LT</t>
  </si>
  <si>
    <t>LT2</t>
  </si>
  <si>
    <t>LT3</t>
  </si>
  <si>
    <t>PW109</t>
  </si>
  <si>
    <t>PW</t>
  </si>
  <si>
    <t>EN7</t>
  </si>
  <si>
    <r>
      <rPr>
        <sz val="11"/>
        <color theme="1"/>
        <rFont val="等线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N</t>
    </r>
  </si>
  <si>
    <t>EN8</t>
  </si>
  <si>
    <t>PW201</t>
  </si>
  <si>
    <t>PW202</t>
  </si>
  <si>
    <t>PW203</t>
  </si>
  <si>
    <t>PW204</t>
  </si>
  <si>
    <t>PW205</t>
  </si>
  <si>
    <t>PW206</t>
  </si>
  <si>
    <t>PW207</t>
  </si>
  <si>
    <t>PW208</t>
  </si>
  <si>
    <t>PW209</t>
  </si>
  <si>
    <t>HA201</t>
  </si>
  <si>
    <t>HA</t>
  </si>
  <si>
    <t>PW210</t>
  </si>
  <si>
    <t>EN9</t>
  </si>
  <si>
    <t>B201</t>
  </si>
  <si>
    <t>B202</t>
  </si>
  <si>
    <t>A201-2</t>
  </si>
  <si>
    <t>B203</t>
  </si>
  <si>
    <t>B204</t>
  </si>
  <si>
    <t>B205</t>
  </si>
  <si>
    <t>B206</t>
  </si>
  <si>
    <t>B207</t>
  </si>
  <si>
    <t>B208</t>
  </si>
  <si>
    <t>B209</t>
  </si>
  <si>
    <t>B211</t>
  </si>
  <si>
    <t>A201-1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</si>
  <si>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</si>
  <si>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</si>
  <si>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</si>
  <si>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</si>
  <si>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</si>
  <si>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</si>
  <si>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</si>
  <si>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</si>
  <si>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</si>
  <si>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EN10</t>
  </si>
  <si>
    <t>B210</t>
  </si>
  <si>
    <t>PW301</t>
  </si>
  <si>
    <t>HA301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</si>
  <si>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A</t>
    </r>
  </si>
  <si>
    <t>PW302</t>
  </si>
  <si>
    <t>PW303</t>
  </si>
  <si>
    <t>PW304</t>
  </si>
  <si>
    <t>PW305</t>
  </si>
  <si>
    <t>PW306</t>
  </si>
  <si>
    <t>PW307</t>
  </si>
  <si>
    <t>PW308</t>
  </si>
  <si>
    <t>A302-2</t>
  </si>
  <si>
    <t>EN11</t>
  </si>
  <si>
    <t>EN12</t>
  </si>
  <si>
    <t>EN13</t>
  </si>
  <si>
    <t>A302-3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</si>
  <si>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</si>
  <si>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</si>
  <si>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</si>
  <si>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</si>
  <si>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</si>
  <si>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</si>
  <si>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</si>
  <si>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</si>
  <si>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</si>
  <si>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</si>
  <si>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</si>
  <si>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A301</t>
  </si>
  <si>
    <t>A302-1</t>
  </si>
  <si>
    <t>A303</t>
  </si>
  <si>
    <t>A304</t>
  </si>
  <si>
    <t>A305</t>
  </si>
  <si>
    <t>A306</t>
  </si>
  <si>
    <t>A307</t>
  </si>
  <si>
    <t>A308</t>
  </si>
  <si>
    <t>A309</t>
  </si>
  <si>
    <t>A310</t>
  </si>
  <si>
    <t>TE301</t>
  </si>
  <si>
    <t>TE</t>
  </si>
  <si>
    <t>PW309</t>
  </si>
  <si>
    <t>B312</t>
  </si>
  <si>
    <t>A402-2</t>
  </si>
  <si>
    <t>EN14</t>
  </si>
  <si>
    <t>PW401</t>
  </si>
  <si>
    <t>PW402</t>
  </si>
  <si>
    <t>HA401</t>
  </si>
  <si>
    <t>PW403</t>
  </si>
  <si>
    <t>PW404</t>
  </si>
  <si>
    <t>PW405</t>
  </si>
  <si>
    <t>PW406</t>
  </si>
  <si>
    <t>PW407</t>
  </si>
  <si>
    <t>PW408</t>
  </si>
  <si>
    <t>PW409</t>
  </si>
  <si>
    <t>PW410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</si>
  <si>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</si>
  <si>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</si>
  <si>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</si>
  <si>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</si>
  <si>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</si>
  <si>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</si>
  <si>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</si>
  <si>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</si>
  <si>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</si>
  <si>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</si>
  <si>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</si>
  <si>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</si>
  <si>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A401</t>
  </si>
  <si>
    <t>A402-1</t>
  </si>
  <si>
    <t>A403</t>
  </si>
  <si>
    <t>CL</t>
  </si>
  <si>
    <t>A404</t>
  </si>
  <si>
    <t>A405</t>
  </si>
  <si>
    <t>A406</t>
  </si>
  <si>
    <t>A407</t>
  </si>
  <si>
    <t>A408</t>
  </si>
  <si>
    <t>A409</t>
  </si>
  <si>
    <t>A410</t>
  </si>
  <si>
    <t>B413</t>
  </si>
  <si>
    <t>PW501</t>
  </si>
  <si>
    <t>HA501</t>
  </si>
  <si>
    <t>PW502</t>
  </si>
  <si>
    <t>PW503</t>
  </si>
  <si>
    <t>PW504</t>
  </si>
  <si>
    <t>PW505</t>
  </si>
  <si>
    <t>PW506</t>
  </si>
  <si>
    <t>PW507</t>
  </si>
  <si>
    <t>PW508</t>
  </si>
  <si>
    <t>PW509</t>
  </si>
  <si>
    <t>PW510</t>
  </si>
  <si>
    <t>B501</t>
  </si>
  <si>
    <t>B502</t>
  </si>
  <si>
    <t>B503</t>
  </si>
  <si>
    <t>B504</t>
  </si>
  <si>
    <t>ST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</si>
  <si>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</si>
  <si>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</si>
  <si>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</si>
  <si>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</si>
  <si>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</si>
  <si>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</si>
  <si>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</si>
  <si>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</si>
  <si>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</si>
  <si>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A501-1</t>
  </si>
  <si>
    <t>A501-2</t>
  </si>
  <si>
    <t>A502</t>
  </si>
  <si>
    <t>OFC</t>
  </si>
  <si>
    <t>A503</t>
  </si>
  <si>
    <t>A504</t>
  </si>
  <si>
    <t>A505</t>
  </si>
  <si>
    <t>A506</t>
  </si>
  <si>
    <t>A507</t>
  </si>
  <si>
    <t>A508</t>
  </si>
  <si>
    <t>A509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</si>
  <si>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</t>
    </r>
  </si>
  <si>
    <t>A510</t>
  </si>
  <si>
    <t>A511</t>
  </si>
  <si>
    <t>A512</t>
  </si>
  <si>
    <t>A513</t>
  </si>
  <si>
    <t>EN15</t>
  </si>
  <si>
    <t>TE601-1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</si>
  <si>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E</t>
    </r>
  </si>
  <si>
    <t>TE601-2</t>
  </si>
  <si>
    <t>PW601</t>
  </si>
  <si>
    <t>PW602</t>
  </si>
  <si>
    <t>PW603</t>
  </si>
  <si>
    <t>PW604</t>
  </si>
  <si>
    <t>PW605</t>
  </si>
  <si>
    <t>TE603-1</t>
  </si>
  <si>
    <t>TE603-2</t>
  </si>
  <si>
    <t>PW606</t>
  </si>
  <si>
    <t>PW607</t>
  </si>
  <si>
    <t>PW608</t>
  </si>
  <si>
    <t>PW609</t>
  </si>
  <si>
    <t>HA601</t>
  </si>
  <si>
    <t>PW610</t>
  </si>
  <si>
    <t>B601-1</t>
  </si>
  <si>
    <t>B601-2</t>
  </si>
  <si>
    <t>B602</t>
  </si>
  <si>
    <t>B603</t>
  </si>
  <si>
    <t>B604</t>
  </si>
  <si>
    <t>B605</t>
  </si>
  <si>
    <t>B606</t>
  </si>
  <si>
    <t>B607</t>
  </si>
  <si>
    <t>B608</t>
  </si>
  <si>
    <t>B609</t>
  </si>
  <si>
    <t>A601</t>
  </si>
  <si>
    <t>A602</t>
  </si>
  <si>
    <t>A603</t>
  </si>
  <si>
    <t>CR</t>
  </si>
  <si>
    <t>A606</t>
  </si>
  <si>
    <t>AUD</t>
  </si>
  <si>
    <t>A607</t>
  </si>
  <si>
    <t>A608</t>
  </si>
  <si>
    <t>RR</t>
  </si>
  <si>
    <t>PF601</t>
  </si>
  <si>
    <r>
      <rPr>
        <sz val="11"/>
        <color theme="1"/>
        <rFont val="等线"/>
        <charset val="134"/>
        <scheme val="minor"/>
      </rPr>
      <t>P</t>
    </r>
    <r>
      <rPr>
        <sz val="11"/>
        <color theme="1"/>
        <rFont val="等线"/>
        <charset val="134"/>
        <scheme val="minor"/>
      </rPr>
      <t>F</t>
    </r>
  </si>
  <si>
    <r>
      <rPr>
        <sz val="11"/>
        <color theme="1"/>
        <rFont val="等线"/>
        <charset val="134"/>
        <scheme val="minor"/>
      </rPr>
      <t>W</t>
    </r>
    <r>
      <rPr>
        <sz val="11"/>
        <color theme="1"/>
        <rFont val="等线"/>
        <charset val="134"/>
        <scheme val="minor"/>
      </rPr>
      <t>C</t>
    </r>
  </si>
  <si>
    <r>
      <rPr>
        <sz val="11"/>
        <color theme="1"/>
        <rFont val="等线"/>
        <charset val="134"/>
        <scheme val="minor"/>
      </rPr>
      <t>D</t>
    </r>
    <r>
      <rPr>
        <sz val="11"/>
        <color theme="1"/>
        <rFont val="等线"/>
        <charset val="134"/>
        <scheme val="minor"/>
      </rPr>
      <t>T</t>
    </r>
  </si>
  <si>
    <r>
      <rPr>
        <sz val="11"/>
        <color theme="1"/>
        <rFont val="等线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T</t>
    </r>
  </si>
  <si>
    <t>PW611</t>
  </si>
  <si>
    <t>B627</t>
  </si>
  <si>
    <r>
      <rPr>
        <sz val="11"/>
        <color theme="1"/>
        <rFont val="等线"/>
        <charset val="134"/>
        <scheme val="minor"/>
      </rPr>
      <t>O</t>
    </r>
    <r>
      <rPr>
        <sz val="11"/>
        <color theme="1"/>
        <rFont val="等线"/>
        <charset val="134"/>
        <scheme val="minor"/>
      </rPr>
      <t>FC</t>
    </r>
  </si>
  <si>
    <t>B628</t>
  </si>
  <si>
    <t>B610</t>
  </si>
  <si>
    <t>B611</t>
  </si>
  <si>
    <t>B612</t>
  </si>
  <si>
    <t>B613</t>
  </si>
  <si>
    <t>B614</t>
  </si>
  <si>
    <t>B615</t>
  </si>
  <si>
    <t>B616</t>
  </si>
  <si>
    <t>B617</t>
  </si>
  <si>
    <t>B618</t>
  </si>
  <si>
    <t>B619</t>
  </si>
  <si>
    <t>B620</t>
  </si>
  <si>
    <t>B621</t>
  </si>
  <si>
    <t>B622</t>
  </si>
  <si>
    <t>B623</t>
  </si>
  <si>
    <t>B624</t>
  </si>
  <si>
    <t>B625</t>
  </si>
  <si>
    <t>B626</t>
  </si>
  <si>
    <t>A604</t>
  </si>
  <si>
    <t>A605-1</t>
  </si>
  <si>
    <t>A605-2</t>
  </si>
  <si>
    <t>TE602</t>
  </si>
  <si>
    <t>EN16</t>
  </si>
  <si>
    <t>DIF</t>
  </si>
  <si>
    <t>1f</t>
  </si>
  <si>
    <t>2f</t>
  </si>
  <si>
    <t>3f</t>
  </si>
  <si>
    <t>4f</t>
  </si>
  <si>
    <t>5f</t>
  </si>
  <si>
    <t>6f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</si>
</sst>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ont="1">
      <alignment vertical="center"/>
    </xf>
    <xf numFmtId="0" fontId="2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39"/>
  <sheetViews>
    <sheetView tabSelected="1" workbookViewId="0">
      <selection activeCell="AG1" sqref="AG1"/>
    </sheetView>
  </sheetViews>
  <sheetFormatPr defaultColWidth="9" defaultRowHeight="14"/>
  <cols>
    <col min="1" max="1" width="3.44166666666667" customWidth="1"/>
    <col min="2" max="2" width="6" customWidth="1"/>
    <col min="3" max="4" width="4.66666666666667" customWidth="1"/>
    <col min="5" max="5" width="4.55833333333333" customWidth="1"/>
    <col min="6" max="6" width="6.44166666666667" customWidth="1"/>
    <col min="7" max="7" width="5.44166666666667" customWidth="1"/>
    <col min="8" max="8" width="3.44166666666667" customWidth="1"/>
    <col min="9" max="9" width="7.73333333333333" customWidth="1"/>
    <col min="10" max="10" width="11.1916666666667" customWidth="1"/>
    <col min="11" max="11" width="10.5916666666667" customWidth="1"/>
    <col min="12" max="12" width="4" customWidth="1"/>
    <col min="13" max="13" width="4.44166666666667" customWidth="1"/>
    <col min="14" max="14" width="6.44166666666667" customWidth="1"/>
    <col min="15" max="15" width="4" customWidth="1"/>
    <col min="16" max="16" width="5.44166666666667" customWidth="1"/>
    <col min="17" max="17" width="5.21666666666667" customWidth="1"/>
    <col min="18" max="18" width="4.44166666666667" customWidth="1"/>
    <col min="19" max="19" width="3.44166666666667" customWidth="1"/>
    <col min="20" max="20" width="4.10833333333333" customWidth="1"/>
    <col min="21" max="21" width="3.10833333333333" customWidth="1"/>
    <col min="22" max="22" width="3.55833333333333" customWidth="1"/>
    <col min="23" max="23" width="4.775" customWidth="1"/>
    <col min="24" max="24" width="7.44166666666667" customWidth="1"/>
    <col min="25" max="25" width="7" customWidth="1"/>
    <col min="26" max="26" width="3.88333333333333" customWidth="1"/>
    <col min="27" max="27" width="2.88333333333333" customWidth="1"/>
    <col min="29" max="29" width="9" style="4"/>
    <col min="35" max="35" width="11.77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6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t="s">
        <v>33</v>
      </c>
    </row>
    <row r="2" spans="1:34">
      <c r="A2">
        <v>0</v>
      </c>
      <c r="B2" t="s">
        <v>34</v>
      </c>
      <c r="C2">
        <v>0.625</v>
      </c>
      <c r="D2">
        <v>77</v>
      </c>
      <c r="E2">
        <v>1.125</v>
      </c>
      <c r="F2">
        <v>3.145</v>
      </c>
      <c r="G2" s="2">
        <f>R2*S2</f>
        <v>23.52</v>
      </c>
      <c r="H2" s="2">
        <f>R2*2+S2*2</f>
        <v>21.68</v>
      </c>
      <c r="I2">
        <f>H2*P2-N2-O2</f>
        <v>79.948</v>
      </c>
      <c r="J2">
        <f>O2/G2</f>
        <v>0.714285714285714</v>
      </c>
      <c r="K2">
        <f>O2/(I2*0.312)</f>
        <v>0.673514707636887</v>
      </c>
      <c r="L2" s="2">
        <v>3</v>
      </c>
      <c r="M2" s="2">
        <v>3</v>
      </c>
      <c r="N2" s="2">
        <v>8.4</v>
      </c>
      <c r="O2" s="2">
        <v>16.8</v>
      </c>
      <c r="P2" s="2">
        <v>4.85</v>
      </c>
      <c r="Q2">
        <f>G2*P2</f>
        <v>114.072</v>
      </c>
      <c r="R2" s="2">
        <v>7.84</v>
      </c>
      <c r="S2" s="2">
        <v>3</v>
      </c>
      <c r="T2" s="2">
        <v>1</v>
      </c>
      <c r="U2" s="2">
        <v>0</v>
      </c>
      <c r="V2" s="2">
        <v>0</v>
      </c>
      <c r="W2" s="2">
        <v>0</v>
      </c>
      <c r="X2" s="2">
        <v>0.83</v>
      </c>
      <c r="Y2" s="2">
        <f>X3*0.36</f>
        <v>1.5588</v>
      </c>
      <c r="Z2" s="2">
        <v>0</v>
      </c>
      <c r="AA2" s="2">
        <v>0</v>
      </c>
      <c r="AB2" s="2">
        <v>0</v>
      </c>
      <c r="AC2" s="6">
        <v>0</v>
      </c>
      <c r="AD2" s="2">
        <v>0</v>
      </c>
      <c r="AE2" s="2">
        <v>0</v>
      </c>
      <c r="AF2" s="2">
        <v>0</v>
      </c>
      <c r="AG2" s="2">
        <v>0</v>
      </c>
      <c r="AH2" s="5" t="s">
        <v>35</v>
      </c>
    </row>
    <row r="3" spans="1:34">
      <c r="A3">
        <v>1</v>
      </c>
      <c r="B3" t="s">
        <v>36</v>
      </c>
      <c r="C3">
        <v>0.784</v>
      </c>
      <c r="D3">
        <v>533</v>
      </c>
      <c r="E3">
        <v>5.583</v>
      </c>
      <c r="F3">
        <v>2.945</v>
      </c>
      <c r="G3" s="2">
        <f t="shared" ref="G3:G39" si="0">R3*S3</f>
        <v>137.52</v>
      </c>
      <c r="H3" s="2">
        <f t="shared" ref="H3:H39" si="1">R3*2+S3*2</f>
        <v>46.92</v>
      </c>
      <c r="I3">
        <f t="shared" ref="I3:I39" si="2">H3*P3-N3-O3</f>
        <v>186.982</v>
      </c>
      <c r="J3">
        <f t="shared" ref="J3:J39" si="3">O3/G3</f>
        <v>0.144851657940663</v>
      </c>
      <c r="K3">
        <f t="shared" ref="K3:K39" si="4">O3/(I3*0.312)</f>
        <v>0.341456150036655</v>
      </c>
      <c r="L3">
        <v>7</v>
      </c>
      <c r="M3">
        <v>3</v>
      </c>
      <c r="N3">
        <v>20.66</v>
      </c>
      <c r="O3">
        <v>19.92</v>
      </c>
      <c r="P3" s="2">
        <v>4.85</v>
      </c>
      <c r="Q3">
        <f t="shared" ref="Q3:Q39" si="5">G3*P3</f>
        <v>666.972</v>
      </c>
      <c r="R3">
        <v>11.46</v>
      </c>
      <c r="S3">
        <v>12</v>
      </c>
      <c r="T3">
        <v>1</v>
      </c>
      <c r="U3">
        <v>1</v>
      </c>
      <c r="V3">
        <v>0</v>
      </c>
      <c r="W3">
        <v>0</v>
      </c>
      <c r="X3">
        <v>4.33</v>
      </c>
      <c r="Y3" s="2">
        <f t="shared" ref="Y3:Y39" si="6">X4*0.36</f>
        <v>0.4788</v>
      </c>
      <c r="Z3">
        <v>0</v>
      </c>
      <c r="AA3">
        <v>0</v>
      </c>
      <c r="AB3">
        <v>0</v>
      </c>
      <c r="AC3" s="4">
        <v>0</v>
      </c>
      <c r="AD3">
        <v>0</v>
      </c>
      <c r="AE3">
        <v>0</v>
      </c>
      <c r="AF3">
        <v>0</v>
      </c>
      <c r="AG3">
        <v>0</v>
      </c>
      <c r="AH3" s="5" t="s">
        <v>35</v>
      </c>
    </row>
    <row r="4" spans="1:34">
      <c r="A4">
        <v>2</v>
      </c>
      <c r="B4" t="s">
        <v>37</v>
      </c>
      <c r="C4">
        <v>0.938</v>
      </c>
      <c r="D4">
        <v>649</v>
      </c>
      <c r="E4">
        <v>2.375</v>
      </c>
      <c r="F4">
        <v>2.742</v>
      </c>
      <c r="G4" s="2">
        <f t="shared" si="0"/>
        <v>27</v>
      </c>
      <c r="H4" s="2">
        <f t="shared" si="1"/>
        <v>24</v>
      </c>
      <c r="I4">
        <f t="shared" si="2"/>
        <v>84.42</v>
      </c>
      <c r="J4">
        <f t="shared" si="3"/>
        <v>0.764444444444444</v>
      </c>
      <c r="K4">
        <f t="shared" si="4"/>
        <v>0.783627649299291</v>
      </c>
      <c r="L4">
        <v>3</v>
      </c>
      <c r="M4">
        <v>4</v>
      </c>
      <c r="N4">
        <v>11.34</v>
      </c>
      <c r="O4">
        <v>20.64</v>
      </c>
      <c r="P4" s="2">
        <v>4.85</v>
      </c>
      <c r="Q4">
        <f t="shared" si="5"/>
        <v>130.95</v>
      </c>
      <c r="R4">
        <v>9</v>
      </c>
      <c r="S4">
        <v>3</v>
      </c>
      <c r="T4">
        <v>1</v>
      </c>
      <c r="U4">
        <v>1</v>
      </c>
      <c r="V4">
        <v>0</v>
      </c>
      <c r="W4">
        <v>0</v>
      </c>
      <c r="X4">
        <v>1.33</v>
      </c>
      <c r="Y4" s="2">
        <f t="shared" si="6"/>
        <v>0.8388</v>
      </c>
      <c r="Z4">
        <v>0</v>
      </c>
      <c r="AA4">
        <v>0</v>
      </c>
      <c r="AB4">
        <v>0</v>
      </c>
      <c r="AC4" s="4">
        <v>0</v>
      </c>
      <c r="AD4">
        <v>0</v>
      </c>
      <c r="AE4">
        <v>0</v>
      </c>
      <c r="AF4">
        <v>0</v>
      </c>
      <c r="AG4">
        <v>0</v>
      </c>
      <c r="AH4" s="5" t="s">
        <v>35</v>
      </c>
    </row>
    <row r="5" spans="1:34">
      <c r="A5">
        <v>3</v>
      </c>
      <c r="B5" t="s">
        <v>38</v>
      </c>
      <c r="C5">
        <v>1.221</v>
      </c>
      <c r="D5">
        <v>805</v>
      </c>
      <c r="E5">
        <v>2.45</v>
      </c>
      <c r="F5">
        <v>2.266</v>
      </c>
      <c r="G5" s="2">
        <f t="shared" si="0"/>
        <v>54</v>
      </c>
      <c r="H5" s="2">
        <f t="shared" si="1"/>
        <v>42</v>
      </c>
      <c r="I5">
        <f t="shared" si="2"/>
        <v>132.48</v>
      </c>
      <c r="J5">
        <f t="shared" si="3"/>
        <v>0.968888888888889</v>
      </c>
      <c r="K5">
        <f t="shared" si="4"/>
        <v>1.2657933853586</v>
      </c>
      <c r="L5">
        <v>5</v>
      </c>
      <c r="M5">
        <v>10</v>
      </c>
      <c r="N5">
        <v>18.9</v>
      </c>
      <c r="O5">
        <v>52.32</v>
      </c>
      <c r="P5" s="2">
        <v>4.85</v>
      </c>
      <c r="Q5">
        <f t="shared" si="5"/>
        <v>261.9</v>
      </c>
      <c r="R5">
        <v>18</v>
      </c>
      <c r="S5">
        <v>3</v>
      </c>
      <c r="T5">
        <v>1</v>
      </c>
      <c r="U5">
        <v>1</v>
      </c>
      <c r="V5">
        <v>0</v>
      </c>
      <c r="W5">
        <v>0</v>
      </c>
      <c r="X5">
        <v>2.33</v>
      </c>
      <c r="Y5" s="2">
        <f t="shared" si="6"/>
        <v>0.8388</v>
      </c>
      <c r="Z5">
        <v>0</v>
      </c>
      <c r="AA5">
        <v>0</v>
      </c>
      <c r="AB5">
        <v>0</v>
      </c>
      <c r="AC5" s="4">
        <v>0</v>
      </c>
      <c r="AD5">
        <v>0</v>
      </c>
      <c r="AE5">
        <v>0</v>
      </c>
      <c r="AF5">
        <v>0</v>
      </c>
      <c r="AG5">
        <v>0</v>
      </c>
      <c r="AH5" s="5" t="s">
        <v>35</v>
      </c>
    </row>
    <row r="6" spans="1:34">
      <c r="A6">
        <v>4</v>
      </c>
      <c r="B6" t="s">
        <v>39</v>
      </c>
      <c r="C6">
        <v>1.281</v>
      </c>
      <c r="D6">
        <v>863</v>
      </c>
      <c r="E6">
        <v>3.5</v>
      </c>
      <c r="F6">
        <v>2.259</v>
      </c>
      <c r="G6" s="2">
        <f t="shared" si="0"/>
        <v>27.9</v>
      </c>
      <c r="H6" s="2">
        <f t="shared" si="1"/>
        <v>24.6</v>
      </c>
      <c r="I6">
        <f t="shared" si="2"/>
        <v>109.44</v>
      </c>
      <c r="J6">
        <f t="shared" si="3"/>
        <v>0</v>
      </c>
      <c r="K6">
        <f t="shared" si="4"/>
        <v>0</v>
      </c>
      <c r="L6">
        <v>3</v>
      </c>
      <c r="M6">
        <v>0</v>
      </c>
      <c r="N6">
        <v>9.87</v>
      </c>
      <c r="O6">
        <v>0</v>
      </c>
      <c r="P6" s="2">
        <v>4.85</v>
      </c>
      <c r="Q6">
        <f t="shared" si="5"/>
        <v>135.315</v>
      </c>
      <c r="R6">
        <v>9.3</v>
      </c>
      <c r="S6">
        <v>3</v>
      </c>
      <c r="T6">
        <v>1</v>
      </c>
      <c r="U6">
        <v>1</v>
      </c>
      <c r="V6">
        <v>0</v>
      </c>
      <c r="W6">
        <v>0</v>
      </c>
      <c r="X6">
        <v>2.33</v>
      </c>
      <c r="Y6" s="2">
        <f t="shared" si="6"/>
        <v>0.6012</v>
      </c>
      <c r="Z6">
        <v>0</v>
      </c>
      <c r="AA6">
        <v>0</v>
      </c>
      <c r="AB6">
        <v>0</v>
      </c>
      <c r="AC6" s="4">
        <v>0</v>
      </c>
      <c r="AD6">
        <v>0</v>
      </c>
      <c r="AE6">
        <v>0</v>
      </c>
      <c r="AF6">
        <v>0</v>
      </c>
      <c r="AG6">
        <v>0</v>
      </c>
      <c r="AH6" s="5" t="s">
        <v>35</v>
      </c>
    </row>
    <row r="7" spans="1:34">
      <c r="A7">
        <v>5</v>
      </c>
      <c r="B7" t="s">
        <v>40</v>
      </c>
      <c r="C7">
        <v>1.221</v>
      </c>
      <c r="D7">
        <v>805</v>
      </c>
      <c r="E7">
        <v>2.325</v>
      </c>
      <c r="F7">
        <v>2.414</v>
      </c>
      <c r="G7" s="2">
        <f t="shared" si="0"/>
        <v>42.075</v>
      </c>
      <c r="H7" s="2">
        <f t="shared" si="1"/>
        <v>34.05</v>
      </c>
      <c r="I7">
        <f t="shared" si="2"/>
        <v>130.3425</v>
      </c>
      <c r="J7">
        <f t="shared" si="3"/>
        <v>0.627450980392157</v>
      </c>
      <c r="K7">
        <f t="shared" si="4"/>
        <v>0.649177241616392</v>
      </c>
      <c r="L7">
        <v>3</v>
      </c>
      <c r="M7">
        <v>3</v>
      </c>
      <c r="N7">
        <v>8.4</v>
      </c>
      <c r="O7">
        <v>26.4</v>
      </c>
      <c r="P7" s="2">
        <v>4.85</v>
      </c>
      <c r="Q7">
        <f t="shared" si="5"/>
        <v>204.06375</v>
      </c>
      <c r="R7">
        <v>14.025</v>
      </c>
      <c r="S7">
        <v>3</v>
      </c>
      <c r="T7">
        <v>1</v>
      </c>
      <c r="U7">
        <v>1</v>
      </c>
      <c r="V7">
        <v>0</v>
      </c>
      <c r="W7">
        <v>0</v>
      </c>
      <c r="X7">
        <v>1.67</v>
      </c>
      <c r="Y7" s="2">
        <f t="shared" si="6"/>
        <v>1.0188</v>
      </c>
      <c r="Z7">
        <v>0</v>
      </c>
      <c r="AA7">
        <v>0</v>
      </c>
      <c r="AB7">
        <v>0</v>
      </c>
      <c r="AC7" s="4">
        <v>0</v>
      </c>
      <c r="AD7">
        <v>0</v>
      </c>
      <c r="AE7">
        <v>0</v>
      </c>
      <c r="AF7">
        <v>0</v>
      </c>
      <c r="AG7">
        <v>0</v>
      </c>
      <c r="AH7" s="5" t="s">
        <v>35</v>
      </c>
    </row>
    <row r="8" spans="1:34">
      <c r="A8">
        <v>6</v>
      </c>
      <c r="B8" t="s">
        <v>41</v>
      </c>
      <c r="C8">
        <v>1.094</v>
      </c>
      <c r="D8">
        <v>813</v>
      </c>
      <c r="E8">
        <v>6.417</v>
      </c>
      <c r="F8">
        <v>2.649</v>
      </c>
      <c r="G8" s="2">
        <f t="shared" si="0"/>
        <v>66</v>
      </c>
      <c r="H8" s="2">
        <f t="shared" si="1"/>
        <v>50</v>
      </c>
      <c r="I8">
        <f t="shared" si="2"/>
        <v>170.14</v>
      </c>
      <c r="J8">
        <f t="shared" si="3"/>
        <v>0.701818181818182</v>
      </c>
      <c r="K8">
        <f t="shared" si="4"/>
        <v>0.872584568364514</v>
      </c>
      <c r="L8">
        <v>10</v>
      </c>
      <c r="M8">
        <v>9</v>
      </c>
      <c r="N8">
        <v>26.04</v>
      </c>
      <c r="O8">
        <v>46.32</v>
      </c>
      <c r="P8" s="2">
        <v>4.85</v>
      </c>
      <c r="Q8">
        <f t="shared" si="5"/>
        <v>320.1</v>
      </c>
      <c r="R8">
        <v>22</v>
      </c>
      <c r="S8">
        <v>3</v>
      </c>
      <c r="T8">
        <v>1</v>
      </c>
      <c r="U8">
        <v>0</v>
      </c>
      <c r="V8">
        <v>0</v>
      </c>
      <c r="W8">
        <v>130</v>
      </c>
      <c r="X8">
        <v>2.83</v>
      </c>
      <c r="Y8" s="2">
        <f t="shared" si="6"/>
        <v>0.54</v>
      </c>
      <c r="Z8">
        <v>0</v>
      </c>
      <c r="AA8">
        <v>0</v>
      </c>
      <c r="AB8">
        <v>0</v>
      </c>
      <c r="AC8" s="4">
        <v>0</v>
      </c>
      <c r="AD8">
        <v>0</v>
      </c>
      <c r="AE8">
        <v>0</v>
      </c>
      <c r="AF8">
        <v>0</v>
      </c>
      <c r="AG8">
        <v>0</v>
      </c>
      <c r="AH8" s="5" t="s">
        <v>35</v>
      </c>
    </row>
    <row r="9" spans="1:34">
      <c r="A9">
        <v>7</v>
      </c>
      <c r="B9" t="s">
        <v>42</v>
      </c>
      <c r="C9">
        <v>0.875</v>
      </c>
      <c r="D9">
        <v>471</v>
      </c>
      <c r="E9">
        <v>3.958</v>
      </c>
      <c r="F9">
        <v>2.842</v>
      </c>
      <c r="G9" s="2">
        <f t="shared" si="0"/>
        <v>67.5</v>
      </c>
      <c r="H9" s="2">
        <f t="shared" si="1"/>
        <v>33</v>
      </c>
      <c r="I9">
        <f t="shared" si="2"/>
        <v>99.99</v>
      </c>
      <c r="J9">
        <f t="shared" si="3"/>
        <v>0.721777777777778</v>
      </c>
      <c r="K9">
        <f t="shared" si="4"/>
        <v>1.56169463100156</v>
      </c>
      <c r="L9">
        <v>3</v>
      </c>
      <c r="M9">
        <v>3</v>
      </c>
      <c r="N9">
        <v>11.34</v>
      </c>
      <c r="O9">
        <v>48.72</v>
      </c>
      <c r="P9" s="2">
        <v>4.85</v>
      </c>
      <c r="Q9">
        <f t="shared" si="5"/>
        <v>327.375</v>
      </c>
      <c r="R9">
        <v>9</v>
      </c>
      <c r="S9">
        <v>7.5</v>
      </c>
      <c r="T9">
        <v>1</v>
      </c>
      <c r="U9">
        <v>1</v>
      </c>
      <c r="V9">
        <v>0</v>
      </c>
      <c r="W9">
        <v>0</v>
      </c>
      <c r="X9">
        <v>1.5</v>
      </c>
      <c r="Y9" s="2">
        <f t="shared" si="6"/>
        <v>0.7812</v>
      </c>
      <c r="Z9">
        <v>0</v>
      </c>
      <c r="AA9">
        <v>0</v>
      </c>
      <c r="AB9">
        <v>0</v>
      </c>
      <c r="AC9" s="4">
        <v>0</v>
      </c>
      <c r="AD9">
        <v>0</v>
      </c>
      <c r="AE9">
        <v>0</v>
      </c>
      <c r="AF9">
        <v>0</v>
      </c>
      <c r="AG9">
        <v>0</v>
      </c>
      <c r="AH9" s="5" t="s">
        <v>35</v>
      </c>
    </row>
    <row r="10" spans="1:34">
      <c r="A10">
        <v>8</v>
      </c>
      <c r="B10" t="s">
        <v>43</v>
      </c>
      <c r="C10">
        <v>0.673</v>
      </c>
      <c r="D10">
        <v>75</v>
      </c>
      <c r="E10">
        <v>0.167</v>
      </c>
      <c r="F10">
        <v>2.945</v>
      </c>
      <c r="G10" s="2">
        <f t="shared" si="0"/>
        <v>63</v>
      </c>
      <c r="H10" s="2">
        <f t="shared" si="1"/>
        <v>32</v>
      </c>
      <c r="I10">
        <f t="shared" si="2"/>
        <v>117.46</v>
      </c>
      <c r="J10">
        <f t="shared" si="3"/>
        <v>0.419047619047619</v>
      </c>
      <c r="K10">
        <f t="shared" si="4"/>
        <v>0.720376167336835</v>
      </c>
      <c r="L10">
        <v>3</v>
      </c>
      <c r="M10">
        <v>2</v>
      </c>
      <c r="N10">
        <v>11.34</v>
      </c>
      <c r="O10">
        <v>26.4</v>
      </c>
      <c r="P10" s="2">
        <v>4.85</v>
      </c>
      <c r="Q10">
        <f t="shared" si="5"/>
        <v>305.55</v>
      </c>
      <c r="R10">
        <v>9</v>
      </c>
      <c r="S10">
        <v>7</v>
      </c>
      <c r="T10">
        <v>1</v>
      </c>
      <c r="U10">
        <v>1</v>
      </c>
      <c r="V10">
        <v>0</v>
      </c>
      <c r="W10">
        <v>130</v>
      </c>
      <c r="X10">
        <v>2.17</v>
      </c>
      <c r="Y10" s="2">
        <f t="shared" si="6"/>
        <v>0.1188</v>
      </c>
      <c r="Z10">
        <v>0</v>
      </c>
      <c r="AA10">
        <v>0</v>
      </c>
      <c r="AB10">
        <v>0</v>
      </c>
      <c r="AC10" s="4">
        <v>0</v>
      </c>
      <c r="AD10">
        <v>0</v>
      </c>
      <c r="AE10">
        <v>0</v>
      </c>
      <c r="AF10">
        <v>0</v>
      </c>
      <c r="AG10">
        <v>0</v>
      </c>
      <c r="AH10" s="5" t="s">
        <v>44</v>
      </c>
    </row>
    <row r="11" spans="1:34">
      <c r="A11">
        <v>9</v>
      </c>
      <c r="B11" t="s">
        <v>45</v>
      </c>
      <c r="C11">
        <v>0.89</v>
      </c>
      <c r="D11">
        <v>75</v>
      </c>
      <c r="E11">
        <v>0.2</v>
      </c>
      <c r="F11">
        <v>2.354</v>
      </c>
      <c r="G11" s="2">
        <f t="shared" si="0"/>
        <v>9.52</v>
      </c>
      <c r="H11" s="2">
        <f t="shared" si="1"/>
        <v>12.44</v>
      </c>
      <c r="I11">
        <f t="shared" si="2"/>
        <v>56.554</v>
      </c>
      <c r="J11">
        <f t="shared" si="3"/>
        <v>0</v>
      </c>
      <c r="K11">
        <f t="shared" si="4"/>
        <v>0</v>
      </c>
      <c r="L11">
        <v>1</v>
      </c>
      <c r="M11">
        <v>0</v>
      </c>
      <c r="N11">
        <v>3.78</v>
      </c>
      <c r="O11">
        <v>0</v>
      </c>
      <c r="P11" s="2">
        <v>4.85</v>
      </c>
      <c r="Q11">
        <f t="shared" si="5"/>
        <v>46.172</v>
      </c>
      <c r="R11">
        <v>2.72</v>
      </c>
      <c r="S11">
        <v>3.5</v>
      </c>
      <c r="T11">
        <v>1</v>
      </c>
      <c r="U11">
        <v>1</v>
      </c>
      <c r="V11">
        <v>0</v>
      </c>
      <c r="W11">
        <v>0</v>
      </c>
      <c r="X11">
        <v>0.33</v>
      </c>
      <c r="Y11" s="2">
        <f t="shared" si="6"/>
        <v>0.18</v>
      </c>
      <c r="Z11">
        <v>0</v>
      </c>
      <c r="AA11">
        <v>0</v>
      </c>
      <c r="AB11">
        <v>0</v>
      </c>
      <c r="AC11" s="4">
        <v>0</v>
      </c>
      <c r="AD11">
        <v>0</v>
      </c>
      <c r="AE11">
        <v>0</v>
      </c>
      <c r="AF11">
        <v>0</v>
      </c>
      <c r="AG11">
        <v>0</v>
      </c>
      <c r="AH11" s="5" t="s">
        <v>44</v>
      </c>
    </row>
    <row r="12" spans="1:34">
      <c r="A12">
        <v>10</v>
      </c>
      <c r="B12" t="s">
        <v>46</v>
      </c>
      <c r="C12">
        <v>0.618</v>
      </c>
      <c r="D12">
        <v>75</v>
      </c>
      <c r="E12">
        <v>0.125</v>
      </c>
      <c r="F12">
        <v>3.059</v>
      </c>
      <c r="G12" s="2">
        <f t="shared" si="0"/>
        <v>13.2</v>
      </c>
      <c r="H12" s="2">
        <f t="shared" si="1"/>
        <v>14.6</v>
      </c>
      <c r="I12">
        <f t="shared" si="2"/>
        <v>59.11</v>
      </c>
      <c r="J12">
        <f t="shared" si="3"/>
        <v>0.6</v>
      </c>
      <c r="K12">
        <f t="shared" si="4"/>
        <v>0.429447054383613</v>
      </c>
      <c r="L12">
        <v>1</v>
      </c>
      <c r="M12">
        <v>1</v>
      </c>
      <c r="N12">
        <v>3.78</v>
      </c>
      <c r="O12">
        <v>7.92</v>
      </c>
      <c r="P12" s="2">
        <v>4.85</v>
      </c>
      <c r="Q12">
        <f t="shared" si="5"/>
        <v>64.02</v>
      </c>
      <c r="R12">
        <v>3.3</v>
      </c>
      <c r="S12">
        <v>4</v>
      </c>
      <c r="T12">
        <v>1</v>
      </c>
      <c r="U12">
        <v>1</v>
      </c>
      <c r="V12">
        <v>0</v>
      </c>
      <c r="W12">
        <v>0</v>
      </c>
      <c r="X12">
        <v>0.5</v>
      </c>
      <c r="Y12" s="2">
        <f t="shared" si="6"/>
        <v>0.9612</v>
      </c>
      <c r="Z12">
        <v>0</v>
      </c>
      <c r="AA12">
        <v>0</v>
      </c>
      <c r="AB12">
        <v>0</v>
      </c>
      <c r="AC12" s="4">
        <v>0</v>
      </c>
      <c r="AD12">
        <v>0</v>
      </c>
      <c r="AE12">
        <v>0</v>
      </c>
      <c r="AF12">
        <v>0</v>
      </c>
      <c r="AG12">
        <v>0</v>
      </c>
      <c r="AH12" s="5" t="s">
        <v>44</v>
      </c>
    </row>
    <row r="13" spans="1:34">
      <c r="A13">
        <v>11</v>
      </c>
      <c r="B13" t="s">
        <v>47</v>
      </c>
      <c r="C13">
        <v>0.618</v>
      </c>
      <c r="D13">
        <v>75</v>
      </c>
      <c r="E13">
        <v>0.125</v>
      </c>
      <c r="F13">
        <v>3.059</v>
      </c>
      <c r="G13" s="2">
        <f t="shared" si="0"/>
        <v>9.9</v>
      </c>
      <c r="H13" s="2">
        <f t="shared" si="1"/>
        <v>12.6</v>
      </c>
      <c r="I13">
        <f t="shared" si="2"/>
        <v>57.33</v>
      </c>
      <c r="J13">
        <f t="shared" si="3"/>
        <v>0</v>
      </c>
      <c r="K13">
        <f t="shared" si="4"/>
        <v>0</v>
      </c>
      <c r="L13">
        <v>1</v>
      </c>
      <c r="M13">
        <v>0</v>
      </c>
      <c r="N13">
        <v>3.78</v>
      </c>
      <c r="O13">
        <v>0</v>
      </c>
      <c r="P13" s="2">
        <v>4.85</v>
      </c>
      <c r="Q13">
        <f t="shared" si="5"/>
        <v>48.015</v>
      </c>
      <c r="R13">
        <v>3.3</v>
      </c>
      <c r="S13">
        <v>3</v>
      </c>
      <c r="T13">
        <v>0</v>
      </c>
      <c r="U13">
        <v>1</v>
      </c>
      <c r="V13">
        <v>0</v>
      </c>
      <c r="W13">
        <v>0</v>
      </c>
      <c r="X13">
        <v>2.67</v>
      </c>
      <c r="Y13" s="2">
        <f t="shared" si="6"/>
        <v>0.9612</v>
      </c>
      <c r="Z13">
        <v>0</v>
      </c>
      <c r="AA13">
        <v>0</v>
      </c>
      <c r="AB13">
        <v>0</v>
      </c>
      <c r="AC13" s="4">
        <v>0</v>
      </c>
      <c r="AD13">
        <v>0</v>
      </c>
      <c r="AE13">
        <v>0</v>
      </c>
      <c r="AF13">
        <v>0</v>
      </c>
      <c r="AG13">
        <v>0</v>
      </c>
      <c r="AH13" s="5" t="s">
        <v>44</v>
      </c>
    </row>
    <row r="14" spans="1:34">
      <c r="A14">
        <v>12</v>
      </c>
      <c r="B14" t="s">
        <v>48</v>
      </c>
      <c r="C14">
        <v>1.094</v>
      </c>
      <c r="D14">
        <v>745</v>
      </c>
      <c r="E14">
        <v>2.5</v>
      </c>
      <c r="F14">
        <v>2.542</v>
      </c>
      <c r="G14" s="2">
        <f t="shared" si="0"/>
        <v>153</v>
      </c>
      <c r="H14" s="2">
        <f t="shared" si="1"/>
        <v>52</v>
      </c>
      <c r="I14">
        <f t="shared" si="2"/>
        <v>252.2</v>
      </c>
      <c r="J14">
        <f t="shared" si="3"/>
        <v>0</v>
      </c>
      <c r="K14">
        <f t="shared" si="4"/>
        <v>0</v>
      </c>
      <c r="L14">
        <v>0</v>
      </c>
      <c r="M14">
        <v>0</v>
      </c>
      <c r="N14">
        <v>0</v>
      </c>
      <c r="O14">
        <v>0</v>
      </c>
      <c r="P14" s="2">
        <v>4.85</v>
      </c>
      <c r="Q14">
        <f t="shared" si="5"/>
        <v>742.05</v>
      </c>
      <c r="R14">
        <v>9</v>
      </c>
      <c r="S14">
        <v>17</v>
      </c>
      <c r="T14">
        <v>0</v>
      </c>
      <c r="U14">
        <v>0</v>
      </c>
      <c r="V14">
        <v>0</v>
      </c>
      <c r="W14">
        <v>0</v>
      </c>
      <c r="X14">
        <v>2.67</v>
      </c>
      <c r="Y14" s="2">
        <f t="shared" si="6"/>
        <v>0.2412</v>
      </c>
      <c r="Z14">
        <v>0</v>
      </c>
      <c r="AA14">
        <v>0</v>
      </c>
      <c r="AB14">
        <v>0</v>
      </c>
      <c r="AC14" s="4">
        <v>0</v>
      </c>
      <c r="AD14">
        <v>0</v>
      </c>
      <c r="AE14">
        <v>0</v>
      </c>
      <c r="AF14">
        <v>0</v>
      </c>
      <c r="AG14">
        <v>0</v>
      </c>
      <c r="AH14" s="5" t="s">
        <v>49</v>
      </c>
    </row>
    <row r="15" spans="1:34">
      <c r="A15">
        <v>13</v>
      </c>
      <c r="B15" t="s">
        <v>50</v>
      </c>
      <c r="C15">
        <v>0.795</v>
      </c>
      <c r="D15">
        <v>75</v>
      </c>
      <c r="E15">
        <v>0.25</v>
      </c>
      <c r="F15">
        <v>2.627</v>
      </c>
      <c r="G15" s="2">
        <f t="shared" si="0"/>
        <v>18</v>
      </c>
      <c r="H15" s="2">
        <f t="shared" si="1"/>
        <v>22</v>
      </c>
      <c r="I15">
        <f t="shared" si="2"/>
        <v>106.7</v>
      </c>
      <c r="J15">
        <f t="shared" si="3"/>
        <v>0</v>
      </c>
      <c r="K15">
        <f t="shared" si="4"/>
        <v>0</v>
      </c>
      <c r="L15">
        <v>0</v>
      </c>
      <c r="M15">
        <v>0</v>
      </c>
      <c r="N15">
        <v>0</v>
      </c>
      <c r="O15">
        <v>0</v>
      </c>
      <c r="P15" s="2">
        <v>4.85</v>
      </c>
      <c r="Q15">
        <f t="shared" si="5"/>
        <v>87.3</v>
      </c>
      <c r="R15">
        <v>9</v>
      </c>
      <c r="S15">
        <v>2</v>
      </c>
      <c r="T15">
        <v>0</v>
      </c>
      <c r="U15">
        <v>0</v>
      </c>
      <c r="V15">
        <v>0</v>
      </c>
      <c r="W15">
        <v>0</v>
      </c>
      <c r="X15">
        <v>0.67</v>
      </c>
      <c r="Y15" s="2">
        <f t="shared" si="6"/>
        <v>0.2412</v>
      </c>
      <c r="Z15">
        <v>0</v>
      </c>
      <c r="AA15">
        <v>0</v>
      </c>
      <c r="AB15">
        <v>0</v>
      </c>
      <c r="AC15" s="4">
        <v>0</v>
      </c>
      <c r="AD15">
        <v>0</v>
      </c>
      <c r="AE15">
        <v>0</v>
      </c>
      <c r="AF15">
        <v>0</v>
      </c>
      <c r="AG15">
        <v>0</v>
      </c>
      <c r="AH15" s="5" t="s">
        <v>44</v>
      </c>
    </row>
    <row r="16" spans="1:34">
      <c r="A16">
        <v>14</v>
      </c>
      <c r="B16" t="s">
        <v>51</v>
      </c>
      <c r="C16">
        <v>0.795</v>
      </c>
      <c r="D16">
        <v>75</v>
      </c>
      <c r="E16">
        <v>0.25</v>
      </c>
      <c r="F16">
        <v>2.627</v>
      </c>
      <c r="G16" s="2">
        <f t="shared" si="0"/>
        <v>18</v>
      </c>
      <c r="H16" s="2">
        <f t="shared" si="1"/>
        <v>22</v>
      </c>
      <c r="I16">
        <f t="shared" si="2"/>
        <v>106.7</v>
      </c>
      <c r="J16">
        <f t="shared" si="3"/>
        <v>0</v>
      </c>
      <c r="K16">
        <f t="shared" si="4"/>
        <v>0</v>
      </c>
      <c r="L16">
        <v>0</v>
      </c>
      <c r="M16">
        <v>0</v>
      </c>
      <c r="N16">
        <v>0</v>
      </c>
      <c r="O16">
        <v>0</v>
      </c>
      <c r="P16" s="2">
        <v>4.85</v>
      </c>
      <c r="Q16">
        <f t="shared" si="5"/>
        <v>87.3</v>
      </c>
      <c r="R16">
        <v>9</v>
      </c>
      <c r="S16">
        <v>2</v>
      </c>
      <c r="T16">
        <v>0</v>
      </c>
      <c r="U16">
        <v>0</v>
      </c>
      <c r="V16">
        <v>0</v>
      </c>
      <c r="W16">
        <v>0</v>
      </c>
      <c r="X16">
        <v>0.67</v>
      </c>
      <c r="Y16" s="2">
        <f t="shared" si="6"/>
        <v>0.8388</v>
      </c>
      <c r="Z16">
        <v>0</v>
      </c>
      <c r="AA16">
        <v>0</v>
      </c>
      <c r="AB16">
        <v>0</v>
      </c>
      <c r="AC16" s="4">
        <v>0</v>
      </c>
      <c r="AD16">
        <v>0</v>
      </c>
      <c r="AE16">
        <v>0</v>
      </c>
      <c r="AF16">
        <v>0</v>
      </c>
      <c r="AG16">
        <v>0</v>
      </c>
      <c r="AH16" s="5" t="s">
        <v>44</v>
      </c>
    </row>
    <row r="17" spans="1:34">
      <c r="A17">
        <v>15</v>
      </c>
      <c r="B17" t="s">
        <v>52</v>
      </c>
      <c r="C17">
        <v>0.621</v>
      </c>
      <c r="D17">
        <v>77</v>
      </c>
      <c r="E17">
        <v>0.458</v>
      </c>
      <c r="F17">
        <v>3.115</v>
      </c>
      <c r="G17" s="2">
        <f t="shared" si="0"/>
        <v>54.88</v>
      </c>
      <c r="H17" s="2">
        <f t="shared" si="1"/>
        <v>29.68</v>
      </c>
      <c r="I17">
        <f t="shared" si="2"/>
        <v>115.058</v>
      </c>
      <c r="J17">
        <f t="shared" si="3"/>
        <v>0.415451895043732</v>
      </c>
      <c r="K17">
        <f t="shared" si="4"/>
        <v>0.635131177987824</v>
      </c>
      <c r="L17">
        <v>2</v>
      </c>
      <c r="M17">
        <v>7</v>
      </c>
      <c r="N17">
        <v>6.09</v>
      </c>
      <c r="O17">
        <v>22.8</v>
      </c>
      <c r="P17" s="2">
        <v>4.85</v>
      </c>
      <c r="Q17">
        <f t="shared" si="5"/>
        <v>266.168</v>
      </c>
      <c r="R17">
        <v>7.84</v>
      </c>
      <c r="S17">
        <v>7</v>
      </c>
      <c r="T17">
        <v>0</v>
      </c>
      <c r="U17">
        <v>1</v>
      </c>
      <c r="V17">
        <v>0</v>
      </c>
      <c r="W17">
        <v>0</v>
      </c>
      <c r="X17">
        <v>2.33</v>
      </c>
      <c r="Y17" s="2">
        <f t="shared" si="6"/>
        <v>0.1188</v>
      </c>
      <c r="Z17">
        <v>0</v>
      </c>
      <c r="AA17">
        <v>0</v>
      </c>
      <c r="AB17">
        <v>0</v>
      </c>
      <c r="AC17" s="4">
        <v>0</v>
      </c>
      <c r="AD17">
        <v>0</v>
      </c>
      <c r="AE17">
        <v>0</v>
      </c>
      <c r="AF17">
        <v>0</v>
      </c>
      <c r="AG17">
        <v>0</v>
      </c>
      <c r="AH17" s="5" t="s">
        <v>53</v>
      </c>
    </row>
    <row r="18" spans="1:34">
      <c r="A18">
        <v>16</v>
      </c>
      <c r="B18" t="s">
        <v>54</v>
      </c>
      <c r="C18">
        <v>0.618</v>
      </c>
      <c r="D18">
        <v>75</v>
      </c>
      <c r="E18">
        <v>0.125</v>
      </c>
      <c r="F18">
        <v>3.059</v>
      </c>
      <c r="G18" s="2">
        <f t="shared" si="0"/>
        <v>11.64</v>
      </c>
      <c r="H18" s="2">
        <f t="shared" si="1"/>
        <v>13.76</v>
      </c>
      <c r="I18">
        <f t="shared" si="2"/>
        <v>59.626</v>
      </c>
      <c r="J18">
        <f t="shared" si="3"/>
        <v>0.412371134020619</v>
      </c>
      <c r="K18">
        <f t="shared" si="4"/>
        <v>0.258018572176825</v>
      </c>
      <c r="L18">
        <v>1</v>
      </c>
      <c r="M18">
        <v>1</v>
      </c>
      <c r="N18">
        <v>2.31</v>
      </c>
      <c r="O18">
        <v>4.8</v>
      </c>
      <c r="P18" s="2">
        <v>4.85</v>
      </c>
      <c r="Q18">
        <f t="shared" si="5"/>
        <v>56.454</v>
      </c>
      <c r="R18">
        <v>3.88</v>
      </c>
      <c r="S18">
        <v>3</v>
      </c>
      <c r="T18">
        <v>1</v>
      </c>
      <c r="U18">
        <v>0</v>
      </c>
      <c r="V18">
        <v>0</v>
      </c>
      <c r="W18">
        <v>0</v>
      </c>
      <c r="X18">
        <v>0.33</v>
      </c>
      <c r="Y18" s="2">
        <f t="shared" si="6"/>
        <v>0.72</v>
      </c>
      <c r="Z18">
        <v>0</v>
      </c>
      <c r="AA18">
        <v>0</v>
      </c>
      <c r="AB18">
        <v>0</v>
      </c>
      <c r="AC18" s="4">
        <v>0</v>
      </c>
      <c r="AD18">
        <v>0</v>
      </c>
      <c r="AE18">
        <v>0</v>
      </c>
      <c r="AF18">
        <v>0</v>
      </c>
      <c r="AG18">
        <v>0</v>
      </c>
      <c r="AH18" s="5" t="s">
        <v>55</v>
      </c>
    </row>
    <row r="19" spans="1:34">
      <c r="A19">
        <v>17</v>
      </c>
      <c r="B19" t="s">
        <v>56</v>
      </c>
      <c r="C19">
        <v>0.709</v>
      </c>
      <c r="D19">
        <v>75</v>
      </c>
      <c r="E19">
        <v>0.25</v>
      </c>
      <c r="F19">
        <v>2.827</v>
      </c>
      <c r="G19" s="2">
        <f t="shared" si="0"/>
        <v>63</v>
      </c>
      <c r="H19" s="2">
        <f t="shared" si="1"/>
        <v>32</v>
      </c>
      <c r="I19">
        <f t="shared" si="2"/>
        <v>125.5</v>
      </c>
      <c r="J19">
        <f t="shared" si="3"/>
        <v>0.411428571428571</v>
      </c>
      <c r="K19">
        <f t="shared" si="4"/>
        <v>0.661967514557156</v>
      </c>
      <c r="L19">
        <v>1</v>
      </c>
      <c r="M19">
        <v>8</v>
      </c>
      <c r="N19">
        <v>3.78</v>
      </c>
      <c r="O19">
        <v>25.92</v>
      </c>
      <c r="P19" s="2">
        <v>4.85</v>
      </c>
      <c r="Q19">
        <f t="shared" si="5"/>
        <v>305.55</v>
      </c>
      <c r="R19">
        <v>9</v>
      </c>
      <c r="S19">
        <v>7</v>
      </c>
      <c r="T19">
        <v>0</v>
      </c>
      <c r="U19">
        <v>1</v>
      </c>
      <c r="V19">
        <v>0</v>
      </c>
      <c r="W19">
        <v>0</v>
      </c>
      <c r="X19">
        <v>2</v>
      </c>
      <c r="Y19" s="2">
        <f t="shared" si="6"/>
        <v>0.54</v>
      </c>
      <c r="Z19">
        <v>0</v>
      </c>
      <c r="AA19">
        <v>0</v>
      </c>
      <c r="AB19">
        <v>0</v>
      </c>
      <c r="AC19" s="4">
        <v>0</v>
      </c>
      <c r="AD19">
        <v>0</v>
      </c>
      <c r="AE19">
        <v>0</v>
      </c>
      <c r="AF19">
        <v>0</v>
      </c>
      <c r="AG19">
        <v>0</v>
      </c>
      <c r="AH19" s="5" t="s">
        <v>57</v>
      </c>
    </row>
    <row r="20" spans="1:34">
      <c r="A20">
        <v>18</v>
      </c>
      <c r="B20" t="s">
        <v>58</v>
      </c>
      <c r="C20">
        <v>0.709</v>
      </c>
      <c r="D20">
        <v>75</v>
      </c>
      <c r="E20">
        <v>0.25</v>
      </c>
      <c r="F20">
        <v>2.827</v>
      </c>
      <c r="G20" s="2">
        <f t="shared" si="0"/>
        <v>63</v>
      </c>
      <c r="H20" s="2">
        <f t="shared" si="1"/>
        <v>32</v>
      </c>
      <c r="I20">
        <f t="shared" si="2"/>
        <v>125.5</v>
      </c>
      <c r="J20">
        <f t="shared" si="3"/>
        <v>0.411428571428571</v>
      </c>
      <c r="K20">
        <f t="shared" si="4"/>
        <v>0.661967514557156</v>
      </c>
      <c r="L20">
        <v>1</v>
      </c>
      <c r="M20">
        <v>8</v>
      </c>
      <c r="N20">
        <v>3.78</v>
      </c>
      <c r="O20">
        <v>25.92</v>
      </c>
      <c r="P20" s="2">
        <v>4.85</v>
      </c>
      <c r="Q20">
        <f t="shared" si="5"/>
        <v>305.55</v>
      </c>
      <c r="R20">
        <v>9</v>
      </c>
      <c r="S20">
        <v>7</v>
      </c>
      <c r="T20">
        <v>0</v>
      </c>
      <c r="U20">
        <v>1</v>
      </c>
      <c r="V20">
        <v>0</v>
      </c>
      <c r="W20">
        <v>0</v>
      </c>
      <c r="X20">
        <v>1.5</v>
      </c>
      <c r="Y20" s="2">
        <f t="shared" si="6"/>
        <v>0.9</v>
      </c>
      <c r="Z20">
        <v>0</v>
      </c>
      <c r="AA20">
        <v>0</v>
      </c>
      <c r="AB20">
        <v>0</v>
      </c>
      <c r="AC20" s="4">
        <v>0</v>
      </c>
      <c r="AD20">
        <v>0</v>
      </c>
      <c r="AE20">
        <v>0</v>
      </c>
      <c r="AF20">
        <v>0</v>
      </c>
      <c r="AG20">
        <v>0</v>
      </c>
      <c r="AH20" s="5" t="s">
        <v>57</v>
      </c>
    </row>
    <row r="21" spans="1:34">
      <c r="A21">
        <v>19</v>
      </c>
      <c r="B21" t="s">
        <v>59</v>
      </c>
      <c r="C21">
        <v>0.861</v>
      </c>
      <c r="D21">
        <v>75</v>
      </c>
      <c r="E21">
        <v>0.25</v>
      </c>
      <c r="F21">
        <v>2.351</v>
      </c>
      <c r="G21" s="2">
        <f t="shared" si="0"/>
        <v>126</v>
      </c>
      <c r="H21" s="2">
        <f t="shared" si="1"/>
        <v>50</v>
      </c>
      <c r="I21">
        <f t="shared" si="2"/>
        <v>178.57</v>
      </c>
      <c r="J21">
        <f t="shared" si="3"/>
        <v>0.459047619047619</v>
      </c>
      <c r="K21">
        <f t="shared" si="4"/>
        <v>1.03816215145106</v>
      </c>
      <c r="L21">
        <v>2</v>
      </c>
      <c r="M21">
        <v>17</v>
      </c>
      <c r="N21">
        <v>6.09</v>
      </c>
      <c r="O21">
        <v>57.84</v>
      </c>
      <c r="P21" s="2">
        <v>4.85</v>
      </c>
      <c r="Q21">
        <f t="shared" si="5"/>
        <v>611.1</v>
      </c>
      <c r="R21">
        <v>18</v>
      </c>
      <c r="S21">
        <v>7</v>
      </c>
      <c r="T21">
        <v>0</v>
      </c>
      <c r="U21">
        <v>1</v>
      </c>
      <c r="V21">
        <v>0</v>
      </c>
      <c r="W21">
        <v>0</v>
      </c>
      <c r="X21">
        <v>2.5</v>
      </c>
      <c r="Y21" s="2">
        <f t="shared" si="6"/>
        <v>0.9</v>
      </c>
      <c r="Z21">
        <v>0</v>
      </c>
      <c r="AA21">
        <v>0</v>
      </c>
      <c r="AB21">
        <v>0</v>
      </c>
      <c r="AC21" s="4">
        <v>0</v>
      </c>
      <c r="AD21">
        <v>0</v>
      </c>
      <c r="AE21">
        <v>0</v>
      </c>
      <c r="AF21">
        <v>0</v>
      </c>
      <c r="AG21">
        <v>0</v>
      </c>
      <c r="AH21" s="5" t="s">
        <v>60</v>
      </c>
    </row>
    <row r="22" spans="1:34">
      <c r="A22">
        <v>20</v>
      </c>
      <c r="B22" t="s">
        <v>61</v>
      </c>
      <c r="C22">
        <v>0.861</v>
      </c>
      <c r="D22">
        <v>75</v>
      </c>
      <c r="E22">
        <v>0.25</v>
      </c>
      <c r="F22">
        <v>2.351</v>
      </c>
      <c r="G22" s="2">
        <f t="shared" si="0"/>
        <v>126</v>
      </c>
      <c r="H22" s="2">
        <f t="shared" si="1"/>
        <v>50</v>
      </c>
      <c r="I22">
        <f t="shared" si="2"/>
        <v>167.05</v>
      </c>
      <c r="J22">
        <f t="shared" si="3"/>
        <v>0.55047619047619</v>
      </c>
      <c r="K22">
        <f t="shared" si="4"/>
        <v>1.3307853475468</v>
      </c>
      <c r="L22">
        <v>2</v>
      </c>
      <c r="M22">
        <v>6</v>
      </c>
      <c r="N22">
        <v>6.09</v>
      </c>
      <c r="O22">
        <v>69.36</v>
      </c>
      <c r="P22" s="2">
        <v>4.85</v>
      </c>
      <c r="Q22">
        <f t="shared" si="5"/>
        <v>611.1</v>
      </c>
      <c r="R22">
        <v>18</v>
      </c>
      <c r="S22">
        <v>7</v>
      </c>
      <c r="T22">
        <v>0</v>
      </c>
      <c r="U22">
        <v>1</v>
      </c>
      <c r="V22">
        <v>0</v>
      </c>
      <c r="W22">
        <v>0</v>
      </c>
      <c r="X22">
        <v>2.5</v>
      </c>
      <c r="Y22" s="2">
        <f t="shared" si="6"/>
        <v>0.2412</v>
      </c>
      <c r="Z22">
        <v>0</v>
      </c>
      <c r="AA22">
        <v>0</v>
      </c>
      <c r="AB22">
        <v>0</v>
      </c>
      <c r="AC22" s="4">
        <v>0</v>
      </c>
      <c r="AD22">
        <v>0</v>
      </c>
      <c r="AE22">
        <v>0</v>
      </c>
      <c r="AF22">
        <v>0</v>
      </c>
      <c r="AG22">
        <v>0</v>
      </c>
      <c r="AH22" s="5" t="s">
        <v>60</v>
      </c>
    </row>
    <row r="23" spans="1:34">
      <c r="A23">
        <v>21</v>
      </c>
      <c r="B23" t="s">
        <v>62</v>
      </c>
      <c r="C23">
        <v>0.89</v>
      </c>
      <c r="D23">
        <v>75</v>
      </c>
      <c r="E23">
        <v>0.2</v>
      </c>
      <c r="F23">
        <v>2.354</v>
      </c>
      <c r="G23" s="2">
        <f t="shared" si="0"/>
        <v>11.5</v>
      </c>
      <c r="H23" s="2">
        <f t="shared" si="1"/>
        <v>14.6</v>
      </c>
      <c r="I23">
        <f t="shared" si="2"/>
        <v>68.5</v>
      </c>
      <c r="J23">
        <f t="shared" si="3"/>
        <v>0</v>
      </c>
      <c r="K23">
        <f t="shared" si="4"/>
        <v>0</v>
      </c>
      <c r="L23">
        <v>1</v>
      </c>
      <c r="M23">
        <v>0</v>
      </c>
      <c r="N23">
        <v>2.31</v>
      </c>
      <c r="O23">
        <v>0</v>
      </c>
      <c r="P23" s="2">
        <v>4.85</v>
      </c>
      <c r="Q23">
        <f t="shared" si="5"/>
        <v>55.775</v>
      </c>
      <c r="R23">
        <v>2.3</v>
      </c>
      <c r="S23">
        <v>5</v>
      </c>
      <c r="T23">
        <v>1</v>
      </c>
      <c r="U23">
        <v>0</v>
      </c>
      <c r="V23">
        <v>0</v>
      </c>
      <c r="W23">
        <v>0</v>
      </c>
      <c r="X23">
        <v>0.67</v>
      </c>
      <c r="Y23" s="2">
        <f t="shared" si="6"/>
        <v>0.2988</v>
      </c>
      <c r="Z23">
        <v>0</v>
      </c>
      <c r="AA23">
        <v>0</v>
      </c>
      <c r="AB23">
        <v>0</v>
      </c>
      <c r="AC23" s="4">
        <v>0</v>
      </c>
      <c r="AD23">
        <v>0</v>
      </c>
      <c r="AE23">
        <v>0</v>
      </c>
      <c r="AF23">
        <v>0</v>
      </c>
      <c r="AG23">
        <v>0</v>
      </c>
      <c r="AH23" s="5" t="s">
        <v>55</v>
      </c>
    </row>
    <row r="24" spans="1:34">
      <c r="A24">
        <v>22</v>
      </c>
      <c r="B24" t="s">
        <v>63</v>
      </c>
      <c r="C24">
        <v>0.861</v>
      </c>
      <c r="D24">
        <v>75</v>
      </c>
      <c r="E24">
        <v>0.25</v>
      </c>
      <c r="F24">
        <v>2.499</v>
      </c>
      <c r="G24" s="2">
        <f t="shared" si="0"/>
        <v>65.1</v>
      </c>
      <c r="H24" s="2">
        <f t="shared" si="1"/>
        <v>32.6</v>
      </c>
      <c r="I24">
        <f t="shared" si="2"/>
        <v>152.05</v>
      </c>
      <c r="J24">
        <f t="shared" si="3"/>
        <v>0</v>
      </c>
      <c r="K24">
        <f t="shared" si="4"/>
        <v>0</v>
      </c>
      <c r="L24">
        <v>2</v>
      </c>
      <c r="M24">
        <v>0</v>
      </c>
      <c r="N24">
        <v>6.06</v>
      </c>
      <c r="O24">
        <v>0</v>
      </c>
      <c r="P24" s="2">
        <v>4.85</v>
      </c>
      <c r="Q24">
        <f t="shared" si="5"/>
        <v>315.735</v>
      </c>
      <c r="R24">
        <v>9.3</v>
      </c>
      <c r="S24">
        <v>7</v>
      </c>
      <c r="T24">
        <v>1</v>
      </c>
      <c r="U24">
        <v>1</v>
      </c>
      <c r="V24">
        <v>0</v>
      </c>
      <c r="W24">
        <v>0</v>
      </c>
      <c r="X24">
        <v>0.83</v>
      </c>
      <c r="Y24" s="2">
        <f t="shared" si="6"/>
        <v>0.1188</v>
      </c>
      <c r="Z24">
        <v>0</v>
      </c>
      <c r="AA24">
        <v>0</v>
      </c>
      <c r="AB24">
        <v>0</v>
      </c>
      <c r="AC24" s="4">
        <v>0</v>
      </c>
      <c r="AD24">
        <v>0</v>
      </c>
      <c r="AE24">
        <v>0</v>
      </c>
      <c r="AF24">
        <v>0</v>
      </c>
      <c r="AG24">
        <v>0</v>
      </c>
      <c r="AH24" s="5" t="s">
        <v>64</v>
      </c>
    </row>
    <row r="25" spans="1:34">
      <c r="A25">
        <v>23</v>
      </c>
      <c r="B25" t="s">
        <v>65</v>
      </c>
      <c r="C25">
        <v>0.861</v>
      </c>
      <c r="D25">
        <v>75</v>
      </c>
      <c r="E25">
        <v>0.25</v>
      </c>
      <c r="F25">
        <v>2.499</v>
      </c>
      <c r="G25" s="2">
        <f t="shared" si="0"/>
        <v>49</v>
      </c>
      <c r="H25" s="2">
        <f t="shared" si="1"/>
        <v>28</v>
      </c>
      <c r="I25">
        <f t="shared" si="2"/>
        <v>127.97</v>
      </c>
      <c r="J25">
        <f t="shared" si="3"/>
        <v>0.11265306122449</v>
      </c>
      <c r="K25">
        <f t="shared" si="4"/>
        <v>0.138253557023581</v>
      </c>
      <c r="L25">
        <v>1</v>
      </c>
      <c r="M25">
        <v>1</v>
      </c>
      <c r="N25">
        <v>2.31</v>
      </c>
      <c r="O25">
        <v>5.52</v>
      </c>
      <c r="P25" s="2">
        <v>4.85</v>
      </c>
      <c r="Q25">
        <f t="shared" si="5"/>
        <v>237.65</v>
      </c>
      <c r="R25">
        <v>7</v>
      </c>
      <c r="S25">
        <v>7</v>
      </c>
      <c r="T25">
        <v>1</v>
      </c>
      <c r="U25">
        <v>0</v>
      </c>
      <c r="V25">
        <v>0</v>
      </c>
      <c r="W25">
        <v>0</v>
      </c>
      <c r="X25">
        <v>0.33</v>
      </c>
      <c r="Y25" s="2">
        <f t="shared" si="6"/>
        <v>0.2412</v>
      </c>
      <c r="Z25">
        <v>0</v>
      </c>
      <c r="AA25">
        <v>0</v>
      </c>
      <c r="AB25">
        <v>0</v>
      </c>
      <c r="AC25" s="4">
        <v>0</v>
      </c>
      <c r="AD25">
        <v>0</v>
      </c>
      <c r="AE25">
        <v>0</v>
      </c>
      <c r="AF25">
        <v>0</v>
      </c>
      <c r="AG25">
        <v>0</v>
      </c>
      <c r="AH25" s="5" t="s">
        <v>66</v>
      </c>
    </row>
    <row r="26" spans="1:34">
      <c r="A26">
        <v>24</v>
      </c>
      <c r="B26" t="s">
        <v>67</v>
      </c>
      <c r="C26">
        <v>0.795</v>
      </c>
      <c r="D26">
        <v>75</v>
      </c>
      <c r="E26">
        <v>0.125</v>
      </c>
      <c r="F26">
        <v>2.763</v>
      </c>
      <c r="G26" s="2">
        <f t="shared" si="0"/>
        <v>22</v>
      </c>
      <c r="H26" s="2">
        <f t="shared" si="1"/>
        <v>19</v>
      </c>
      <c r="I26">
        <f t="shared" si="2"/>
        <v>85.04</v>
      </c>
      <c r="J26">
        <f t="shared" si="3"/>
        <v>0.218181818181818</v>
      </c>
      <c r="K26">
        <f t="shared" si="4"/>
        <v>0.180910340835082</v>
      </c>
      <c r="L26">
        <v>1</v>
      </c>
      <c r="M26">
        <v>1</v>
      </c>
      <c r="N26">
        <v>2.31</v>
      </c>
      <c r="O26">
        <v>4.8</v>
      </c>
      <c r="P26" s="2">
        <v>4.85</v>
      </c>
      <c r="Q26">
        <f t="shared" si="5"/>
        <v>106.7</v>
      </c>
      <c r="R26">
        <v>4</v>
      </c>
      <c r="S26">
        <v>5.5</v>
      </c>
      <c r="T26">
        <v>0</v>
      </c>
      <c r="U26">
        <v>1</v>
      </c>
      <c r="V26">
        <v>0</v>
      </c>
      <c r="W26">
        <v>130</v>
      </c>
      <c r="X26">
        <v>0.67</v>
      </c>
      <c r="Y26" s="2">
        <f t="shared" si="6"/>
        <v>0.2412</v>
      </c>
      <c r="Z26">
        <v>0</v>
      </c>
      <c r="AA26">
        <v>0</v>
      </c>
      <c r="AB26">
        <v>0</v>
      </c>
      <c r="AC26" s="4">
        <v>0</v>
      </c>
      <c r="AD26">
        <v>0</v>
      </c>
      <c r="AE26">
        <v>0</v>
      </c>
      <c r="AF26">
        <v>0</v>
      </c>
      <c r="AG26">
        <v>0</v>
      </c>
      <c r="AH26" s="5" t="s">
        <v>66</v>
      </c>
    </row>
    <row r="27" spans="1:34">
      <c r="A27">
        <v>25</v>
      </c>
      <c r="B27" t="s">
        <v>68</v>
      </c>
      <c r="C27">
        <v>0.795</v>
      </c>
      <c r="D27">
        <v>75</v>
      </c>
      <c r="E27">
        <v>0.125</v>
      </c>
      <c r="F27">
        <v>2.763</v>
      </c>
      <c r="G27" s="2">
        <f t="shared" si="0"/>
        <v>49.5</v>
      </c>
      <c r="H27" s="2">
        <f t="shared" si="1"/>
        <v>29</v>
      </c>
      <c r="I27">
        <f t="shared" si="2"/>
        <v>123.52</v>
      </c>
      <c r="J27">
        <f t="shared" si="3"/>
        <v>0.223030303030303</v>
      </c>
      <c r="K27">
        <f t="shared" si="4"/>
        <v>0.286468712634516</v>
      </c>
      <c r="L27">
        <v>2</v>
      </c>
      <c r="M27">
        <v>2</v>
      </c>
      <c r="N27">
        <v>6.09</v>
      </c>
      <c r="O27">
        <v>11.04</v>
      </c>
      <c r="P27" s="2">
        <v>4.85</v>
      </c>
      <c r="Q27">
        <f t="shared" si="5"/>
        <v>240.075</v>
      </c>
      <c r="R27">
        <v>9</v>
      </c>
      <c r="S27">
        <v>5.5</v>
      </c>
      <c r="T27">
        <v>0</v>
      </c>
      <c r="U27">
        <v>1</v>
      </c>
      <c r="V27">
        <v>0</v>
      </c>
      <c r="W27">
        <v>130</v>
      </c>
      <c r="X27">
        <v>0.67</v>
      </c>
      <c r="Y27" s="2">
        <f t="shared" si="6"/>
        <v>0.1188</v>
      </c>
      <c r="Z27">
        <v>0</v>
      </c>
      <c r="AA27">
        <v>0</v>
      </c>
      <c r="AB27">
        <v>0</v>
      </c>
      <c r="AC27" s="4">
        <v>0</v>
      </c>
      <c r="AD27">
        <v>0</v>
      </c>
      <c r="AE27">
        <v>0</v>
      </c>
      <c r="AF27">
        <v>0</v>
      </c>
      <c r="AG27">
        <v>0</v>
      </c>
      <c r="AH27" s="5" t="s">
        <v>66</v>
      </c>
    </row>
    <row r="28" spans="1:34">
      <c r="A28">
        <v>26</v>
      </c>
      <c r="B28" t="s">
        <v>69</v>
      </c>
      <c r="C28">
        <v>0.795</v>
      </c>
      <c r="D28">
        <v>75</v>
      </c>
      <c r="E28">
        <v>0.125</v>
      </c>
      <c r="F28">
        <v>2.763</v>
      </c>
      <c r="G28" s="2">
        <f t="shared" si="0"/>
        <v>33</v>
      </c>
      <c r="H28" s="2">
        <f t="shared" si="1"/>
        <v>23</v>
      </c>
      <c r="I28">
        <f t="shared" si="2"/>
        <v>99.64</v>
      </c>
      <c r="J28">
        <f t="shared" si="3"/>
        <v>0.290909090909091</v>
      </c>
      <c r="K28">
        <f t="shared" si="4"/>
        <v>0.308804002099867</v>
      </c>
      <c r="L28">
        <v>1</v>
      </c>
      <c r="M28">
        <v>2</v>
      </c>
      <c r="N28">
        <v>2.31</v>
      </c>
      <c r="O28">
        <v>9.6</v>
      </c>
      <c r="P28" s="2">
        <v>4.85</v>
      </c>
      <c r="Q28">
        <f t="shared" si="5"/>
        <v>160.05</v>
      </c>
      <c r="R28">
        <v>6</v>
      </c>
      <c r="S28">
        <v>5.5</v>
      </c>
      <c r="T28">
        <v>0</v>
      </c>
      <c r="U28">
        <v>1</v>
      </c>
      <c r="V28">
        <v>0</v>
      </c>
      <c r="W28">
        <v>130</v>
      </c>
      <c r="X28">
        <v>0.33</v>
      </c>
      <c r="Y28" s="2">
        <f t="shared" si="6"/>
        <v>0.1188</v>
      </c>
      <c r="Z28">
        <v>0</v>
      </c>
      <c r="AA28">
        <v>0</v>
      </c>
      <c r="AB28">
        <v>0</v>
      </c>
      <c r="AC28" s="4">
        <v>0</v>
      </c>
      <c r="AD28">
        <v>0</v>
      </c>
      <c r="AE28">
        <v>0</v>
      </c>
      <c r="AF28">
        <v>0</v>
      </c>
      <c r="AG28">
        <v>0</v>
      </c>
      <c r="AH28" s="5" t="s">
        <v>66</v>
      </c>
    </row>
    <row r="29" spans="1:34">
      <c r="A29">
        <v>27</v>
      </c>
      <c r="B29" t="s">
        <v>70</v>
      </c>
      <c r="C29">
        <v>0.795</v>
      </c>
      <c r="D29">
        <v>75</v>
      </c>
      <c r="E29">
        <v>0.125</v>
      </c>
      <c r="F29">
        <v>2.763</v>
      </c>
      <c r="G29" s="2">
        <f t="shared" si="0"/>
        <v>16.5</v>
      </c>
      <c r="H29" s="2">
        <f t="shared" si="1"/>
        <v>17</v>
      </c>
      <c r="I29">
        <f t="shared" si="2"/>
        <v>75.34</v>
      </c>
      <c r="J29">
        <f t="shared" si="3"/>
        <v>0.290909090909091</v>
      </c>
      <c r="K29">
        <f t="shared" si="4"/>
        <v>0.204202487186294</v>
      </c>
      <c r="L29">
        <v>1</v>
      </c>
      <c r="M29">
        <v>1</v>
      </c>
      <c r="N29">
        <v>2.31</v>
      </c>
      <c r="O29">
        <v>4.8</v>
      </c>
      <c r="P29" s="2">
        <v>4.85</v>
      </c>
      <c r="Q29">
        <f t="shared" si="5"/>
        <v>80.025</v>
      </c>
      <c r="R29">
        <v>3</v>
      </c>
      <c r="S29">
        <v>5.5</v>
      </c>
      <c r="T29">
        <v>0</v>
      </c>
      <c r="U29">
        <v>1</v>
      </c>
      <c r="V29">
        <v>0</v>
      </c>
      <c r="W29">
        <v>130</v>
      </c>
      <c r="X29">
        <v>0.33</v>
      </c>
      <c r="Y29" s="2">
        <f t="shared" si="6"/>
        <v>1.08</v>
      </c>
      <c r="Z29">
        <v>0</v>
      </c>
      <c r="AA29">
        <v>0</v>
      </c>
      <c r="AB29">
        <v>0</v>
      </c>
      <c r="AC29" s="4">
        <v>0</v>
      </c>
      <c r="AD29">
        <v>0</v>
      </c>
      <c r="AE29">
        <v>0</v>
      </c>
      <c r="AF29">
        <v>0</v>
      </c>
      <c r="AG29">
        <v>0</v>
      </c>
      <c r="AH29" s="5" t="s">
        <v>71</v>
      </c>
    </row>
    <row r="30" spans="1:34">
      <c r="A30">
        <v>28</v>
      </c>
      <c r="B30" t="s">
        <v>72</v>
      </c>
      <c r="C30">
        <v>0.795</v>
      </c>
      <c r="D30">
        <v>75</v>
      </c>
      <c r="E30">
        <v>0.125</v>
      </c>
      <c r="F30">
        <v>2.763</v>
      </c>
      <c r="G30" s="2">
        <f t="shared" si="0"/>
        <v>63</v>
      </c>
      <c r="H30" s="2">
        <f t="shared" si="1"/>
        <v>32</v>
      </c>
      <c r="I30">
        <f t="shared" si="2"/>
        <v>122.23</v>
      </c>
      <c r="J30">
        <f t="shared" si="3"/>
        <v>0.426666666666667</v>
      </c>
      <c r="K30">
        <f t="shared" si="4"/>
        <v>0.704850250788237</v>
      </c>
      <c r="L30">
        <v>2</v>
      </c>
      <c r="M30">
        <v>8</v>
      </c>
      <c r="N30">
        <v>6.09</v>
      </c>
      <c r="O30">
        <v>26.88</v>
      </c>
      <c r="P30" s="2">
        <v>4.85</v>
      </c>
      <c r="Q30">
        <f t="shared" si="5"/>
        <v>305.55</v>
      </c>
      <c r="R30">
        <v>9</v>
      </c>
      <c r="S30">
        <v>7</v>
      </c>
      <c r="T30">
        <v>0</v>
      </c>
      <c r="U30">
        <v>1</v>
      </c>
      <c r="V30">
        <v>0</v>
      </c>
      <c r="W30">
        <v>130</v>
      </c>
      <c r="X30">
        <v>3</v>
      </c>
      <c r="Y30" s="2">
        <f t="shared" si="6"/>
        <v>1.3212</v>
      </c>
      <c r="Z30">
        <v>0</v>
      </c>
      <c r="AA30">
        <v>0</v>
      </c>
      <c r="AB30">
        <v>0</v>
      </c>
      <c r="AC30" s="4">
        <v>0</v>
      </c>
      <c r="AD30">
        <v>0</v>
      </c>
      <c r="AE30">
        <v>0</v>
      </c>
      <c r="AF30">
        <v>0</v>
      </c>
      <c r="AG30">
        <v>0</v>
      </c>
      <c r="AH30" s="5" t="s">
        <v>60</v>
      </c>
    </row>
    <row r="31" spans="1:34">
      <c r="A31">
        <v>29</v>
      </c>
      <c r="B31" t="s">
        <v>73</v>
      </c>
      <c r="C31">
        <v>0.682</v>
      </c>
      <c r="D31">
        <v>75</v>
      </c>
      <c r="E31">
        <v>0.5</v>
      </c>
      <c r="F31">
        <v>3.006</v>
      </c>
      <c r="G31" s="2">
        <f t="shared" si="0"/>
        <v>135</v>
      </c>
      <c r="H31" s="2">
        <f t="shared" si="1"/>
        <v>51</v>
      </c>
      <c r="I31">
        <f t="shared" si="2"/>
        <v>182.7</v>
      </c>
      <c r="J31">
        <f t="shared" si="3"/>
        <v>0.433777777777778</v>
      </c>
      <c r="K31">
        <f t="shared" si="4"/>
        <v>1.0273251652562</v>
      </c>
      <c r="L31">
        <v>2</v>
      </c>
      <c r="M31">
        <v>17</v>
      </c>
      <c r="N31">
        <v>6.09</v>
      </c>
      <c r="O31">
        <v>58.56</v>
      </c>
      <c r="P31" s="2">
        <v>4.85</v>
      </c>
      <c r="Q31">
        <f t="shared" si="5"/>
        <v>654.75</v>
      </c>
      <c r="R31">
        <v>18</v>
      </c>
      <c r="S31">
        <v>7.5</v>
      </c>
      <c r="T31">
        <v>0</v>
      </c>
      <c r="U31">
        <v>1</v>
      </c>
      <c r="V31">
        <v>0</v>
      </c>
      <c r="W31">
        <v>130</v>
      </c>
      <c r="X31">
        <v>3.67</v>
      </c>
      <c r="Y31" s="2">
        <f t="shared" si="6"/>
        <v>1.0188</v>
      </c>
      <c r="Z31">
        <v>0</v>
      </c>
      <c r="AA31">
        <v>0</v>
      </c>
      <c r="AB31">
        <v>0</v>
      </c>
      <c r="AC31" s="4">
        <v>0</v>
      </c>
      <c r="AD31">
        <v>0</v>
      </c>
      <c r="AE31">
        <v>0</v>
      </c>
      <c r="AF31">
        <v>0</v>
      </c>
      <c r="AG31">
        <v>0</v>
      </c>
      <c r="AH31" s="5" t="s">
        <v>60</v>
      </c>
    </row>
    <row r="32" spans="1:34">
      <c r="A32">
        <v>30</v>
      </c>
      <c r="B32" t="s">
        <v>74</v>
      </c>
      <c r="C32">
        <v>0.556</v>
      </c>
      <c r="D32">
        <v>75</v>
      </c>
      <c r="E32">
        <v>0.333</v>
      </c>
      <c r="F32">
        <v>3.101</v>
      </c>
      <c r="G32" s="2">
        <f t="shared" si="0"/>
        <v>65.1</v>
      </c>
      <c r="H32" s="2">
        <f t="shared" si="1"/>
        <v>32.6</v>
      </c>
      <c r="I32">
        <f t="shared" si="2"/>
        <v>125.14</v>
      </c>
      <c r="J32">
        <f t="shared" si="3"/>
        <v>0.412903225806452</v>
      </c>
      <c r="K32">
        <f t="shared" si="4"/>
        <v>0.688459694373071</v>
      </c>
      <c r="L32">
        <v>2</v>
      </c>
      <c r="M32">
        <v>8</v>
      </c>
      <c r="N32">
        <v>6.09</v>
      </c>
      <c r="O32">
        <v>26.88</v>
      </c>
      <c r="P32" s="2">
        <v>4.85</v>
      </c>
      <c r="Q32">
        <f t="shared" si="5"/>
        <v>315.735</v>
      </c>
      <c r="R32">
        <v>9.3</v>
      </c>
      <c r="S32">
        <v>7</v>
      </c>
      <c r="T32">
        <v>0</v>
      </c>
      <c r="U32">
        <v>1</v>
      </c>
      <c r="V32">
        <v>0</v>
      </c>
      <c r="W32">
        <v>130</v>
      </c>
      <c r="X32">
        <v>2.83</v>
      </c>
      <c r="Y32" s="2">
        <f t="shared" si="6"/>
        <v>1.08</v>
      </c>
      <c r="Z32">
        <v>0</v>
      </c>
      <c r="AA32">
        <v>0</v>
      </c>
      <c r="AB32">
        <v>0</v>
      </c>
      <c r="AC32" s="4">
        <v>0</v>
      </c>
      <c r="AD32">
        <v>0</v>
      </c>
      <c r="AE32">
        <v>0</v>
      </c>
      <c r="AF32">
        <v>0</v>
      </c>
      <c r="AG32">
        <v>0</v>
      </c>
      <c r="AH32" s="5" t="s">
        <v>60</v>
      </c>
    </row>
    <row r="33" spans="1:34">
      <c r="A33">
        <v>31</v>
      </c>
      <c r="B33" t="s">
        <v>75</v>
      </c>
      <c r="C33">
        <v>0.621</v>
      </c>
      <c r="D33">
        <v>77</v>
      </c>
      <c r="E33">
        <v>0.458</v>
      </c>
      <c r="F33">
        <v>3.115</v>
      </c>
      <c r="G33" s="2">
        <f t="shared" si="0"/>
        <v>54.88</v>
      </c>
      <c r="H33" s="2">
        <f t="shared" si="1"/>
        <v>29.68</v>
      </c>
      <c r="I33">
        <f t="shared" si="2"/>
        <v>122.708</v>
      </c>
      <c r="J33">
        <f t="shared" si="3"/>
        <v>0.21865889212828</v>
      </c>
      <c r="K33">
        <f t="shared" si="4"/>
        <v>0.313439535006181</v>
      </c>
      <c r="L33">
        <v>4</v>
      </c>
      <c r="M33">
        <v>2</v>
      </c>
      <c r="N33">
        <v>9.24</v>
      </c>
      <c r="O33">
        <v>12</v>
      </c>
      <c r="P33" s="2">
        <v>4.85</v>
      </c>
      <c r="Q33">
        <f t="shared" si="5"/>
        <v>266.168</v>
      </c>
      <c r="R33">
        <v>7.84</v>
      </c>
      <c r="S33">
        <v>7</v>
      </c>
      <c r="T33">
        <v>0</v>
      </c>
      <c r="U33">
        <v>1</v>
      </c>
      <c r="V33">
        <v>0</v>
      </c>
      <c r="W33">
        <v>0</v>
      </c>
      <c r="X33">
        <v>3</v>
      </c>
      <c r="Y33" s="2">
        <f t="shared" si="6"/>
        <v>0.9</v>
      </c>
      <c r="Z33">
        <v>0</v>
      </c>
      <c r="AA33">
        <v>0</v>
      </c>
      <c r="AB33">
        <v>0</v>
      </c>
      <c r="AC33" s="4">
        <v>0</v>
      </c>
      <c r="AD33">
        <v>0</v>
      </c>
      <c r="AE33">
        <v>0</v>
      </c>
      <c r="AF33">
        <v>0</v>
      </c>
      <c r="AG33">
        <v>0</v>
      </c>
      <c r="AH33" s="5" t="s">
        <v>76</v>
      </c>
    </row>
    <row r="34" spans="1:34">
      <c r="A34">
        <v>32</v>
      </c>
      <c r="B34" t="s">
        <v>77</v>
      </c>
      <c r="C34">
        <v>0.795</v>
      </c>
      <c r="D34">
        <v>75</v>
      </c>
      <c r="E34">
        <v>0.125</v>
      </c>
      <c r="F34">
        <v>2.763</v>
      </c>
      <c r="G34" s="2">
        <f t="shared" si="0"/>
        <v>48.3</v>
      </c>
      <c r="H34" s="2">
        <f t="shared" si="1"/>
        <v>27.8</v>
      </c>
      <c r="I34">
        <f t="shared" si="2"/>
        <v>116.86</v>
      </c>
      <c r="J34">
        <f t="shared" si="3"/>
        <v>0.228571428571429</v>
      </c>
      <c r="K34">
        <f t="shared" si="4"/>
        <v>0.302794928843192</v>
      </c>
      <c r="L34">
        <v>3</v>
      </c>
      <c r="M34">
        <v>2</v>
      </c>
      <c r="N34">
        <v>6.93</v>
      </c>
      <c r="O34">
        <v>11.04</v>
      </c>
      <c r="P34" s="2">
        <v>4.85</v>
      </c>
      <c r="Q34">
        <f t="shared" si="5"/>
        <v>234.255</v>
      </c>
      <c r="R34">
        <v>6.9</v>
      </c>
      <c r="S34">
        <v>7</v>
      </c>
      <c r="T34">
        <v>0</v>
      </c>
      <c r="U34">
        <v>1</v>
      </c>
      <c r="V34">
        <v>0</v>
      </c>
      <c r="W34">
        <v>130</v>
      </c>
      <c r="X34">
        <v>2.5</v>
      </c>
      <c r="Y34" s="2">
        <f t="shared" si="6"/>
        <v>0.2412</v>
      </c>
      <c r="Z34">
        <v>0</v>
      </c>
      <c r="AA34">
        <v>0</v>
      </c>
      <c r="AB34">
        <v>0</v>
      </c>
      <c r="AC34" s="4">
        <v>0</v>
      </c>
      <c r="AD34">
        <v>0</v>
      </c>
      <c r="AE34">
        <v>0</v>
      </c>
      <c r="AF34">
        <v>0</v>
      </c>
      <c r="AG34">
        <v>0</v>
      </c>
      <c r="AH34" s="5" t="s">
        <v>76</v>
      </c>
    </row>
    <row r="35" spans="1:34">
      <c r="A35">
        <v>33</v>
      </c>
      <c r="B35" t="s">
        <v>78</v>
      </c>
      <c r="C35">
        <v>0.673</v>
      </c>
      <c r="D35">
        <v>75</v>
      </c>
      <c r="E35">
        <v>0.167</v>
      </c>
      <c r="F35">
        <v>2.945</v>
      </c>
      <c r="G35" s="2">
        <f t="shared" si="0"/>
        <v>7.3</v>
      </c>
      <c r="H35" s="2">
        <f t="shared" si="1"/>
        <v>10.84</v>
      </c>
      <c r="I35">
        <f t="shared" si="2"/>
        <v>48.374</v>
      </c>
      <c r="J35">
        <f t="shared" si="3"/>
        <v>0</v>
      </c>
      <c r="K35">
        <f t="shared" si="4"/>
        <v>0</v>
      </c>
      <c r="L35">
        <v>1</v>
      </c>
      <c r="M35">
        <v>0</v>
      </c>
      <c r="N35">
        <v>4.2</v>
      </c>
      <c r="O35">
        <v>0</v>
      </c>
      <c r="P35" s="2">
        <v>4.85</v>
      </c>
      <c r="Q35">
        <f t="shared" si="5"/>
        <v>35.405</v>
      </c>
      <c r="R35">
        <v>2.92</v>
      </c>
      <c r="S35">
        <v>2.5</v>
      </c>
      <c r="T35">
        <v>0</v>
      </c>
      <c r="U35">
        <v>0</v>
      </c>
      <c r="V35">
        <v>0</v>
      </c>
      <c r="W35">
        <v>130</v>
      </c>
      <c r="X35">
        <v>0.67</v>
      </c>
      <c r="Y35" s="2">
        <f t="shared" si="6"/>
        <v>1.0188</v>
      </c>
      <c r="Z35">
        <v>0</v>
      </c>
      <c r="AA35">
        <v>0</v>
      </c>
      <c r="AB35">
        <v>0</v>
      </c>
      <c r="AC35" s="4">
        <v>0</v>
      </c>
      <c r="AD35">
        <v>0</v>
      </c>
      <c r="AE35">
        <v>0</v>
      </c>
      <c r="AF35">
        <v>0</v>
      </c>
      <c r="AG35">
        <v>0</v>
      </c>
      <c r="AH35" s="5" t="s">
        <v>79</v>
      </c>
    </row>
    <row r="36" spans="1:34">
      <c r="A36">
        <v>34</v>
      </c>
      <c r="B36" t="s">
        <v>80</v>
      </c>
      <c r="C36">
        <v>0.618</v>
      </c>
      <c r="D36">
        <v>75</v>
      </c>
      <c r="E36">
        <v>0.125</v>
      </c>
      <c r="F36">
        <v>3.059</v>
      </c>
      <c r="G36" s="2">
        <f t="shared" si="0"/>
        <v>38.52</v>
      </c>
      <c r="H36" s="2">
        <f t="shared" si="1"/>
        <v>26.56</v>
      </c>
      <c r="I36">
        <f t="shared" si="2"/>
        <v>114.766</v>
      </c>
      <c r="J36">
        <f t="shared" si="3"/>
        <v>0.266614745586708</v>
      </c>
      <c r="K36">
        <f t="shared" si="4"/>
        <v>0.286815491231433</v>
      </c>
      <c r="L36">
        <v>1</v>
      </c>
      <c r="M36">
        <v>1</v>
      </c>
      <c r="N36">
        <v>3.78</v>
      </c>
      <c r="O36">
        <v>10.27</v>
      </c>
      <c r="P36" s="2">
        <v>4.85</v>
      </c>
      <c r="Q36">
        <f t="shared" si="5"/>
        <v>186.822</v>
      </c>
      <c r="R36">
        <v>4.28</v>
      </c>
      <c r="S36">
        <v>9</v>
      </c>
      <c r="T36">
        <v>1</v>
      </c>
      <c r="U36">
        <v>0</v>
      </c>
      <c r="V36">
        <v>0</v>
      </c>
      <c r="W36">
        <v>0</v>
      </c>
      <c r="X36">
        <v>2.83</v>
      </c>
      <c r="Y36" s="2">
        <f t="shared" si="6"/>
        <v>1.0188</v>
      </c>
      <c r="Z36">
        <v>0</v>
      </c>
      <c r="AA36">
        <v>0</v>
      </c>
      <c r="AB36">
        <v>0</v>
      </c>
      <c r="AC36" s="4">
        <v>1</v>
      </c>
      <c r="AD36">
        <v>28</v>
      </c>
      <c r="AE36">
        <v>1.8</v>
      </c>
      <c r="AF36">
        <v>0.28</v>
      </c>
      <c r="AG36">
        <v>0.18</v>
      </c>
      <c r="AH36" s="5" t="s">
        <v>81</v>
      </c>
    </row>
    <row r="37" spans="1:34">
      <c r="A37">
        <v>35</v>
      </c>
      <c r="B37" t="s">
        <v>82</v>
      </c>
      <c r="C37">
        <v>0.89</v>
      </c>
      <c r="D37">
        <v>75</v>
      </c>
      <c r="E37">
        <v>0.2</v>
      </c>
      <c r="F37">
        <v>2.354</v>
      </c>
      <c r="G37" s="2">
        <f t="shared" si="0"/>
        <v>38.52</v>
      </c>
      <c r="H37" s="2">
        <f t="shared" si="1"/>
        <v>26.56</v>
      </c>
      <c r="I37">
        <f t="shared" si="2"/>
        <v>114.766</v>
      </c>
      <c r="J37">
        <f t="shared" si="3"/>
        <v>0.266614745586708</v>
      </c>
      <c r="K37">
        <f t="shared" si="4"/>
        <v>0.286815491231433</v>
      </c>
      <c r="L37">
        <v>1</v>
      </c>
      <c r="M37">
        <v>1</v>
      </c>
      <c r="N37">
        <v>3.78</v>
      </c>
      <c r="O37">
        <v>10.27</v>
      </c>
      <c r="P37" s="2">
        <v>4.85</v>
      </c>
      <c r="Q37">
        <f t="shared" si="5"/>
        <v>186.822</v>
      </c>
      <c r="R37">
        <v>4.28</v>
      </c>
      <c r="S37">
        <v>9</v>
      </c>
      <c r="T37">
        <v>1</v>
      </c>
      <c r="U37">
        <v>0</v>
      </c>
      <c r="V37">
        <v>0</v>
      </c>
      <c r="W37">
        <v>0</v>
      </c>
      <c r="X37">
        <v>2.83</v>
      </c>
      <c r="Y37" s="2">
        <f t="shared" si="6"/>
        <v>1.0188</v>
      </c>
      <c r="Z37">
        <v>0</v>
      </c>
      <c r="AA37">
        <v>0</v>
      </c>
      <c r="AB37">
        <v>0</v>
      </c>
      <c r="AC37" s="4">
        <v>1</v>
      </c>
      <c r="AD37">
        <v>28</v>
      </c>
      <c r="AE37">
        <v>1.8</v>
      </c>
      <c r="AF37">
        <v>0.28</v>
      </c>
      <c r="AG37">
        <v>0.18</v>
      </c>
      <c r="AH37" s="5" t="s">
        <v>81</v>
      </c>
    </row>
    <row r="38" spans="1:34">
      <c r="A38">
        <v>36</v>
      </c>
      <c r="B38" t="s">
        <v>83</v>
      </c>
      <c r="C38">
        <v>0.673</v>
      </c>
      <c r="D38">
        <v>75</v>
      </c>
      <c r="E38">
        <v>0.167</v>
      </c>
      <c r="F38">
        <v>2.945</v>
      </c>
      <c r="G38" s="2">
        <f t="shared" si="0"/>
        <v>38.52</v>
      </c>
      <c r="H38" s="2">
        <f t="shared" si="1"/>
        <v>26.56</v>
      </c>
      <c r="I38">
        <f t="shared" si="2"/>
        <v>114.766</v>
      </c>
      <c r="J38">
        <f t="shared" si="3"/>
        <v>0.266614745586708</v>
      </c>
      <c r="K38">
        <f t="shared" si="4"/>
        <v>0.286815491231433</v>
      </c>
      <c r="L38">
        <v>1</v>
      </c>
      <c r="M38">
        <v>1</v>
      </c>
      <c r="N38">
        <v>3.78</v>
      </c>
      <c r="O38">
        <v>10.27</v>
      </c>
      <c r="P38" s="2">
        <v>4.85</v>
      </c>
      <c r="Q38">
        <f t="shared" si="5"/>
        <v>186.822</v>
      </c>
      <c r="R38">
        <v>4.28</v>
      </c>
      <c r="S38">
        <v>9</v>
      </c>
      <c r="T38">
        <v>1</v>
      </c>
      <c r="U38">
        <v>0</v>
      </c>
      <c r="V38">
        <v>0</v>
      </c>
      <c r="W38">
        <v>130</v>
      </c>
      <c r="X38">
        <v>2.83</v>
      </c>
      <c r="Y38" s="2">
        <f t="shared" si="6"/>
        <v>1.3212</v>
      </c>
      <c r="Z38">
        <v>0</v>
      </c>
      <c r="AA38">
        <v>0</v>
      </c>
      <c r="AB38">
        <v>0</v>
      </c>
      <c r="AC38" s="4">
        <v>1</v>
      </c>
      <c r="AD38">
        <v>28</v>
      </c>
      <c r="AE38">
        <v>1.8</v>
      </c>
      <c r="AF38">
        <v>0.28</v>
      </c>
      <c r="AG38">
        <v>0.18</v>
      </c>
      <c r="AH38" s="5" t="s">
        <v>81</v>
      </c>
    </row>
    <row r="39" spans="1:34">
      <c r="A39">
        <v>37</v>
      </c>
      <c r="B39" t="s">
        <v>84</v>
      </c>
      <c r="C39">
        <v>0.686</v>
      </c>
      <c r="D39">
        <v>147</v>
      </c>
      <c r="E39">
        <v>1.667</v>
      </c>
      <c r="F39">
        <v>3.029</v>
      </c>
      <c r="G39" s="2">
        <f t="shared" si="0"/>
        <v>54</v>
      </c>
      <c r="H39" s="2">
        <f t="shared" si="1"/>
        <v>42</v>
      </c>
      <c r="I39">
        <f t="shared" si="2"/>
        <v>140.82</v>
      </c>
      <c r="J39">
        <f t="shared" si="3"/>
        <v>0.791111111111111</v>
      </c>
      <c r="K39">
        <f t="shared" si="4"/>
        <v>0.972326920345668</v>
      </c>
      <c r="L39">
        <v>6</v>
      </c>
      <c r="M39">
        <v>8</v>
      </c>
      <c r="N39">
        <v>20.16</v>
      </c>
      <c r="O39">
        <v>42.72</v>
      </c>
      <c r="P39" s="2">
        <v>4.85</v>
      </c>
      <c r="Q39">
        <f t="shared" si="5"/>
        <v>261.9</v>
      </c>
      <c r="R39">
        <v>18</v>
      </c>
      <c r="S39">
        <v>3</v>
      </c>
      <c r="T39">
        <v>1</v>
      </c>
      <c r="U39">
        <v>1</v>
      </c>
      <c r="V39">
        <v>0</v>
      </c>
      <c r="W39">
        <v>0</v>
      </c>
      <c r="X39">
        <v>3.67</v>
      </c>
      <c r="Y39" s="2">
        <f t="shared" si="6"/>
        <v>0</v>
      </c>
      <c r="Z39">
        <v>0</v>
      </c>
      <c r="AA39">
        <v>0</v>
      </c>
      <c r="AB39">
        <v>0</v>
      </c>
      <c r="AC39" s="4">
        <v>0</v>
      </c>
      <c r="AD39">
        <v>0</v>
      </c>
      <c r="AE39">
        <v>0</v>
      </c>
      <c r="AF39">
        <v>0</v>
      </c>
      <c r="AG39">
        <v>0</v>
      </c>
      <c r="AH39" s="5" t="s">
        <v>85</v>
      </c>
    </row>
  </sheetData>
  <pageMargins left="0.7" right="0.7" top="0.75" bottom="0.75" header="0.3" footer="0.3"/>
  <headerFooter/>
  <ignoredErrors>
    <ignoredError sqref="K1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44"/>
  <sheetViews>
    <sheetView zoomScale="70" zoomScaleNormal="70" workbookViewId="0">
      <selection activeCell="AG1" sqref="AG1"/>
    </sheetView>
  </sheetViews>
  <sheetFormatPr defaultColWidth="9" defaultRowHeight="14"/>
  <cols>
    <col min="1" max="1" width="3.44166666666667" customWidth="1"/>
    <col min="2" max="2" width="7.44166666666667" customWidth="1"/>
    <col min="3" max="3" width="6.44166666666667" customWidth="1"/>
    <col min="4" max="4" width="5.44166666666667" customWidth="1"/>
    <col min="5" max="6" width="6.44166666666667" customWidth="1"/>
    <col min="7" max="7" width="5.44166666666667" customWidth="1"/>
    <col min="8" max="8" width="3.44166666666667" customWidth="1"/>
    <col min="9" max="11" width="7.44166666666667" customWidth="1"/>
    <col min="12" max="12" width="4" customWidth="1"/>
    <col min="13" max="13" width="4.44166666666667" customWidth="1"/>
    <col min="14" max="14" width="6.44166666666667" customWidth="1"/>
    <col min="15" max="15" width="6" customWidth="1"/>
    <col min="16" max="16" width="5.44166666666667" customWidth="1"/>
    <col min="17" max="17" width="5" customWidth="1"/>
    <col min="18" max="18" width="5.44166666666667" customWidth="1"/>
    <col min="19" max="19" width="4.44166666666667" customWidth="1"/>
    <col min="20" max="20" width="4.10833333333333" customWidth="1"/>
    <col min="21" max="21" width="3.10833333333333" customWidth="1"/>
    <col min="22" max="22" width="3.55833333333333" customWidth="1"/>
    <col min="23" max="23" width="4.775" customWidth="1"/>
    <col min="24" max="24" width="7.44166666666667" customWidth="1"/>
    <col min="25" max="25" width="9.44166666666667"/>
    <col min="35" max="35" width="7.44166666666667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t="s">
        <v>33</v>
      </c>
    </row>
    <row r="2" spans="1:34">
      <c r="A2">
        <v>0</v>
      </c>
      <c r="B2" t="s">
        <v>86</v>
      </c>
      <c r="C2">
        <v>0.933</v>
      </c>
      <c r="D2">
        <v>85</v>
      </c>
      <c r="E2">
        <v>0.167</v>
      </c>
      <c r="F2">
        <v>2.565</v>
      </c>
      <c r="G2" s="2">
        <f>R2*S2</f>
        <v>16.32</v>
      </c>
      <c r="H2" s="2">
        <f>R2*2+S2*2</f>
        <v>17.44</v>
      </c>
      <c r="I2">
        <f>H2*P2-N2-O2</f>
        <v>63.364</v>
      </c>
      <c r="J2">
        <f>O2/G2</f>
        <v>0</v>
      </c>
      <c r="K2">
        <f>O2/(I2*0.312)</f>
        <v>0</v>
      </c>
      <c r="L2" s="2">
        <v>1</v>
      </c>
      <c r="M2" s="2">
        <v>1</v>
      </c>
      <c r="N2" s="2">
        <v>3.78</v>
      </c>
      <c r="O2" s="2">
        <v>0</v>
      </c>
      <c r="P2" s="2">
        <v>3.85</v>
      </c>
      <c r="Q2">
        <f>G2*P2</f>
        <v>62.832</v>
      </c>
      <c r="R2" s="2">
        <v>2.72</v>
      </c>
      <c r="S2" s="2">
        <v>6</v>
      </c>
      <c r="T2" s="2">
        <v>0</v>
      </c>
      <c r="U2" s="2">
        <v>1</v>
      </c>
      <c r="V2" s="2">
        <v>0</v>
      </c>
      <c r="W2" s="2">
        <v>0</v>
      </c>
      <c r="X2" s="2">
        <v>1</v>
      </c>
      <c r="Y2">
        <f>X2*0.36</f>
        <v>0.36</v>
      </c>
      <c r="Z2" s="2">
        <v>0</v>
      </c>
      <c r="AA2" s="2">
        <v>0</v>
      </c>
      <c r="AB2" s="2">
        <v>0</v>
      </c>
      <c r="AC2" s="3">
        <v>0</v>
      </c>
      <c r="AD2" s="2">
        <v>0</v>
      </c>
      <c r="AE2" s="2">
        <v>0</v>
      </c>
      <c r="AF2" s="2">
        <v>0</v>
      </c>
      <c r="AG2" s="2">
        <v>0</v>
      </c>
      <c r="AH2" s="5" t="s">
        <v>87</v>
      </c>
    </row>
    <row r="3" spans="1:34">
      <c r="A3">
        <v>1</v>
      </c>
      <c r="B3" t="s">
        <v>88</v>
      </c>
      <c r="C3">
        <v>0.933</v>
      </c>
      <c r="D3">
        <v>85</v>
      </c>
      <c r="E3">
        <v>0.167</v>
      </c>
      <c r="F3">
        <v>2.565</v>
      </c>
      <c r="G3" s="2">
        <f t="shared" ref="G3:G44" si="0">R3*S3</f>
        <v>66.776</v>
      </c>
      <c r="H3" s="2">
        <f t="shared" ref="H3:H44" si="1">R3*2+S3*2</f>
        <v>54.54</v>
      </c>
      <c r="I3">
        <f t="shared" ref="I3:I44" si="2">H3*P3-N3-O3</f>
        <v>206.199</v>
      </c>
      <c r="J3">
        <f t="shared" ref="J3:J44" si="3">O3/G3</f>
        <v>0</v>
      </c>
      <c r="K3">
        <f t="shared" ref="K3:K44" si="4">O3/(I3*0.312)</f>
        <v>0</v>
      </c>
      <c r="L3">
        <v>1</v>
      </c>
      <c r="M3">
        <v>0</v>
      </c>
      <c r="N3">
        <v>3.78</v>
      </c>
      <c r="O3">
        <v>0</v>
      </c>
      <c r="P3">
        <v>3.85</v>
      </c>
      <c r="Q3">
        <f t="shared" ref="Q3:Q44" si="5">G3*P3</f>
        <v>257.0876</v>
      </c>
      <c r="R3">
        <v>2.72</v>
      </c>
      <c r="S3">
        <v>24.55</v>
      </c>
      <c r="T3">
        <v>0</v>
      </c>
      <c r="U3">
        <v>1</v>
      </c>
      <c r="V3">
        <v>0</v>
      </c>
      <c r="W3">
        <v>0</v>
      </c>
      <c r="X3">
        <v>7.83</v>
      </c>
      <c r="Y3">
        <f t="shared" ref="Y3:Y44" si="6">X3*0.36</f>
        <v>2.8188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5" t="s">
        <v>87</v>
      </c>
    </row>
    <row r="4" spans="1:34">
      <c r="A4">
        <v>2</v>
      </c>
      <c r="B4" t="s">
        <v>89</v>
      </c>
      <c r="C4">
        <v>0.685</v>
      </c>
      <c r="D4">
        <v>325</v>
      </c>
      <c r="E4">
        <v>3.2</v>
      </c>
      <c r="F4">
        <v>3.165</v>
      </c>
      <c r="G4" s="2">
        <f t="shared" si="0"/>
        <v>27</v>
      </c>
      <c r="H4" s="2">
        <f t="shared" si="1"/>
        <v>24</v>
      </c>
      <c r="I4">
        <f t="shared" si="2"/>
        <v>48.63</v>
      </c>
      <c r="J4">
        <f t="shared" si="3"/>
        <v>1.08444444444444</v>
      </c>
      <c r="K4">
        <f t="shared" si="4"/>
        <v>1.92979958556763</v>
      </c>
      <c r="L4">
        <v>5</v>
      </c>
      <c r="M4">
        <v>4</v>
      </c>
      <c r="N4">
        <v>14.49</v>
      </c>
      <c r="O4">
        <v>29.28</v>
      </c>
      <c r="P4">
        <v>3.85</v>
      </c>
      <c r="Q4">
        <f t="shared" si="5"/>
        <v>103.95</v>
      </c>
      <c r="R4">
        <v>9</v>
      </c>
      <c r="S4">
        <v>3</v>
      </c>
      <c r="T4">
        <v>1</v>
      </c>
      <c r="U4">
        <v>0</v>
      </c>
      <c r="V4">
        <v>0</v>
      </c>
      <c r="W4">
        <v>0</v>
      </c>
      <c r="X4">
        <v>1.5</v>
      </c>
      <c r="Y4">
        <f t="shared" si="6"/>
        <v>0.54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5" t="s">
        <v>85</v>
      </c>
    </row>
    <row r="5" spans="1:34">
      <c r="A5">
        <v>3</v>
      </c>
      <c r="B5" t="s">
        <v>90</v>
      </c>
      <c r="C5">
        <v>0.846</v>
      </c>
      <c r="D5">
        <v>605</v>
      </c>
      <c r="E5">
        <v>3.393</v>
      </c>
      <c r="F5">
        <v>2.965</v>
      </c>
      <c r="G5" s="2">
        <f t="shared" si="0"/>
        <v>54</v>
      </c>
      <c r="H5" s="2">
        <f t="shared" si="1"/>
        <v>30</v>
      </c>
      <c r="I5">
        <f t="shared" si="2"/>
        <v>89.87</v>
      </c>
      <c r="J5">
        <f t="shared" si="3"/>
        <v>0.284444444444444</v>
      </c>
      <c r="K5">
        <f t="shared" si="4"/>
        <v>0.547799813405689</v>
      </c>
      <c r="L5">
        <v>4</v>
      </c>
      <c r="M5">
        <v>3</v>
      </c>
      <c r="N5">
        <v>10.27</v>
      </c>
      <c r="O5">
        <v>15.36</v>
      </c>
      <c r="P5">
        <v>3.85</v>
      </c>
      <c r="Q5">
        <f t="shared" si="5"/>
        <v>207.9</v>
      </c>
      <c r="R5">
        <v>9</v>
      </c>
      <c r="S5">
        <v>6</v>
      </c>
      <c r="T5">
        <v>1</v>
      </c>
      <c r="U5">
        <v>0</v>
      </c>
      <c r="V5">
        <v>0</v>
      </c>
      <c r="W5">
        <v>130</v>
      </c>
      <c r="X5">
        <v>1.83</v>
      </c>
      <c r="Y5">
        <f t="shared" si="6"/>
        <v>0.6588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5" t="s">
        <v>85</v>
      </c>
    </row>
    <row r="6" spans="1:34">
      <c r="A6">
        <v>4</v>
      </c>
      <c r="B6" t="s">
        <v>91</v>
      </c>
      <c r="C6">
        <v>1.033</v>
      </c>
      <c r="D6">
        <v>881</v>
      </c>
      <c r="E6">
        <v>4.9</v>
      </c>
      <c r="F6">
        <v>2.871</v>
      </c>
      <c r="G6" s="2">
        <f t="shared" si="0"/>
        <v>54</v>
      </c>
      <c r="H6" s="2">
        <f t="shared" si="1"/>
        <v>42</v>
      </c>
      <c r="I6">
        <f t="shared" si="2"/>
        <v>93.18</v>
      </c>
      <c r="J6">
        <f t="shared" si="3"/>
        <v>0.817777777777778</v>
      </c>
      <c r="K6">
        <f t="shared" si="4"/>
        <v>1.51897898195387</v>
      </c>
      <c r="L6">
        <v>8</v>
      </c>
      <c r="M6">
        <v>8</v>
      </c>
      <c r="N6">
        <v>24.36</v>
      </c>
      <c r="O6">
        <v>44.16</v>
      </c>
      <c r="P6">
        <v>3.85</v>
      </c>
      <c r="Q6">
        <f t="shared" si="5"/>
        <v>207.9</v>
      </c>
      <c r="R6">
        <v>18</v>
      </c>
      <c r="S6">
        <v>3</v>
      </c>
      <c r="T6">
        <v>1</v>
      </c>
      <c r="U6">
        <v>0</v>
      </c>
      <c r="V6">
        <v>0</v>
      </c>
      <c r="W6">
        <v>130</v>
      </c>
      <c r="X6">
        <v>2</v>
      </c>
      <c r="Y6">
        <f t="shared" si="6"/>
        <v>0.72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5" t="s">
        <v>85</v>
      </c>
    </row>
    <row r="7" spans="1:34">
      <c r="A7">
        <v>5</v>
      </c>
      <c r="B7" t="s">
        <v>92</v>
      </c>
      <c r="C7">
        <v>1.189</v>
      </c>
      <c r="D7">
        <v>975</v>
      </c>
      <c r="E7">
        <v>2.976</v>
      </c>
      <c r="F7">
        <v>2.601</v>
      </c>
      <c r="G7" s="2">
        <f t="shared" si="0"/>
        <v>39</v>
      </c>
      <c r="H7" s="2">
        <f t="shared" si="1"/>
        <v>32</v>
      </c>
      <c r="I7">
        <f t="shared" si="2"/>
        <v>81.47</v>
      </c>
      <c r="J7">
        <f t="shared" si="3"/>
        <v>0.676923076923077</v>
      </c>
      <c r="K7">
        <f t="shared" si="4"/>
        <v>1.03860788775481</v>
      </c>
      <c r="L7">
        <v>6</v>
      </c>
      <c r="M7">
        <v>6</v>
      </c>
      <c r="N7">
        <v>15.33</v>
      </c>
      <c r="O7">
        <v>26.4</v>
      </c>
      <c r="P7">
        <v>3.85</v>
      </c>
      <c r="Q7">
        <f t="shared" si="5"/>
        <v>150.15</v>
      </c>
      <c r="R7">
        <v>13</v>
      </c>
      <c r="S7">
        <v>3</v>
      </c>
      <c r="T7">
        <v>1</v>
      </c>
      <c r="U7">
        <v>0</v>
      </c>
      <c r="V7">
        <v>0</v>
      </c>
      <c r="W7">
        <v>130</v>
      </c>
      <c r="X7">
        <v>1.83</v>
      </c>
      <c r="Y7">
        <f t="shared" si="6"/>
        <v>0.6588</v>
      </c>
      <c r="Z7">
        <v>0</v>
      </c>
      <c r="AA7" s="2">
        <v>0</v>
      </c>
      <c r="AB7" s="2">
        <v>0</v>
      </c>
      <c r="AC7" s="3">
        <v>0</v>
      </c>
      <c r="AD7" s="2">
        <v>0</v>
      </c>
      <c r="AE7" s="2">
        <v>0</v>
      </c>
      <c r="AF7" s="2">
        <v>0</v>
      </c>
      <c r="AG7" s="2">
        <v>0</v>
      </c>
      <c r="AH7" s="5" t="s">
        <v>85</v>
      </c>
    </row>
    <row r="8" spans="1:34">
      <c r="A8">
        <v>6</v>
      </c>
      <c r="B8" t="s">
        <v>93</v>
      </c>
      <c r="C8">
        <v>1.299</v>
      </c>
      <c r="D8">
        <v>1027</v>
      </c>
      <c r="E8">
        <v>0.867</v>
      </c>
      <c r="F8">
        <v>2.355</v>
      </c>
      <c r="G8" s="2">
        <f t="shared" si="0"/>
        <v>42.075</v>
      </c>
      <c r="H8" s="2">
        <f t="shared" si="1"/>
        <v>34.05</v>
      </c>
      <c r="I8">
        <f t="shared" si="2"/>
        <v>80.6625</v>
      </c>
      <c r="J8">
        <f t="shared" si="3"/>
        <v>0.963992869875223</v>
      </c>
      <c r="K8">
        <f t="shared" si="4"/>
        <v>1.61165349449868</v>
      </c>
      <c r="L8">
        <v>3</v>
      </c>
      <c r="M8">
        <v>5</v>
      </c>
      <c r="N8">
        <v>9.87</v>
      </c>
      <c r="O8">
        <v>40.56</v>
      </c>
      <c r="P8">
        <v>3.85</v>
      </c>
      <c r="Q8">
        <f t="shared" si="5"/>
        <v>161.98875</v>
      </c>
      <c r="R8">
        <v>14.025</v>
      </c>
      <c r="S8">
        <v>3</v>
      </c>
      <c r="T8">
        <v>1</v>
      </c>
      <c r="U8">
        <v>0</v>
      </c>
      <c r="V8">
        <v>0</v>
      </c>
      <c r="W8">
        <v>0</v>
      </c>
      <c r="X8">
        <v>1.67</v>
      </c>
      <c r="Y8">
        <f t="shared" si="6"/>
        <v>0.6012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5" t="s">
        <v>85</v>
      </c>
    </row>
    <row r="9" spans="1:34">
      <c r="A9">
        <v>7</v>
      </c>
      <c r="B9" t="s">
        <v>94</v>
      </c>
      <c r="C9">
        <v>1.34</v>
      </c>
      <c r="D9">
        <v>1121</v>
      </c>
      <c r="E9">
        <v>4.458</v>
      </c>
      <c r="F9">
        <v>2.474</v>
      </c>
      <c r="G9" s="2">
        <f t="shared" si="0"/>
        <v>54</v>
      </c>
      <c r="H9" s="2">
        <f t="shared" si="1"/>
        <v>30</v>
      </c>
      <c r="I9">
        <f t="shared" si="2"/>
        <v>69.942</v>
      </c>
      <c r="J9">
        <f t="shared" si="3"/>
        <v>0.520888888888889</v>
      </c>
      <c r="K9">
        <f t="shared" si="4"/>
        <v>1.28898009999494</v>
      </c>
      <c r="L9">
        <v>5</v>
      </c>
      <c r="M9">
        <v>2</v>
      </c>
      <c r="N9">
        <v>17.43</v>
      </c>
      <c r="O9">
        <v>28.128</v>
      </c>
      <c r="P9">
        <v>3.85</v>
      </c>
      <c r="Q9">
        <f t="shared" si="5"/>
        <v>207.9</v>
      </c>
      <c r="R9">
        <v>9</v>
      </c>
      <c r="S9">
        <v>6</v>
      </c>
      <c r="T9">
        <v>1</v>
      </c>
      <c r="U9">
        <v>1</v>
      </c>
      <c r="V9">
        <v>0</v>
      </c>
      <c r="W9">
        <v>0</v>
      </c>
      <c r="X9">
        <v>2</v>
      </c>
      <c r="Y9">
        <f t="shared" si="6"/>
        <v>0.72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5" t="s">
        <v>85</v>
      </c>
    </row>
    <row r="10" spans="1:34">
      <c r="A10">
        <v>8</v>
      </c>
      <c r="B10" t="s">
        <v>95</v>
      </c>
      <c r="C10">
        <v>1.247</v>
      </c>
      <c r="D10">
        <v>1009</v>
      </c>
      <c r="E10">
        <v>4.292</v>
      </c>
      <c r="F10">
        <v>2.703</v>
      </c>
      <c r="G10" s="2">
        <f t="shared" si="0"/>
        <v>54</v>
      </c>
      <c r="H10" s="2">
        <f t="shared" si="1"/>
        <v>42</v>
      </c>
      <c r="I10">
        <f t="shared" si="2"/>
        <v>93.18</v>
      </c>
      <c r="J10">
        <f t="shared" si="3"/>
        <v>0.817777777777778</v>
      </c>
      <c r="K10">
        <f t="shared" si="4"/>
        <v>1.51897898195387</v>
      </c>
      <c r="L10">
        <v>8</v>
      </c>
      <c r="M10">
        <v>8</v>
      </c>
      <c r="N10">
        <v>24.36</v>
      </c>
      <c r="O10">
        <v>44.16</v>
      </c>
      <c r="P10">
        <v>3.85</v>
      </c>
      <c r="Q10">
        <f t="shared" si="5"/>
        <v>207.9</v>
      </c>
      <c r="R10">
        <v>18</v>
      </c>
      <c r="S10">
        <v>3</v>
      </c>
      <c r="T10">
        <v>1</v>
      </c>
      <c r="U10">
        <v>0</v>
      </c>
      <c r="V10">
        <v>0</v>
      </c>
      <c r="W10">
        <v>0</v>
      </c>
      <c r="X10">
        <v>2</v>
      </c>
      <c r="Y10">
        <f t="shared" si="6"/>
        <v>0.72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5" t="s">
        <v>85</v>
      </c>
    </row>
    <row r="11" spans="1:34">
      <c r="A11">
        <v>9</v>
      </c>
      <c r="B11" t="s">
        <v>96</v>
      </c>
      <c r="C11">
        <v>1.068</v>
      </c>
      <c r="D11">
        <v>771</v>
      </c>
      <c r="E11">
        <v>4.292</v>
      </c>
      <c r="F11">
        <v>2.844</v>
      </c>
      <c r="G11" s="2">
        <f t="shared" si="0"/>
        <v>54</v>
      </c>
      <c r="H11" s="2">
        <f t="shared" si="1"/>
        <v>42</v>
      </c>
      <c r="I11">
        <f t="shared" si="2"/>
        <v>93.18</v>
      </c>
      <c r="J11">
        <f t="shared" si="3"/>
        <v>0.817777777777778</v>
      </c>
      <c r="K11">
        <f t="shared" si="4"/>
        <v>1.51897898195387</v>
      </c>
      <c r="L11">
        <v>8</v>
      </c>
      <c r="M11">
        <v>8</v>
      </c>
      <c r="N11">
        <v>24.36</v>
      </c>
      <c r="O11">
        <v>44.16</v>
      </c>
      <c r="P11">
        <v>3.85</v>
      </c>
      <c r="Q11">
        <f t="shared" si="5"/>
        <v>207.9</v>
      </c>
      <c r="R11">
        <v>18</v>
      </c>
      <c r="S11">
        <v>3</v>
      </c>
      <c r="T11">
        <v>1</v>
      </c>
      <c r="U11">
        <v>0</v>
      </c>
      <c r="V11">
        <v>0</v>
      </c>
      <c r="W11">
        <v>0</v>
      </c>
      <c r="X11">
        <v>2</v>
      </c>
      <c r="Y11">
        <f t="shared" si="6"/>
        <v>0.72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5" t="s">
        <v>85</v>
      </c>
    </row>
    <row r="12" spans="1:34">
      <c r="A12">
        <v>10</v>
      </c>
      <c r="B12" t="s">
        <v>97</v>
      </c>
      <c r="C12">
        <v>0.677</v>
      </c>
      <c r="D12">
        <v>85</v>
      </c>
      <c r="E12">
        <v>0.167</v>
      </c>
      <c r="F12">
        <v>3.103</v>
      </c>
      <c r="G12" s="2">
        <f t="shared" si="0"/>
        <v>17.5</v>
      </c>
      <c r="H12" s="2">
        <f t="shared" si="1"/>
        <v>19</v>
      </c>
      <c r="I12">
        <f t="shared" si="2"/>
        <v>67.15</v>
      </c>
      <c r="J12">
        <f t="shared" si="3"/>
        <v>0.342857142857143</v>
      </c>
      <c r="K12">
        <f t="shared" si="4"/>
        <v>0.286385245432155</v>
      </c>
      <c r="L12">
        <v>0</v>
      </c>
      <c r="M12">
        <v>1</v>
      </c>
      <c r="N12">
        <v>0</v>
      </c>
      <c r="O12">
        <v>6</v>
      </c>
      <c r="P12">
        <v>3.85</v>
      </c>
      <c r="Q12">
        <f t="shared" si="5"/>
        <v>67.375</v>
      </c>
      <c r="R12">
        <v>2.5</v>
      </c>
      <c r="S12">
        <v>7</v>
      </c>
      <c r="T12">
        <v>0</v>
      </c>
      <c r="U12">
        <v>0</v>
      </c>
      <c r="V12">
        <v>0</v>
      </c>
      <c r="W12">
        <v>0</v>
      </c>
      <c r="X12">
        <v>1.83</v>
      </c>
      <c r="Y12">
        <f t="shared" si="6"/>
        <v>0.6588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5" t="s">
        <v>85</v>
      </c>
    </row>
    <row r="13" spans="1:34">
      <c r="A13">
        <v>11</v>
      </c>
      <c r="B13" t="s">
        <v>98</v>
      </c>
      <c r="C13">
        <v>0.869</v>
      </c>
      <c r="D13">
        <v>611</v>
      </c>
      <c r="E13">
        <v>4.458</v>
      </c>
      <c r="F13">
        <v>3.012</v>
      </c>
      <c r="G13" s="2">
        <f t="shared" si="0"/>
        <v>40.8</v>
      </c>
      <c r="H13" s="2">
        <f t="shared" si="1"/>
        <v>26.32</v>
      </c>
      <c r="I13">
        <f t="shared" si="2"/>
        <v>90.442</v>
      </c>
      <c r="J13">
        <f t="shared" si="3"/>
        <v>0.117647058823529</v>
      </c>
      <c r="K13">
        <f t="shared" si="4"/>
        <v>0.170104767526319</v>
      </c>
      <c r="L13">
        <v>2</v>
      </c>
      <c r="M13">
        <v>1</v>
      </c>
      <c r="N13">
        <v>6.09</v>
      </c>
      <c r="O13">
        <v>4.8</v>
      </c>
      <c r="P13">
        <v>3.85</v>
      </c>
      <c r="Q13">
        <f t="shared" si="5"/>
        <v>157.08</v>
      </c>
      <c r="R13">
        <v>8.16</v>
      </c>
      <c r="S13">
        <v>5</v>
      </c>
      <c r="T13">
        <v>0</v>
      </c>
      <c r="U13">
        <v>1</v>
      </c>
      <c r="V13">
        <v>0</v>
      </c>
      <c r="W13">
        <v>0</v>
      </c>
      <c r="X13">
        <v>2</v>
      </c>
      <c r="Y13">
        <f t="shared" si="6"/>
        <v>0.72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5" t="s">
        <v>99</v>
      </c>
    </row>
    <row r="14" spans="1:34">
      <c r="A14">
        <v>12</v>
      </c>
      <c r="B14" t="s">
        <v>100</v>
      </c>
      <c r="C14">
        <v>0.692</v>
      </c>
      <c r="D14">
        <v>247</v>
      </c>
      <c r="E14">
        <v>2.167</v>
      </c>
      <c r="F14">
        <v>3.199</v>
      </c>
      <c r="G14" s="2">
        <f t="shared" si="0"/>
        <v>56.1</v>
      </c>
      <c r="H14" s="2">
        <f t="shared" si="1"/>
        <v>40.6</v>
      </c>
      <c r="I14">
        <f t="shared" si="2"/>
        <v>125.23</v>
      </c>
      <c r="J14">
        <f t="shared" si="3"/>
        <v>0.239572192513369</v>
      </c>
      <c r="K14">
        <f t="shared" si="4"/>
        <v>0.343982456894698</v>
      </c>
      <c r="L14">
        <v>7</v>
      </c>
      <c r="M14">
        <v>2</v>
      </c>
      <c r="N14">
        <v>17.64</v>
      </c>
      <c r="O14">
        <v>13.44</v>
      </c>
      <c r="P14">
        <v>3.85</v>
      </c>
      <c r="Q14">
        <f t="shared" si="5"/>
        <v>215.985</v>
      </c>
      <c r="R14">
        <v>3.3</v>
      </c>
      <c r="S14">
        <v>17</v>
      </c>
      <c r="T14">
        <v>1</v>
      </c>
      <c r="U14">
        <v>1</v>
      </c>
      <c r="V14">
        <v>0</v>
      </c>
      <c r="W14">
        <v>0</v>
      </c>
      <c r="X14">
        <v>2.5</v>
      </c>
      <c r="Y14">
        <f t="shared" si="6"/>
        <v>0.9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s="5" t="s">
        <v>85</v>
      </c>
    </row>
    <row r="15" spans="1:34">
      <c r="A15">
        <v>13</v>
      </c>
      <c r="B15" t="s">
        <v>101</v>
      </c>
      <c r="C15">
        <v>0.565</v>
      </c>
      <c r="D15">
        <v>85</v>
      </c>
      <c r="E15">
        <v>0.333</v>
      </c>
      <c r="F15">
        <v>3.263</v>
      </c>
      <c r="G15" s="2">
        <f t="shared" si="0"/>
        <v>9.9</v>
      </c>
      <c r="H15" s="2">
        <f t="shared" si="1"/>
        <v>12.6</v>
      </c>
      <c r="I15">
        <f t="shared" si="2"/>
        <v>44.73</v>
      </c>
      <c r="J15">
        <f t="shared" si="3"/>
        <v>0</v>
      </c>
      <c r="K15">
        <f t="shared" si="4"/>
        <v>0</v>
      </c>
      <c r="L15">
        <v>1</v>
      </c>
      <c r="M15">
        <v>0</v>
      </c>
      <c r="N15">
        <v>3.78</v>
      </c>
      <c r="O15">
        <v>0</v>
      </c>
      <c r="P15">
        <v>3.85</v>
      </c>
      <c r="Q15">
        <f t="shared" si="5"/>
        <v>38.115</v>
      </c>
      <c r="R15">
        <v>3.3</v>
      </c>
      <c r="S15">
        <v>3</v>
      </c>
      <c r="T15">
        <v>0</v>
      </c>
      <c r="U15">
        <v>1</v>
      </c>
      <c r="V15">
        <v>0</v>
      </c>
      <c r="W15">
        <v>0</v>
      </c>
      <c r="X15">
        <v>2.67</v>
      </c>
      <c r="Y15">
        <f t="shared" si="6"/>
        <v>0.9612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5" t="s">
        <v>44</v>
      </c>
    </row>
    <row r="16" spans="1:34">
      <c r="A16">
        <v>14</v>
      </c>
      <c r="B16" t="s">
        <v>102</v>
      </c>
      <c r="C16">
        <v>0.677</v>
      </c>
      <c r="D16">
        <v>85</v>
      </c>
      <c r="E16">
        <v>0.167</v>
      </c>
      <c r="F16">
        <v>3.103</v>
      </c>
      <c r="G16" s="2">
        <f t="shared" si="0"/>
        <v>11.64</v>
      </c>
      <c r="H16" s="2">
        <f t="shared" si="1"/>
        <v>13.76</v>
      </c>
      <c r="I16">
        <f t="shared" si="2"/>
        <v>45.866</v>
      </c>
      <c r="J16">
        <f t="shared" si="3"/>
        <v>0.412371134020619</v>
      </c>
      <c r="K16">
        <f t="shared" si="4"/>
        <v>0.335425268927209</v>
      </c>
      <c r="L16">
        <v>1</v>
      </c>
      <c r="M16">
        <v>1</v>
      </c>
      <c r="N16">
        <v>2.31</v>
      </c>
      <c r="O16">
        <v>4.8</v>
      </c>
      <c r="P16">
        <v>3.85</v>
      </c>
      <c r="Q16">
        <f t="shared" si="5"/>
        <v>44.814</v>
      </c>
      <c r="R16">
        <v>3.88</v>
      </c>
      <c r="S16">
        <v>3</v>
      </c>
      <c r="T16">
        <v>1</v>
      </c>
      <c r="U16">
        <v>0</v>
      </c>
      <c r="V16">
        <v>0</v>
      </c>
      <c r="W16">
        <v>0</v>
      </c>
      <c r="X16">
        <v>0.33</v>
      </c>
      <c r="Y16">
        <f t="shared" si="6"/>
        <v>0.1188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5" t="s">
        <v>55</v>
      </c>
    </row>
    <row r="17" spans="1:34">
      <c r="A17">
        <v>15</v>
      </c>
      <c r="B17" t="s">
        <v>103</v>
      </c>
      <c r="C17">
        <v>0.677</v>
      </c>
      <c r="D17">
        <v>85</v>
      </c>
      <c r="E17">
        <v>0.167</v>
      </c>
      <c r="F17">
        <v>3.103</v>
      </c>
      <c r="G17" s="2">
        <f t="shared" si="0"/>
        <v>54.88</v>
      </c>
      <c r="H17" s="2">
        <f t="shared" si="1"/>
        <v>29.68</v>
      </c>
      <c r="I17">
        <f t="shared" si="2"/>
        <v>90.928</v>
      </c>
      <c r="J17">
        <f t="shared" si="3"/>
        <v>0.341107871720117</v>
      </c>
      <c r="K17">
        <f t="shared" si="4"/>
        <v>0.659862748548302</v>
      </c>
      <c r="L17">
        <v>2</v>
      </c>
      <c r="M17">
        <v>6</v>
      </c>
      <c r="N17">
        <v>4.62</v>
      </c>
      <c r="O17">
        <v>18.72</v>
      </c>
      <c r="P17">
        <v>3.85</v>
      </c>
      <c r="Q17">
        <f t="shared" si="5"/>
        <v>211.288</v>
      </c>
      <c r="R17">
        <v>7.84</v>
      </c>
      <c r="S17">
        <v>7</v>
      </c>
      <c r="T17">
        <v>0</v>
      </c>
      <c r="U17">
        <v>1</v>
      </c>
      <c r="V17">
        <v>0</v>
      </c>
      <c r="W17">
        <v>0</v>
      </c>
      <c r="X17">
        <v>2.33</v>
      </c>
      <c r="Y17">
        <f t="shared" si="6"/>
        <v>0.8388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5" t="s">
        <v>53</v>
      </c>
    </row>
    <row r="18" spans="1:34">
      <c r="A18">
        <v>16</v>
      </c>
      <c r="B18" t="s">
        <v>104</v>
      </c>
      <c r="C18">
        <v>0.712</v>
      </c>
      <c r="D18">
        <v>85</v>
      </c>
      <c r="E18">
        <v>0.5</v>
      </c>
      <c r="F18">
        <v>2.528</v>
      </c>
      <c r="G18" s="2">
        <f t="shared" si="0"/>
        <v>25.164</v>
      </c>
      <c r="H18" s="2">
        <f t="shared" si="1"/>
        <v>23.592</v>
      </c>
      <c r="I18">
        <f t="shared" si="2"/>
        <v>83.2392</v>
      </c>
      <c r="J18">
        <f t="shared" si="3"/>
        <v>0.209823557463042</v>
      </c>
      <c r="K18">
        <f t="shared" si="4"/>
        <v>0.203306578187644</v>
      </c>
      <c r="L18">
        <v>1</v>
      </c>
      <c r="M18">
        <v>2</v>
      </c>
      <c r="N18">
        <v>2.31</v>
      </c>
      <c r="O18">
        <v>5.28</v>
      </c>
      <c r="P18">
        <v>3.85</v>
      </c>
      <c r="Q18">
        <f t="shared" si="5"/>
        <v>96.8814</v>
      </c>
      <c r="R18">
        <v>2.796</v>
      </c>
      <c r="S18">
        <v>9</v>
      </c>
      <c r="T18">
        <v>0</v>
      </c>
      <c r="U18">
        <v>1</v>
      </c>
      <c r="V18">
        <v>0</v>
      </c>
      <c r="W18">
        <v>130</v>
      </c>
      <c r="X18">
        <v>1.33</v>
      </c>
      <c r="Y18">
        <f t="shared" si="6"/>
        <v>0.4788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5" t="s">
        <v>55</v>
      </c>
    </row>
    <row r="19" spans="1:34">
      <c r="A19">
        <v>17</v>
      </c>
      <c r="B19" t="s">
        <v>105</v>
      </c>
      <c r="C19">
        <v>0.792</v>
      </c>
      <c r="D19">
        <v>85</v>
      </c>
      <c r="E19">
        <v>0.125</v>
      </c>
      <c r="F19">
        <v>2.945</v>
      </c>
      <c r="G19" s="2">
        <f t="shared" si="0"/>
        <v>63</v>
      </c>
      <c r="H19" s="2">
        <f t="shared" si="1"/>
        <v>32</v>
      </c>
      <c r="I19">
        <f t="shared" si="2"/>
        <v>90.23</v>
      </c>
      <c r="J19">
        <f t="shared" si="3"/>
        <v>0.426666666666667</v>
      </c>
      <c r="K19">
        <f t="shared" si="4"/>
        <v>0.954824849316703</v>
      </c>
      <c r="L19">
        <v>2</v>
      </c>
      <c r="M19">
        <v>8</v>
      </c>
      <c r="N19">
        <v>6.09</v>
      </c>
      <c r="O19">
        <v>26.88</v>
      </c>
      <c r="P19">
        <v>3.85</v>
      </c>
      <c r="Q19">
        <f t="shared" si="5"/>
        <v>242.55</v>
      </c>
      <c r="R19">
        <v>9</v>
      </c>
      <c r="S19">
        <v>7</v>
      </c>
      <c r="T19">
        <v>0</v>
      </c>
      <c r="U19">
        <v>1</v>
      </c>
      <c r="V19">
        <v>0</v>
      </c>
      <c r="W19">
        <v>0</v>
      </c>
      <c r="X19">
        <v>1.67</v>
      </c>
      <c r="Y19">
        <f t="shared" si="6"/>
        <v>0.6012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5" t="s">
        <v>66</v>
      </c>
    </row>
    <row r="20" spans="1:34">
      <c r="A20">
        <v>18</v>
      </c>
      <c r="B20" t="s">
        <v>106</v>
      </c>
      <c r="C20">
        <v>0.792</v>
      </c>
      <c r="D20">
        <v>85</v>
      </c>
      <c r="E20">
        <v>0.125</v>
      </c>
      <c r="F20">
        <v>2.945</v>
      </c>
      <c r="G20" s="2">
        <f t="shared" si="0"/>
        <v>63</v>
      </c>
      <c r="H20" s="2">
        <f t="shared" si="1"/>
        <v>32</v>
      </c>
      <c r="I20">
        <f t="shared" si="2"/>
        <v>90.23</v>
      </c>
      <c r="J20">
        <f t="shared" si="3"/>
        <v>0.426666666666667</v>
      </c>
      <c r="K20">
        <f t="shared" si="4"/>
        <v>0.954824849316703</v>
      </c>
      <c r="L20">
        <v>2</v>
      </c>
      <c r="M20">
        <v>8</v>
      </c>
      <c r="N20">
        <v>6.09</v>
      </c>
      <c r="O20">
        <v>26.88</v>
      </c>
      <c r="P20">
        <v>3.85</v>
      </c>
      <c r="Q20">
        <f t="shared" si="5"/>
        <v>242.55</v>
      </c>
      <c r="R20">
        <v>9</v>
      </c>
      <c r="S20">
        <v>7</v>
      </c>
      <c r="T20">
        <v>0</v>
      </c>
      <c r="U20">
        <v>1</v>
      </c>
      <c r="V20">
        <v>0</v>
      </c>
      <c r="W20">
        <v>0</v>
      </c>
      <c r="X20">
        <v>1.67</v>
      </c>
      <c r="Y20">
        <f t="shared" si="6"/>
        <v>0.6012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5" t="s">
        <v>66</v>
      </c>
    </row>
    <row r="21" spans="1:34">
      <c r="A21">
        <v>19</v>
      </c>
      <c r="B21" t="s">
        <v>107</v>
      </c>
      <c r="C21">
        <v>0.962</v>
      </c>
      <c r="D21">
        <v>91</v>
      </c>
      <c r="E21">
        <v>0.25</v>
      </c>
      <c r="F21">
        <v>2.795</v>
      </c>
      <c r="G21" s="2">
        <f t="shared" si="0"/>
        <v>63</v>
      </c>
      <c r="H21" s="2">
        <f t="shared" si="1"/>
        <v>32</v>
      </c>
      <c r="I21">
        <f t="shared" si="2"/>
        <v>90.23</v>
      </c>
      <c r="J21">
        <f t="shared" si="3"/>
        <v>0.426666666666667</v>
      </c>
      <c r="K21">
        <f t="shared" si="4"/>
        <v>0.954824849316703</v>
      </c>
      <c r="L21">
        <v>2</v>
      </c>
      <c r="M21">
        <v>8</v>
      </c>
      <c r="N21">
        <v>6.09</v>
      </c>
      <c r="O21">
        <v>26.88</v>
      </c>
      <c r="P21">
        <v>3.85</v>
      </c>
      <c r="Q21">
        <f t="shared" si="5"/>
        <v>242.55</v>
      </c>
      <c r="R21">
        <v>9</v>
      </c>
      <c r="S21">
        <v>7</v>
      </c>
      <c r="T21">
        <v>0</v>
      </c>
      <c r="U21">
        <v>1</v>
      </c>
      <c r="V21">
        <v>0</v>
      </c>
      <c r="W21">
        <v>0</v>
      </c>
      <c r="X21">
        <v>1.67</v>
      </c>
      <c r="Y21">
        <f t="shared" si="6"/>
        <v>0.6012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5" t="s">
        <v>66</v>
      </c>
    </row>
    <row r="22" spans="1:34">
      <c r="A22">
        <v>20</v>
      </c>
      <c r="B22" t="s">
        <v>108</v>
      </c>
      <c r="C22">
        <v>0.962</v>
      </c>
      <c r="D22">
        <v>91</v>
      </c>
      <c r="E22">
        <v>0.25</v>
      </c>
      <c r="F22">
        <v>2.795</v>
      </c>
      <c r="G22" s="2">
        <f t="shared" si="0"/>
        <v>63</v>
      </c>
      <c r="H22" s="2">
        <f t="shared" si="1"/>
        <v>32</v>
      </c>
      <c r="I22">
        <f t="shared" si="2"/>
        <v>90.23</v>
      </c>
      <c r="J22">
        <f t="shared" si="3"/>
        <v>0.426666666666667</v>
      </c>
      <c r="K22">
        <f t="shared" si="4"/>
        <v>0.954824849316703</v>
      </c>
      <c r="L22">
        <v>2</v>
      </c>
      <c r="M22">
        <v>8</v>
      </c>
      <c r="N22">
        <v>6.09</v>
      </c>
      <c r="O22">
        <v>26.88</v>
      </c>
      <c r="P22">
        <v>3.85</v>
      </c>
      <c r="Q22">
        <f t="shared" si="5"/>
        <v>242.55</v>
      </c>
      <c r="R22">
        <v>9</v>
      </c>
      <c r="S22">
        <v>7</v>
      </c>
      <c r="T22">
        <v>0</v>
      </c>
      <c r="U22">
        <v>1</v>
      </c>
      <c r="V22">
        <v>0</v>
      </c>
      <c r="W22">
        <v>0</v>
      </c>
      <c r="X22">
        <v>1.67</v>
      </c>
      <c r="Y22">
        <f t="shared" si="6"/>
        <v>0.6012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5" t="s">
        <v>66</v>
      </c>
    </row>
    <row r="23" spans="1:34">
      <c r="A23">
        <v>21</v>
      </c>
      <c r="B23" t="s">
        <v>109</v>
      </c>
      <c r="C23">
        <v>0.962</v>
      </c>
      <c r="D23">
        <v>91</v>
      </c>
      <c r="E23">
        <v>0.25</v>
      </c>
      <c r="F23">
        <v>2.795</v>
      </c>
      <c r="G23" s="2">
        <f t="shared" si="0"/>
        <v>63</v>
      </c>
      <c r="H23" s="2">
        <f t="shared" si="1"/>
        <v>32</v>
      </c>
      <c r="I23">
        <f t="shared" si="2"/>
        <v>90.23</v>
      </c>
      <c r="J23">
        <f t="shared" si="3"/>
        <v>0.426666666666667</v>
      </c>
      <c r="K23">
        <f t="shared" si="4"/>
        <v>0.954824849316703</v>
      </c>
      <c r="L23">
        <v>2</v>
      </c>
      <c r="M23">
        <v>8</v>
      </c>
      <c r="N23">
        <v>6.09</v>
      </c>
      <c r="O23">
        <v>26.88</v>
      </c>
      <c r="P23">
        <v>3.85</v>
      </c>
      <c r="Q23">
        <f t="shared" si="5"/>
        <v>242.55</v>
      </c>
      <c r="R23">
        <v>9</v>
      </c>
      <c r="S23">
        <v>7</v>
      </c>
      <c r="T23">
        <v>0</v>
      </c>
      <c r="U23">
        <v>1</v>
      </c>
      <c r="V23">
        <v>0</v>
      </c>
      <c r="W23">
        <v>0</v>
      </c>
      <c r="X23">
        <v>1.67</v>
      </c>
      <c r="Y23">
        <f t="shared" si="6"/>
        <v>0.6012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5" t="s">
        <v>66</v>
      </c>
    </row>
    <row r="24" spans="1:34">
      <c r="A24">
        <v>22</v>
      </c>
      <c r="B24" t="s">
        <v>110</v>
      </c>
      <c r="C24">
        <v>0.887</v>
      </c>
      <c r="D24">
        <v>85</v>
      </c>
      <c r="E24">
        <v>0.125</v>
      </c>
      <c r="F24">
        <v>2.804</v>
      </c>
      <c r="G24" s="2">
        <f t="shared" si="0"/>
        <v>63</v>
      </c>
      <c r="H24" s="2">
        <f t="shared" si="1"/>
        <v>32</v>
      </c>
      <c r="I24">
        <f t="shared" si="2"/>
        <v>90.23</v>
      </c>
      <c r="J24">
        <f t="shared" si="3"/>
        <v>0.426666666666667</v>
      </c>
      <c r="K24">
        <f t="shared" si="4"/>
        <v>0.954824849316703</v>
      </c>
      <c r="L24">
        <v>2</v>
      </c>
      <c r="M24">
        <v>8</v>
      </c>
      <c r="N24">
        <v>6.09</v>
      </c>
      <c r="O24">
        <v>26.88</v>
      </c>
      <c r="P24">
        <v>3.85</v>
      </c>
      <c r="Q24">
        <f t="shared" si="5"/>
        <v>242.55</v>
      </c>
      <c r="R24">
        <v>9</v>
      </c>
      <c r="S24">
        <v>7</v>
      </c>
      <c r="T24">
        <v>0</v>
      </c>
      <c r="U24">
        <v>1</v>
      </c>
      <c r="V24">
        <v>0</v>
      </c>
      <c r="W24">
        <v>0</v>
      </c>
      <c r="X24">
        <v>1.67</v>
      </c>
      <c r="Y24">
        <f t="shared" si="6"/>
        <v>0.6012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5" t="s">
        <v>66</v>
      </c>
    </row>
    <row r="25" spans="1:34">
      <c r="A25">
        <v>23</v>
      </c>
      <c r="B25" t="s">
        <v>111</v>
      </c>
      <c r="C25">
        <v>0.887</v>
      </c>
      <c r="D25">
        <v>85</v>
      </c>
      <c r="E25">
        <v>0.125</v>
      </c>
      <c r="F25">
        <v>2.804</v>
      </c>
      <c r="G25" s="2">
        <f t="shared" si="0"/>
        <v>63</v>
      </c>
      <c r="H25" s="2">
        <f t="shared" si="1"/>
        <v>32</v>
      </c>
      <c r="I25">
        <f t="shared" si="2"/>
        <v>90.23</v>
      </c>
      <c r="J25">
        <f t="shared" si="3"/>
        <v>0.426666666666667</v>
      </c>
      <c r="K25">
        <f t="shared" si="4"/>
        <v>0.954824849316703</v>
      </c>
      <c r="L25">
        <v>2</v>
      </c>
      <c r="M25">
        <v>8</v>
      </c>
      <c r="N25">
        <v>6.09</v>
      </c>
      <c r="O25">
        <v>26.88</v>
      </c>
      <c r="P25">
        <v>3.85</v>
      </c>
      <c r="Q25">
        <f t="shared" si="5"/>
        <v>242.55</v>
      </c>
      <c r="R25">
        <v>9</v>
      </c>
      <c r="S25">
        <v>7</v>
      </c>
      <c r="T25">
        <v>0</v>
      </c>
      <c r="U25">
        <v>1</v>
      </c>
      <c r="V25">
        <v>0</v>
      </c>
      <c r="W25">
        <v>0</v>
      </c>
      <c r="X25">
        <v>1.67</v>
      </c>
      <c r="Y25">
        <f t="shared" si="6"/>
        <v>0.6012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5" t="s">
        <v>66</v>
      </c>
    </row>
    <row r="26" spans="1:34">
      <c r="A26">
        <v>24</v>
      </c>
      <c r="B26" t="s">
        <v>112</v>
      </c>
      <c r="C26">
        <v>0.933</v>
      </c>
      <c r="D26">
        <v>85</v>
      </c>
      <c r="E26">
        <v>0.167</v>
      </c>
      <c r="F26">
        <v>2.565</v>
      </c>
      <c r="G26" s="2">
        <f t="shared" si="0"/>
        <v>11.5</v>
      </c>
      <c r="H26" s="2">
        <f t="shared" si="1"/>
        <v>14.6</v>
      </c>
      <c r="I26">
        <f t="shared" si="2"/>
        <v>53.9</v>
      </c>
      <c r="J26">
        <f t="shared" si="3"/>
        <v>0</v>
      </c>
      <c r="K26">
        <f t="shared" si="4"/>
        <v>0</v>
      </c>
      <c r="L26">
        <v>1</v>
      </c>
      <c r="M26">
        <v>0</v>
      </c>
      <c r="N26">
        <v>2.31</v>
      </c>
      <c r="O26">
        <v>0</v>
      </c>
      <c r="P26">
        <v>3.85</v>
      </c>
      <c r="Q26">
        <f t="shared" si="5"/>
        <v>44.275</v>
      </c>
      <c r="R26">
        <v>2.3</v>
      </c>
      <c r="S26">
        <v>5</v>
      </c>
      <c r="T26">
        <v>1</v>
      </c>
      <c r="U26">
        <v>0</v>
      </c>
      <c r="V26">
        <v>0</v>
      </c>
      <c r="W26">
        <v>0</v>
      </c>
      <c r="X26">
        <v>0.67</v>
      </c>
      <c r="Y26">
        <f t="shared" si="6"/>
        <v>0.2412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5" t="s">
        <v>55</v>
      </c>
    </row>
    <row r="27" spans="1:34">
      <c r="A27">
        <v>25</v>
      </c>
      <c r="B27" t="s">
        <v>113</v>
      </c>
      <c r="C27">
        <v>0.926</v>
      </c>
      <c r="D27">
        <v>167</v>
      </c>
      <c r="E27">
        <v>1.333</v>
      </c>
      <c r="F27">
        <v>2.481</v>
      </c>
      <c r="G27" s="2">
        <f t="shared" si="0"/>
        <v>126.225</v>
      </c>
      <c r="H27" s="2">
        <f t="shared" si="1"/>
        <v>46.05</v>
      </c>
      <c r="I27">
        <f t="shared" si="2"/>
        <v>128.6025</v>
      </c>
      <c r="J27">
        <f t="shared" si="3"/>
        <v>0.319429590017825</v>
      </c>
      <c r="K27">
        <f t="shared" si="4"/>
        <v>1.0048853578334</v>
      </c>
      <c r="L27">
        <v>3</v>
      </c>
      <c r="M27">
        <v>12</v>
      </c>
      <c r="N27">
        <v>8.37</v>
      </c>
      <c r="O27">
        <v>40.32</v>
      </c>
      <c r="P27">
        <v>3.85</v>
      </c>
      <c r="Q27">
        <f t="shared" si="5"/>
        <v>485.96625</v>
      </c>
      <c r="R27">
        <v>14.025</v>
      </c>
      <c r="S27">
        <v>9</v>
      </c>
      <c r="T27">
        <v>1</v>
      </c>
      <c r="U27">
        <v>1</v>
      </c>
      <c r="V27">
        <v>0</v>
      </c>
      <c r="W27">
        <v>0</v>
      </c>
      <c r="X27">
        <v>3.17</v>
      </c>
      <c r="Y27">
        <f t="shared" si="6"/>
        <v>1.1412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5" t="s">
        <v>66</v>
      </c>
    </row>
    <row r="28" spans="1:34">
      <c r="A28">
        <v>26</v>
      </c>
      <c r="B28" t="s">
        <v>114</v>
      </c>
      <c r="C28">
        <v>0.857</v>
      </c>
      <c r="D28">
        <v>85</v>
      </c>
      <c r="E28">
        <v>0.2</v>
      </c>
      <c r="F28">
        <v>2.685</v>
      </c>
      <c r="G28" s="2">
        <f t="shared" si="0"/>
        <v>22</v>
      </c>
      <c r="H28" s="2">
        <f t="shared" si="1"/>
        <v>19</v>
      </c>
      <c r="I28">
        <f t="shared" si="2"/>
        <v>58.12</v>
      </c>
      <c r="J28">
        <f t="shared" si="3"/>
        <v>0.578181818181818</v>
      </c>
      <c r="K28">
        <f t="shared" si="4"/>
        <v>0.701466461961988</v>
      </c>
      <c r="L28">
        <v>1</v>
      </c>
      <c r="M28">
        <v>4</v>
      </c>
      <c r="N28">
        <v>2.31</v>
      </c>
      <c r="O28">
        <v>12.72</v>
      </c>
      <c r="P28">
        <v>3.85</v>
      </c>
      <c r="Q28">
        <f t="shared" si="5"/>
        <v>84.7</v>
      </c>
      <c r="R28">
        <v>4</v>
      </c>
      <c r="S28">
        <v>5.5</v>
      </c>
      <c r="T28">
        <v>0</v>
      </c>
      <c r="U28">
        <v>1</v>
      </c>
      <c r="V28">
        <v>0</v>
      </c>
      <c r="W28">
        <v>130</v>
      </c>
      <c r="X28">
        <v>1.17</v>
      </c>
      <c r="Y28">
        <f t="shared" si="6"/>
        <v>0.4212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s="5" t="s">
        <v>55</v>
      </c>
    </row>
    <row r="29" spans="1:34">
      <c r="A29">
        <v>27</v>
      </c>
      <c r="B29" t="s">
        <v>115</v>
      </c>
      <c r="C29">
        <v>0.94</v>
      </c>
      <c r="D29">
        <v>85</v>
      </c>
      <c r="E29">
        <v>0.343</v>
      </c>
      <c r="F29">
        <v>2.787</v>
      </c>
      <c r="G29" s="2">
        <f t="shared" si="0"/>
        <v>67.5</v>
      </c>
      <c r="H29" s="2">
        <f t="shared" si="1"/>
        <v>33</v>
      </c>
      <c r="I29">
        <f t="shared" si="2"/>
        <v>95.52</v>
      </c>
      <c r="J29">
        <f t="shared" si="3"/>
        <v>0.376888888888889</v>
      </c>
      <c r="K29">
        <f t="shared" si="4"/>
        <v>0.853627109908517</v>
      </c>
      <c r="L29">
        <v>2</v>
      </c>
      <c r="M29">
        <v>8</v>
      </c>
      <c r="N29">
        <v>6.09</v>
      </c>
      <c r="O29">
        <v>25.44</v>
      </c>
      <c r="P29">
        <v>3.85</v>
      </c>
      <c r="Q29">
        <f t="shared" si="5"/>
        <v>259.875</v>
      </c>
      <c r="R29">
        <v>9</v>
      </c>
      <c r="S29">
        <v>7.5</v>
      </c>
      <c r="T29">
        <v>0</v>
      </c>
      <c r="U29">
        <v>1</v>
      </c>
      <c r="V29">
        <v>0</v>
      </c>
      <c r="W29">
        <v>130</v>
      </c>
      <c r="X29">
        <v>1.67</v>
      </c>
      <c r="Y29">
        <f t="shared" si="6"/>
        <v>0.6012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s="5" t="s">
        <v>66</v>
      </c>
    </row>
    <row r="30" spans="1:34">
      <c r="A30">
        <v>28</v>
      </c>
      <c r="B30" t="s">
        <v>116</v>
      </c>
      <c r="C30">
        <v>0.773</v>
      </c>
      <c r="D30">
        <v>85</v>
      </c>
      <c r="E30">
        <v>0.143</v>
      </c>
      <c r="F30">
        <v>2.968</v>
      </c>
      <c r="G30" s="2">
        <f t="shared" si="0"/>
        <v>67.5</v>
      </c>
      <c r="H30" s="2">
        <f t="shared" si="1"/>
        <v>33</v>
      </c>
      <c r="I30">
        <f t="shared" si="2"/>
        <v>95.52</v>
      </c>
      <c r="J30">
        <f t="shared" si="3"/>
        <v>0.376888888888889</v>
      </c>
      <c r="K30">
        <f t="shared" si="4"/>
        <v>0.853627109908517</v>
      </c>
      <c r="L30">
        <v>2</v>
      </c>
      <c r="M30">
        <v>8</v>
      </c>
      <c r="N30">
        <v>6.09</v>
      </c>
      <c r="O30">
        <v>25.44</v>
      </c>
      <c r="P30">
        <v>3.85</v>
      </c>
      <c r="Q30">
        <f t="shared" si="5"/>
        <v>259.875</v>
      </c>
      <c r="R30">
        <v>9</v>
      </c>
      <c r="S30">
        <v>7.5</v>
      </c>
      <c r="T30">
        <v>0</v>
      </c>
      <c r="U30">
        <v>1</v>
      </c>
      <c r="V30">
        <v>0</v>
      </c>
      <c r="W30">
        <v>130</v>
      </c>
      <c r="X30">
        <v>1.67</v>
      </c>
      <c r="Y30">
        <f t="shared" si="6"/>
        <v>0.6012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5" t="s">
        <v>66</v>
      </c>
    </row>
    <row r="31" spans="1:34">
      <c r="A31">
        <v>29</v>
      </c>
      <c r="B31" t="s">
        <v>117</v>
      </c>
      <c r="C31">
        <v>0.773</v>
      </c>
      <c r="D31">
        <v>85</v>
      </c>
      <c r="E31">
        <v>0.143</v>
      </c>
      <c r="F31">
        <v>2.968</v>
      </c>
      <c r="G31" s="2">
        <f t="shared" si="0"/>
        <v>67.5</v>
      </c>
      <c r="H31" s="2">
        <f t="shared" si="1"/>
        <v>33</v>
      </c>
      <c r="I31">
        <f t="shared" si="2"/>
        <v>95.52</v>
      </c>
      <c r="J31">
        <f t="shared" si="3"/>
        <v>0.376888888888889</v>
      </c>
      <c r="K31">
        <f t="shared" si="4"/>
        <v>0.853627109908517</v>
      </c>
      <c r="L31">
        <v>2</v>
      </c>
      <c r="M31">
        <v>8</v>
      </c>
      <c r="N31">
        <v>6.09</v>
      </c>
      <c r="O31">
        <v>25.44</v>
      </c>
      <c r="P31">
        <v>3.85</v>
      </c>
      <c r="Q31">
        <f t="shared" si="5"/>
        <v>259.875</v>
      </c>
      <c r="R31">
        <v>9</v>
      </c>
      <c r="S31">
        <v>7.5</v>
      </c>
      <c r="T31">
        <v>0</v>
      </c>
      <c r="U31">
        <v>1</v>
      </c>
      <c r="V31">
        <v>0</v>
      </c>
      <c r="W31">
        <v>130</v>
      </c>
      <c r="X31">
        <v>1.67</v>
      </c>
      <c r="Y31">
        <f t="shared" si="6"/>
        <v>0.6012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5" t="s">
        <v>66</v>
      </c>
    </row>
    <row r="32" spans="1:34">
      <c r="A32">
        <v>30</v>
      </c>
      <c r="B32" t="s">
        <v>118</v>
      </c>
      <c r="C32">
        <v>0.773</v>
      </c>
      <c r="D32">
        <v>85</v>
      </c>
      <c r="E32">
        <v>0.143</v>
      </c>
      <c r="F32">
        <v>2.968</v>
      </c>
      <c r="G32" s="2">
        <f t="shared" si="0"/>
        <v>67.5</v>
      </c>
      <c r="H32" s="2">
        <f t="shared" si="1"/>
        <v>33</v>
      </c>
      <c r="I32">
        <f t="shared" si="2"/>
        <v>95.52</v>
      </c>
      <c r="J32">
        <f t="shared" si="3"/>
        <v>0.376888888888889</v>
      </c>
      <c r="K32">
        <f t="shared" si="4"/>
        <v>0.853627109908517</v>
      </c>
      <c r="L32">
        <v>2</v>
      </c>
      <c r="M32">
        <v>8</v>
      </c>
      <c r="N32">
        <v>6.09</v>
      </c>
      <c r="O32">
        <v>25.44</v>
      </c>
      <c r="P32">
        <v>3.85</v>
      </c>
      <c r="Q32">
        <f t="shared" si="5"/>
        <v>259.875</v>
      </c>
      <c r="R32">
        <v>9</v>
      </c>
      <c r="S32">
        <v>7.5</v>
      </c>
      <c r="T32">
        <v>0</v>
      </c>
      <c r="U32">
        <v>1</v>
      </c>
      <c r="V32">
        <v>0</v>
      </c>
      <c r="W32">
        <v>130</v>
      </c>
      <c r="X32">
        <v>1.67</v>
      </c>
      <c r="Y32">
        <f t="shared" si="6"/>
        <v>0.6012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s="5" t="s">
        <v>66</v>
      </c>
    </row>
    <row r="33" spans="1:34">
      <c r="A33">
        <v>31</v>
      </c>
      <c r="B33" t="s">
        <v>119</v>
      </c>
      <c r="C33">
        <v>0.773</v>
      </c>
      <c r="D33">
        <v>85</v>
      </c>
      <c r="E33">
        <v>0.143</v>
      </c>
      <c r="F33">
        <v>2.968</v>
      </c>
      <c r="G33" s="2">
        <f t="shared" si="0"/>
        <v>67.5</v>
      </c>
      <c r="H33" s="2">
        <f t="shared" si="1"/>
        <v>33</v>
      </c>
      <c r="I33">
        <f t="shared" si="2"/>
        <v>95.52</v>
      </c>
      <c r="J33">
        <f t="shared" si="3"/>
        <v>0.376888888888889</v>
      </c>
      <c r="K33">
        <f t="shared" si="4"/>
        <v>0.853627109908517</v>
      </c>
      <c r="L33">
        <v>2</v>
      </c>
      <c r="M33">
        <v>8</v>
      </c>
      <c r="N33">
        <v>6.09</v>
      </c>
      <c r="O33">
        <v>25.44</v>
      </c>
      <c r="P33">
        <v>3.85</v>
      </c>
      <c r="Q33">
        <f t="shared" si="5"/>
        <v>259.875</v>
      </c>
      <c r="R33">
        <v>9</v>
      </c>
      <c r="S33">
        <v>7.5</v>
      </c>
      <c r="T33">
        <v>0</v>
      </c>
      <c r="U33">
        <v>1</v>
      </c>
      <c r="V33">
        <v>0</v>
      </c>
      <c r="W33">
        <v>130</v>
      </c>
      <c r="X33">
        <v>1.67</v>
      </c>
      <c r="Y33">
        <f t="shared" si="6"/>
        <v>0.6012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5" t="s">
        <v>66</v>
      </c>
    </row>
    <row r="34" spans="1:34">
      <c r="A34">
        <v>32</v>
      </c>
      <c r="B34" t="s">
        <v>120</v>
      </c>
      <c r="C34">
        <v>0.663</v>
      </c>
      <c r="D34">
        <v>85</v>
      </c>
      <c r="E34">
        <v>0.2</v>
      </c>
      <c r="F34">
        <v>3.049</v>
      </c>
      <c r="G34" s="2">
        <f t="shared" si="0"/>
        <v>67.5</v>
      </c>
      <c r="H34" s="2">
        <f t="shared" si="1"/>
        <v>33</v>
      </c>
      <c r="I34">
        <f t="shared" si="2"/>
        <v>95.52</v>
      </c>
      <c r="J34">
        <f t="shared" si="3"/>
        <v>0.376888888888889</v>
      </c>
      <c r="K34">
        <f t="shared" si="4"/>
        <v>0.853627109908517</v>
      </c>
      <c r="L34">
        <v>2</v>
      </c>
      <c r="M34">
        <v>8</v>
      </c>
      <c r="N34">
        <v>6.09</v>
      </c>
      <c r="O34">
        <v>25.44</v>
      </c>
      <c r="P34">
        <v>3.85</v>
      </c>
      <c r="Q34">
        <f t="shared" si="5"/>
        <v>259.875</v>
      </c>
      <c r="R34">
        <v>9</v>
      </c>
      <c r="S34">
        <v>7.5</v>
      </c>
      <c r="T34">
        <v>0</v>
      </c>
      <c r="U34">
        <v>1</v>
      </c>
      <c r="V34">
        <v>0</v>
      </c>
      <c r="W34">
        <v>130</v>
      </c>
      <c r="X34">
        <v>1.67</v>
      </c>
      <c r="Y34">
        <f t="shared" si="6"/>
        <v>0.6012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5" t="s">
        <v>66</v>
      </c>
    </row>
    <row r="35" spans="1:34">
      <c r="A35">
        <v>33</v>
      </c>
      <c r="B35" t="s">
        <v>121</v>
      </c>
      <c r="C35">
        <v>0.56</v>
      </c>
      <c r="D35">
        <v>85</v>
      </c>
      <c r="E35">
        <v>0.25</v>
      </c>
      <c r="F35">
        <v>3.241</v>
      </c>
      <c r="G35" s="2">
        <f t="shared" si="0"/>
        <v>67.5</v>
      </c>
      <c r="H35" s="2">
        <f t="shared" si="1"/>
        <v>33</v>
      </c>
      <c r="I35">
        <f t="shared" si="2"/>
        <v>95.52</v>
      </c>
      <c r="J35">
        <f t="shared" si="3"/>
        <v>0.376888888888889</v>
      </c>
      <c r="K35">
        <f t="shared" si="4"/>
        <v>0.853627109908517</v>
      </c>
      <c r="L35">
        <v>2</v>
      </c>
      <c r="M35">
        <v>8</v>
      </c>
      <c r="N35">
        <v>6.09</v>
      </c>
      <c r="O35">
        <v>25.44</v>
      </c>
      <c r="P35">
        <v>3.85</v>
      </c>
      <c r="Q35">
        <f t="shared" si="5"/>
        <v>259.875</v>
      </c>
      <c r="R35">
        <v>9</v>
      </c>
      <c r="S35">
        <v>7.5</v>
      </c>
      <c r="T35">
        <v>0</v>
      </c>
      <c r="U35">
        <v>1</v>
      </c>
      <c r="V35">
        <v>0</v>
      </c>
      <c r="W35">
        <v>130</v>
      </c>
      <c r="X35">
        <v>1.67</v>
      </c>
      <c r="Y35">
        <f t="shared" si="6"/>
        <v>0.6012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5" t="s">
        <v>66</v>
      </c>
    </row>
    <row r="36" spans="1:34">
      <c r="A36">
        <v>34</v>
      </c>
      <c r="B36" t="s">
        <v>122</v>
      </c>
      <c r="C36">
        <v>0.56</v>
      </c>
      <c r="D36">
        <v>85</v>
      </c>
      <c r="E36">
        <v>0.25</v>
      </c>
      <c r="F36">
        <v>3.241</v>
      </c>
      <c r="G36" s="2">
        <f t="shared" si="0"/>
        <v>67.5</v>
      </c>
      <c r="H36" s="2">
        <f t="shared" si="1"/>
        <v>33</v>
      </c>
      <c r="I36">
        <f t="shared" si="2"/>
        <v>95.52</v>
      </c>
      <c r="J36">
        <f t="shared" si="3"/>
        <v>0.376888888888889</v>
      </c>
      <c r="K36">
        <f t="shared" si="4"/>
        <v>0.853627109908517</v>
      </c>
      <c r="L36">
        <v>2</v>
      </c>
      <c r="M36">
        <v>8</v>
      </c>
      <c r="N36">
        <v>6.09</v>
      </c>
      <c r="O36">
        <v>25.44</v>
      </c>
      <c r="P36">
        <v>3.85</v>
      </c>
      <c r="Q36">
        <f t="shared" si="5"/>
        <v>259.875</v>
      </c>
      <c r="R36">
        <v>9</v>
      </c>
      <c r="S36">
        <v>7.5</v>
      </c>
      <c r="T36">
        <v>0</v>
      </c>
      <c r="U36">
        <v>1</v>
      </c>
      <c r="V36">
        <v>0</v>
      </c>
      <c r="W36">
        <v>130</v>
      </c>
      <c r="X36">
        <v>1.67</v>
      </c>
      <c r="Y36">
        <f t="shared" si="6"/>
        <v>0.6012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5" t="s">
        <v>66</v>
      </c>
    </row>
    <row r="37" spans="1:34">
      <c r="A37">
        <v>35</v>
      </c>
      <c r="B37" t="s">
        <v>123</v>
      </c>
      <c r="C37">
        <v>0.56</v>
      </c>
      <c r="D37">
        <v>85</v>
      </c>
      <c r="E37">
        <v>0.25</v>
      </c>
      <c r="F37">
        <v>3.241</v>
      </c>
      <c r="G37" s="2">
        <f t="shared" si="0"/>
        <v>72</v>
      </c>
      <c r="H37" s="2">
        <f t="shared" si="1"/>
        <v>34</v>
      </c>
      <c r="I37">
        <f t="shared" si="2"/>
        <v>124.99</v>
      </c>
      <c r="J37">
        <f t="shared" si="3"/>
        <v>0.05</v>
      </c>
      <c r="K37">
        <f t="shared" si="4"/>
        <v>0.0923150775138934</v>
      </c>
      <c r="L37">
        <v>1</v>
      </c>
      <c r="M37">
        <v>1</v>
      </c>
      <c r="N37">
        <v>2.31</v>
      </c>
      <c r="O37">
        <v>3.6</v>
      </c>
      <c r="P37">
        <v>3.85</v>
      </c>
      <c r="Q37">
        <f t="shared" si="5"/>
        <v>277.2</v>
      </c>
      <c r="R37">
        <v>9</v>
      </c>
      <c r="S37">
        <v>8</v>
      </c>
      <c r="T37">
        <v>0</v>
      </c>
      <c r="U37">
        <v>1</v>
      </c>
      <c r="V37">
        <v>0</v>
      </c>
      <c r="W37">
        <v>130</v>
      </c>
      <c r="X37">
        <v>2.83</v>
      </c>
      <c r="Y37">
        <f t="shared" si="6"/>
        <v>1.0188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s="5" t="s">
        <v>44</v>
      </c>
    </row>
    <row r="38" spans="1:34">
      <c r="A38">
        <v>36</v>
      </c>
      <c r="B38" t="s">
        <v>75</v>
      </c>
      <c r="C38">
        <v>0.565</v>
      </c>
      <c r="D38">
        <v>85</v>
      </c>
      <c r="E38">
        <v>0.333</v>
      </c>
      <c r="F38">
        <v>3.263</v>
      </c>
      <c r="G38" s="2">
        <f t="shared" si="0"/>
        <v>78.4</v>
      </c>
      <c r="H38" s="2">
        <f t="shared" si="1"/>
        <v>35.68</v>
      </c>
      <c r="I38">
        <f t="shared" si="2"/>
        <v>110.128</v>
      </c>
      <c r="J38">
        <f t="shared" si="3"/>
        <v>0.229591836734694</v>
      </c>
      <c r="K38">
        <f t="shared" si="4"/>
        <v>0.52386593502386</v>
      </c>
      <c r="L38">
        <v>4</v>
      </c>
      <c r="M38">
        <v>2</v>
      </c>
      <c r="N38">
        <v>9.24</v>
      </c>
      <c r="O38">
        <v>18</v>
      </c>
      <c r="P38">
        <v>3.85</v>
      </c>
      <c r="Q38">
        <f t="shared" si="5"/>
        <v>301.84</v>
      </c>
      <c r="R38">
        <v>7.84</v>
      </c>
      <c r="S38">
        <v>10</v>
      </c>
      <c r="T38">
        <v>0</v>
      </c>
      <c r="U38">
        <v>1</v>
      </c>
      <c r="V38">
        <v>0</v>
      </c>
      <c r="W38">
        <v>130</v>
      </c>
      <c r="X38">
        <v>3.67</v>
      </c>
      <c r="Y38">
        <f t="shared" si="6"/>
        <v>1.3212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s="5" t="s">
        <v>76</v>
      </c>
    </row>
    <row r="39" spans="1:34">
      <c r="A39">
        <v>37</v>
      </c>
      <c r="B39" t="s">
        <v>77</v>
      </c>
      <c r="C39">
        <v>0.857</v>
      </c>
      <c r="D39">
        <v>85</v>
      </c>
      <c r="E39">
        <v>0.2</v>
      </c>
      <c r="F39">
        <v>2.685</v>
      </c>
      <c r="G39" s="2">
        <f t="shared" si="0"/>
        <v>48.3</v>
      </c>
      <c r="H39" s="2">
        <f t="shared" si="1"/>
        <v>27.8</v>
      </c>
      <c r="I39">
        <f t="shared" si="2"/>
        <v>89.06</v>
      </c>
      <c r="J39">
        <f t="shared" si="3"/>
        <v>0.228571428571429</v>
      </c>
      <c r="K39">
        <f t="shared" si="4"/>
        <v>0.397312097289641</v>
      </c>
      <c r="L39">
        <v>3</v>
      </c>
      <c r="M39">
        <v>2</v>
      </c>
      <c r="N39">
        <v>6.93</v>
      </c>
      <c r="O39">
        <v>11.04</v>
      </c>
      <c r="P39">
        <v>3.85</v>
      </c>
      <c r="Q39">
        <f t="shared" si="5"/>
        <v>185.955</v>
      </c>
      <c r="R39">
        <v>6.9</v>
      </c>
      <c r="S39">
        <v>7</v>
      </c>
      <c r="T39">
        <v>0</v>
      </c>
      <c r="U39">
        <v>1</v>
      </c>
      <c r="V39">
        <v>0</v>
      </c>
      <c r="W39">
        <v>130</v>
      </c>
      <c r="X39">
        <v>2.5</v>
      </c>
      <c r="Y39">
        <f t="shared" si="6"/>
        <v>0.9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s="5" t="s">
        <v>76</v>
      </c>
    </row>
    <row r="40" spans="1:34">
      <c r="A40">
        <v>38</v>
      </c>
      <c r="B40" t="s">
        <v>78</v>
      </c>
      <c r="C40">
        <v>0.663</v>
      </c>
      <c r="D40">
        <v>85</v>
      </c>
      <c r="E40">
        <v>0.2</v>
      </c>
      <c r="F40">
        <v>3.049</v>
      </c>
      <c r="G40" s="2">
        <f t="shared" si="0"/>
        <v>7.3</v>
      </c>
      <c r="H40" s="2">
        <f t="shared" si="1"/>
        <v>10.84</v>
      </c>
      <c r="I40">
        <f t="shared" si="2"/>
        <v>37.534</v>
      </c>
      <c r="J40">
        <f t="shared" si="3"/>
        <v>0</v>
      </c>
      <c r="K40">
        <f t="shared" si="4"/>
        <v>0</v>
      </c>
      <c r="L40">
        <v>1</v>
      </c>
      <c r="M40">
        <v>0</v>
      </c>
      <c r="N40">
        <v>4.2</v>
      </c>
      <c r="O40">
        <v>0</v>
      </c>
      <c r="P40">
        <v>3.85</v>
      </c>
      <c r="Q40">
        <f t="shared" si="5"/>
        <v>28.105</v>
      </c>
      <c r="R40">
        <v>2.92</v>
      </c>
      <c r="S40">
        <v>2.5</v>
      </c>
      <c r="T40">
        <v>0</v>
      </c>
      <c r="U40">
        <v>0</v>
      </c>
      <c r="V40">
        <v>0</v>
      </c>
      <c r="W40">
        <v>130</v>
      </c>
      <c r="X40">
        <v>0.67</v>
      </c>
      <c r="Y40">
        <f t="shared" si="6"/>
        <v>0.2412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s="5" t="s">
        <v>79</v>
      </c>
    </row>
    <row r="41" spans="1:34">
      <c r="A41">
        <v>39</v>
      </c>
      <c r="B41" t="s">
        <v>80</v>
      </c>
      <c r="C41">
        <v>0.677</v>
      </c>
      <c r="D41">
        <v>85</v>
      </c>
      <c r="E41">
        <v>0.167</v>
      </c>
      <c r="F41">
        <v>3.103</v>
      </c>
      <c r="G41" s="2">
        <f t="shared" si="0"/>
        <v>38.52</v>
      </c>
      <c r="H41" s="2">
        <f t="shared" si="1"/>
        <v>26.56</v>
      </c>
      <c r="I41">
        <f t="shared" si="2"/>
        <v>88.206</v>
      </c>
      <c r="J41">
        <f t="shared" si="3"/>
        <v>0.266614745586708</v>
      </c>
      <c r="K41">
        <f t="shared" si="4"/>
        <v>0.373179451133332</v>
      </c>
      <c r="L41">
        <v>1</v>
      </c>
      <c r="M41">
        <v>1</v>
      </c>
      <c r="N41">
        <v>3.78</v>
      </c>
      <c r="O41">
        <v>10.27</v>
      </c>
      <c r="P41">
        <v>3.85</v>
      </c>
      <c r="Q41">
        <f t="shared" si="5"/>
        <v>148.302</v>
      </c>
      <c r="R41">
        <v>4.28</v>
      </c>
      <c r="S41">
        <v>9</v>
      </c>
      <c r="T41">
        <v>0</v>
      </c>
      <c r="U41">
        <v>1</v>
      </c>
      <c r="V41">
        <v>0</v>
      </c>
      <c r="W41">
        <v>0</v>
      </c>
      <c r="X41">
        <v>2.83</v>
      </c>
      <c r="Y41">
        <f t="shared" si="6"/>
        <v>1.0188</v>
      </c>
      <c r="Z41">
        <v>0</v>
      </c>
      <c r="AA41">
        <v>0</v>
      </c>
      <c r="AB41">
        <v>0</v>
      </c>
      <c r="AC41" s="4">
        <v>1</v>
      </c>
      <c r="AD41">
        <v>28</v>
      </c>
      <c r="AE41">
        <v>1.8</v>
      </c>
      <c r="AF41">
        <v>0.28</v>
      </c>
      <c r="AG41">
        <v>0.18</v>
      </c>
      <c r="AH41" s="5" t="s">
        <v>81</v>
      </c>
    </row>
    <row r="42" spans="1:34">
      <c r="A42">
        <v>40</v>
      </c>
      <c r="B42" t="s">
        <v>82</v>
      </c>
      <c r="C42">
        <v>0.933</v>
      </c>
      <c r="D42">
        <v>85</v>
      </c>
      <c r="E42">
        <v>0.167</v>
      </c>
      <c r="F42">
        <v>2.565</v>
      </c>
      <c r="G42" s="2">
        <f t="shared" si="0"/>
        <v>38.52</v>
      </c>
      <c r="H42" s="2">
        <f t="shared" si="1"/>
        <v>26.56</v>
      </c>
      <c r="I42">
        <f t="shared" si="2"/>
        <v>88.206</v>
      </c>
      <c r="J42">
        <f t="shared" si="3"/>
        <v>0.266614745586708</v>
      </c>
      <c r="K42">
        <f t="shared" si="4"/>
        <v>0.373179451133332</v>
      </c>
      <c r="L42">
        <v>1</v>
      </c>
      <c r="M42">
        <v>1</v>
      </c>
      <c r="N42">
        <v>3.78</v>
      </c>
      <c r="O42">
        <v>10.27</v>
      </c>
      <c r="P42">
        <v>3.85</v>
      </c>
      <c r="Q42">
        <f t="shared" si="5"/>
        <v>148.302</v>
      </c>
      <c r="R42">
        <v>4.28</v>
      </c>
      <c r="S42">
        <v>9</v>
      </c>
      <c r="T42">
        <v>0</v>
      </c>
      <c r="U42">
        <v>1</v>
      </c>
      <c r="V42">
        <v>0</v>
      </c>
      <c r="W42">
        <v>0</v>
      </c>
      <c r="X42">
        <v>2.83</v>
      </c>
      <c r="Y42">
        <f t="shared" si="6"/>
        <v>1.0188</v>
      </c>
      <c r="Z42">
        <v>0</v>
      </c>
      <c r="AA42">
        <v>0</v>
      </c>
      <c r="AB42">
        <v>0</v>
      </c>
      <c r="AC42" s="4">
        <v>1</v>
      </c>
      <c r="AD42">
        <v>28</v>
      </c>
      <c r="AE42">
        <v>1.8</v>
      </c>
      <c r="AF42">
        <v>0.28</v>
      </c>
      <c r="AG42">
        <v>0.18</v>
      </c>
      <c r="AH42" s="5" t="s">
        <v>81</v>
      </c>
    </row>
    <row r="43" spans="1:34">
      <c r="A43">
        <v>41</v>
      </c>
      <c r="B43" t="s">
        <v>83</v>
      </c>
      <c r="C43">
        <v>0.663</v>
      </c>
      <c r="D43">
        <v>85</v>
      </c>
      <c r="E43">
        <v>0.2</v>
      </c>
      <c r="F43">
        <v>3.049</v>
      </c>
      <c r="G43" s="2">
        <f t="shared" si="0"/>
        <v>38.52</v>
      </c>
      <c r="H43" s="2">
        <f t="shared" si="1"/>
        <v>26.56</v>
      </c>
      <c r="I43">
        <f t="shared" si="2"/>
        <v>88.206</v>
      </c>
      <c r="J43">
        <f t="shared" si="3"/>
        <v>0.266614745586708</v>
      </c>
      <c r="K43">
        <f t="shared" si="4"/>
        <v>0.373179451133332</v>
      </c>
      <c r="L43">
        <v>1</v>
      </c>
      <c r="M43">
        <v>1</v>
      </c>
      <c r="N43">
        <v>3.78</v>
      </c>
      <c r="O43">
        <v>10.27</v>
      </c>
      <c r="P43">
        <v>3.85</v>
      </c>
      <c r="Q43">
        <f t="shared" si="5"/>
        <v>148.302</v>
      </c>
      <c r="R43">
        <v>4.28</v>
      </c>
      <c r="S43">
        <v>9</v>
      </c>
      <c r="T43">
        <v>0</v>
      </c>
      <c r="U43">
        <v>1</v>
      </c>
      <c r="V43">
        <v>0</v>
      </c>
      <c r="W43">
        <v>130</v>
      </c>
      <c r="X43">
        <v>2.83</v>
      </c>
      <c r="Y43">
        <f t="shared" si="6"/>
        <v>1.0188</v>
      </c>
      <c r="Z43">
        <v>0</v>
      </c>
      <c r="AA43">
        <v>0</v>
      </c>
      <c r="AB43">
        <v>0</v>
      </c>
      <c r="AC43" s="4">
        <v>1</v>
      </c>
      <c r="AD43">
        <v>28</v>
      </c>
      <c r="AE43">
        <v>1.8</v>
      </c>
      <c r="AF43">
        <v>0.28</v>
      </c>
      <c r="AG43">
        <v>0.18</v>
      </c>
      <c r="AH43" s="5" t="s">
        <v>81</v>
      </c>
    </row>
    <row r="44" spans="1:34">
      <c r="A44">
        <v>42</v>
      </c>
      <c r="B44" t="s">
        <v>124</v>
      </c>
      <c r="C44">
        <v>0.962</v>
      </c>
      <c r="D44">
        <v>91</v>
      </c>
      <c r="E44">
        <v>0.25</v>
      </c>
      <c r="F44">
        <v>2.795</v>
      </c>
      <c r="G44" s="2">
        <f t="shared" si="0"/>
        <v>63</v>
      </c>
      <c r="H44" s="2">
        <f t="shared" si="1"/>
        <v>32</v>
      </c>
      <c r="I44">
        <f t="shared" si="2"/>
        <v>90.23</v>
      </c>
      <c r="J44">
        <f t="shared" si="3"/>
        <v>0.426666666666667</v>
      </c>
      <c r="K44">
        <f t="shared" si="4"/>
        <v>0.954824849316703</v>
      </c>
      <c r="L44">
        <v>2</v>
      </c>
      <c r="M44">
        <v>8</v>
      </c>
      <c r="N44">
        <v>6.09</v>
      </c>
      <c r="O44">
        <v>26.88</v>
      </c>
      <c r="P44">
        <v>3.85</v>
      </c>
      <c r="Q44">
        <f t="shared" si="5"/>
        <v>242.55</v>
      </c>
      <c r="R44">
        <v>9</v>
      </c>
      <c r="S44">
        <v>7</v>
      </c>
      <c r="T44">
        <v>0</v>
      </c>
      <c r="U44">
        <v>1</v>
      </c>
      <c r="V44">
        <v>0</v>
      </c>
      <c r="W44">
        <v>0</v>
      </c>
      <c r="X44">
        <v>1.67</v>
      </c>
      <c r="Y44">
        <f t="shared" si="6"/>
        <v>0.6012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5" t="s">
        <v>66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H45"/>
  <sheetViews>
    <sheetView zoomScale="55" zoomScaleNormal="55" workbookViewId="0">
      <selection activeCell="AG1" sqref="AG1"/>
    </sheetView>
  </sheetViews>
  <sheetFormatPr defaultColWidth="9" defaultRowHeight="14"/>
  <cols>
    <col min="17" max="17" width="10.4416666666667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t="s">
        <v>33</v>
      </c>
    </row>
    <row r="2" spans="1:34">
      <c r="A2">
        <v>0</v>
      </c>
      <c r="B2" t="s">
        <v>125</v>
      </c>
      <c r="C2">
        <v>0.686</v>
      </c>
      <c r="D2">
        <v>253</v>
      </c>
      <c r="E2">
        <v>2.167</v>
      </c>
      <c r="F2">
        <v>3.309</v>
      </c>
      <c r="G2" s="2">
        <f>R2*S2</f>
        <v>56.1</v>
      </c>
      <c r="H2" s="2">
        <f>R2*2+S2*2</f>
        <v>40.6</v>
      </c>
      <c r="I2">
        <f>H2*P2-N2-O2</f>
        <v>125.23</v>
      </c>
      <c r="J2">
        <f>O2/G2</f>
        <v>0.239572192513369</v>
      </c>
      <c r="K2">
        <f>O2/(I2*0.312)</f>
        <v>0.343982456894698</v>
      </c>
      <c r="L2">
        <v>7</v>
      </c>
      <c r="M2">
        <v>2</v>
      </c>
      <c r="N2">
        <v>17.64</v>
      </c>
      <c r="O2">
        <v>13.44</v>
      </c>
      <c r="P2">
        <v>3.85</v>
      </c>
      <c r="Q2">
        <f>G2*P2</f>
        <v>215.985</v>
      </c>
      <c r="R2">
        <v>3.3</v>
      </c>
      <c r="S2">
        <v>17</v>
      </c>
      <c r="T2">
        <v>1</v>
      </c>
      <c r="U2">
        <v>1</v>
      </c>
      <c r="V2">
        <v>0</v>
      </c>
      <c r="W2">
        <v>0</v>
      </c>
      <c r="X2">
        <v>2.5</v>
      </c>
      <c r="Y2">
        <f>X2*0.36</f>
        <v>0.9</v>
      </c>
      <c r="Z2" s="2">
        <v>0</v>
      </c>
      <c r="AA2" s="2">
        <v>0</v>
      </c>
      <c r="AB2" s="2">
        <v>0</v>
      </c>
      <c r="AC2" s="3">
        <v>0</v>
      </c>
      <c r="AD2" s="2">
        <v>0</v>
      </c>
      <c r="AE2" s="2">
        <v>0</v>
      </c>
      <c r="AF2" s="2">
        <v>0</v>
      </c>
      <c r="AG2" s="2">
        <v>0</v>
      </c>
      <c r="AH2" s="5" t="s">
        <v>35</v>
      </c>
    </row>
    <row r="3" spans="1:34">
      <c r="A3">
        <v>1</v>
      </c>
      <c r="B3" t="s">
        <v>126</v>
      </c>
      <c r="C3">
        <v>0.857</v>
      </c>
      <c r="D3">
        <v>627</v>
      </c>
      <c r="E3">
        <v>4.5</v>
      </c>
      <c r="F3">
        <v>3.145</v>
      </c>
      <c r="G3" s="2">
        <f t="shared" ref="G3:G45" si="0">R3*S3</f>
        <v>40.8</v>
      </c>
      <c r="H3" s="2">
        <f t="shared" ref="H3:H45" si="1">R3*2+S3*2</f>
        <v>26.32</v>
      </c>
      <c r="I3">
        <f t="shared" ref="I3:I45" si="2">H3*P3-N3-O3</f>
        <v>74.032</v>
      </c>
      <c r="J3">
        <f t="shared" ref="J3:J45" si="3">O3/G3</f>
        <v>0.370588235294118</v>
      </c>
      <c r="K3">
        <f t="shared" ref="K3:K45" si="4">O3/(I3*0.312)</f>
        <v>0.654602583498196</v>
      </c>
      <c r="L3">
        <v>4</v>
      </c>
      <c r="M3">
        <v>3</v>
      </c>
      <c r="N3">
        <v>12.18</v>
      </c>
      <c r="O3">
        <v>15.12</v>
      </c>
      <c r="P3">
        <v>3.85</v>
      </c>
      <c r="Q3">
        <f t="shared" ref="Q3:Q45" si="5">G3*P3</f>
        <v>157.08</v>
      </c>
      <c r="R3">
        <v>8.16</v>
      </c>
      <c r="S3">
        <v>5</v>
      </c>
      <c r="T3">
        <v>0</v>
      </c>
      <c r="U3">
        <v>1</v>
      </c>
      <c r="V3">
        <v>0</v>
      </c>
      <c r="W3">
        <v>0</v>
      </c>
      <c r="X3">
        <v>2</v>
      </c>
      <c r="Y3">
        <f t="shared" ref="Y3:Y45" si="6">X3*0.36</f>
        <v>0.72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5" t="s">
        <v>127</v>
      </c>
    </row>
    <row r="4" spans="1:34">
      <c r="A4">
        <v>2</v>
      </c>
      <c r="B4" t="s">
        <v>128</v>
      </c>
      <c r="C4">
        <v>1.051</v>
      </c>
      <c r="D4">
        <v>783</v>
      </c>
      <c r="E4">
        <v>3.292</v>
      </c>
      <c r="F4">
        <v>2.918</v>
      </c>
      <c r="G4" s="2">
        <f t="shared" si="0"/>
        <v>54</v>
      </c>
      <c r="H4" s="2">
        <f t="shared" si="1"/>
        <v>42</v>
      </c>
      <c r="I4">
        <f t="shared" si="2"/>
        <v>93.18</v>
      </c>
      <c r="J4">
        <f t="shared" si="3"/>
        <v>0.817777777777778</v>
      </c>
      <c r="K4">
        <f t="shared" si="4"/>
        <v>1.51897898195387</v>
      </c>
      <c r="L4">
        <v>8</v>
      </c>
      <c r="M4">
        <v>8</v>
      </c>
      <c r="N4">
        <v>24.36</v>
      </c>
      <c r="O4">
        <v>44.16</v>
      </c>
      <c r="P4">
        <v>3.85</v>
      </c>
      <c r="Q4">
        <f t="shared" si="5"/>
        <v>207.9</v>
      </c>
      <c r="R4">
        <v>18</v>
      </c>
      <c r="S4">
        <v>3</v>
      </c>
      <c r="T4">
        <v>1</v>
      </c>
      <c r="U4">
        <v>0</v>
      </c>
      <c r="V4">
        <v>0</v>
      </c>
      <c r="W4">
        <v>0</v>
      </c>
      <c r="X4">
        <v>2</v>
      </c>
      <c r="Y4">
        <f t="shared" si="6"/>
        <v>0.72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5" t="s">
        <v>85</v>
      </c>
    </row>
    <row r="5" spans="1:34">
      <c r="A5">
        <v>3</v>
      </c>
      <c r="B5" t="s">
        <v>129</v>
      </c>
      <c r="C5">
        <v>1.253</v>
      </c>
      <c r="D5">
        <v>1089</v>
      </c>
      <c r="E5">
        <v>5.333</v>
      </c>
      <c r="F5">
        <v>2.761</v>
      </c>
      <c r="G5" s="2">
        <f t="shared" si="0"/>
        <v>54</v>
      </c>
      <c r="H5" s="2">
        <f t="shared" si="1"/>
        <v>42</v>
      </c>
      <c r="I5">
        <f t="shared" si="2"/>
        <v>93.18</v>
      </c>
      <c r="J5">
        <f t="shared" si="3"/>
        <v>0.817777777777778</v>
      </c>
      <c r="K5">
        <f t="shared" si="4"/>
        <v>1.51897898195387</v>
      </c>
      <c r="L5">
        <v>8</v>
      </c>
      <c r="M5">
        <v>8</v>
      </c>
      <c r="N5">
        <v>24.36</v>
      </c>
      <c r="O5">
        <v>44.16</v>
      </c>
      <c r="P5">
        <v>3.85</v>
      </c>
      <c r="Q5">
        <f t="shared" si="5"/>
        <v>207.9</v>
      </c>
      <c r="R5">
        <v>18</v>
      </c>
      <c r="S5">
        <v>3</v>
      </c>
      <c r="T5">
        <v>1</v>
      </c>
      <c r="U5">
        <v>0</v>
      </c>
      <c r="V5">
        <v>0</v>
      </c>
      <c r="W5">
        <v>0</v>
      </c>
      <c r="X5">
        <v>2</v>
      </c>
      <c r="Y5">
        <f t="shared" si="6"/>
        <v>0.72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5" t="s">
        <v>85</v>
      </c>
    </row>
    <row r="6" spans="1:34">
      <c r="A6">
        <v>4</v>
      </c>
      <c r="B6" t="s">
        <v>130</v>
      </c>
      <c r="C6">
        <v>1.185</v>
      </c>
      <c r="D6">
        <v>981</v>
      </c>
      <c r="E6">
        <v>2.417</v>
      </c>
      <c r="F6">
        <v>2.604</v>
      </c>
      <c r="G6" s="2">
        <f t="shared" si="0"/>
        <v>39</v>
      </c>
      <c r="H6" s="2">
        <f t="shared" si="1"/>
        <v>32</v>
      </c>
      <c r="I6">
        <f t="shared" si="2"/>
        <v>81.47</v>
      </c>
      <c r="J6">
        <f t="shared" si="3"/>
        <v>0.676923076923077</v>
      </c>
      <c r="K6">
        <f t="shared" si="4"/>
        <v>1.03860788775481</v>
      </c>
      <c r="L6">
        <v>6</v>
      </c>
      <c r="M6">
        <v>6</v>
      </c>
      <c r="N6">
        <v>15.33</v>
      </c>
      <c r="O6">
        <v>26.4</v>
      </c>
      <c r="P6">
        <v>3.85</v>
      </c>
      <c r="Q6">
        <f t="shared" si="5"/>
        <v>150.15</v>
      </c>
      <c r="R6">
        <v>13</v>
      </c>
      <c r="S6">
        <v>3</v>
      </c>
      <c r="T6">
        <v>1</v>
      </c>
      <c r="U6">
        <v>0</v>
      </c>
      <c r="V6">
        <v>0</v>
      </c>
      <c r="W6">
        <v>130</v>
      </c>
      <c r="X6">
        <v>1.83</v>
      </c>
      <c r="Y6">
        <f t="shared" si="6"/>
        <v>0.6588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5" t="s">
        <v>85</v>
      </c>
    </row>
    <row r="7" spans="1:34">
      <c r="A7">
        <v>5</v>
      </c>
      <c r="B7" t="s">
        <v>131</v>
      </c>
      <c r="C7">
        <v>1.33</v>
      </c>
      <c r="D7">
        <v>1141</v>
      </c>
      <c r="E7">
        <v>1.75</v>
      </c>
      <c r="F7">
        <v>2.42</v>
      </c>
      <c r="G7" s="2">
        <f t="shared" si="0"/>
        <v>42.075</v>
      </c>
      <c r="H7" s="2">
        <f t="shared" si="1"/>
        <v>34.05</v>
      </c>
      <c r="I7">
        <f t="shared" si="2"/>
        <v>78.3525</v>
      </c>
      <c r="J7">
        <f t="shared" si="3"/>
        <v>0.963992869875223</v>
      </c>
      <c r="K7">
        <f t="shared" si="4"/>
        <v>1.65916850132414</v>
      </c>
      <c r="L7">
        <v>4</v>
      </c>
      <c r="M7">
        <v>5</v>
      </c>
      <c r="N7">
        <v>12.18</v>
      </c>
      <c r="O7">
        <v>40.56</v>
      </c>
      <c r="P7">
        <v>3.85</v>
      </c>
      <c r="Q7">
        <f t="shared" si="5"/>
        <v>161.98875</v>
      </c>
      <c r="R7">
        <v>14.025</v>
      </c>
      <c r="S7">
        <v>3</v>
      </c>
      <c r="T7">
        <v>1</v>
      </c>
      <c r="U7">
        <v>0</v>
      </c>
      <c r="V7">
        <v>0</v>
      </c>
      <c r="W7">
        <v>0</v>
      </c>
      <c r="X7">
        <v>1.67</v>
      </c>
      <c r="Y7">
        <f t="shared" si="6"/>
        <v>0.6012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5" t="s">
        <v>85</v>
      </c>
    </row>
    <row r="8" spans="1:34">
      <c r="A8">
        <v>6</v>
      </c>
      <c r="B8" t="s">
        <v>132</v>
      </c>
      <c r="C8">
        <v>1.018</v>
      </c>
      <c r="D8">
        <v>907</v>
      </c>
      <c r="E8">
        <v>4.45</v>
      </c>
      <c r="F8">
        <v>2.863</v>
      </c>
      <c r="G8" s="2">
        <f t="shared" si="0"/>
        <v>54</v>
      </c>
      <c r="H8" s="2">
        <f t="shared" si="1"/>
        <v>42</v>
      </c>
      <c r="I8">
        <f t="shared" si="2"/>
        <v>93.18</v>
      </c>
      <c r="J8">
        <f t="shared" si="3"/>
        <v>0.817777777777778</v>
      </c>
      <c r="K8">
        <f t="shared" si="4"/>
        <v>1.51897898195387</v>
      </c>
      <c r="L8">
        <v>8</v>
      </c>
      <c r="M8">
        <v>8</v>
      </c>
      <c r="N8">
        <v>24.36</v>
      </c>
      <c r="O8">
        <v>44.16</v>
      </c>
      <c r="P8">
        <v>3.85</v>
      </c>
      <c r="Q8">
        <f t="shared" si="5"/>
        <v>207.9</v>
      </c>
      <c r="R8">
        <v>18</v>
      </c>
      <c r="S8">
        <v>3</v>
      </c>
      <c r="T8">
        <v>1</v>
      </c>
      <c r="U8">
        <v>0</v>
      </c>
      <c r="V8">
        <v>0</v>
      </c>
      <c r="W8">
        <v>130</v>
      </c>
      <c r="X8">
        <v>2</v>
      </c>
      <c r="Y8">
        <f t="shared" si="6"/>
        <v>0.72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5" t="s">
        <v>85</v>
      </c>
    </row>
    <row r="9" spans="1:34">
      <c r="A9">
        <v>7</v>
      </c>
      <c r="B9" t="s">
        <v>133</v>
      </c>
      <c r="C9">
        <v>0.835</v>
      </c>
      <c r="D9">
        <v>621</v>
      </c>
      <c r="E9">
        <v>3.5</v>
      </c>
      <c r="F9">
        <v>3.024</v>
      </c>
      <c r="G9" s="2">
        <f t="shared" si="0"/>
        <v>54</v>
      </c>
      <c r="H9" s="2">
        <f t="shared" si="1"/>
        <v>30</v>
      </c>
      <c r="I9">
        <f t="shared" si="2"/>
        <v>89.87</v>
      </c>
      <c r="J9">
        <f t="shared" si="3"/>
        <v>0.284444444444444</v>
      </c>
      <c r="K9">
        <f t="shared" si="4"/>
        <v>0.547799813405689</v>
      </c>
      <c r="L9">
        <v>4</v>
      </c>
      <c r="M9">
        <v>3</v>
      </c>
      <c r="N9">
        <v>10.27</v>
      </c>
      <c r="O9">
        <v>15.36</v>
      </c>
      <c r="P9">
        <v>3.85</v>
      </c>
      <c r="Q9">
        <f t="shared" si="5"/>
        <v>207.9</v>
      </c>
      <c r="R9">
        <v>9</v>
      </c>
      <c r="S9">
        <v>6</v>
      </c>
      <c r="T9">
        <v>1</v>
      </c>
      <c r="U9">
        <v>0</v>
      </c>
      <c r="V9">
        <v>0</v>
      </c>
      <c r="W9">
        <v>130</v>
      </c>
      <c r="X9">
        <v>1.83</v>
      </c>
      <c r="Y9">
        <f t="shared" si="6"/>
        <v>0.6588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5" t="s">
        <v>85</v>
      </c>
    </row>
    <row r="10" spans="1:34">
      <c r="A10">
        <v>8</v>
      </c>
      <c r="B10" t="s">
        <v>134</v>
      </c>
      <c r="C10">
        <v>0.679</v>
      </c>
      <c r="D10">
        <v>331</v>
      </c>
      <c r="E10">
        <v>1.7</v>
      </c>
      <c r="F10">
        <v>3.173</v>
      </c>
      <c r="G10" s="2">
        <f t="shared" si="0"/>
        <v>27</v>
      </c>
      <c r="H10" s="2">
        <f t="shared" si="1"/>
        <v>24</v>
      </c>
      <c r="I10">
        <f t="shared" si="2"/>
        <v>50.94</v>
      </c>
      <c r="J10">
        <f t="shared" si="3"/>
        <v>1.08444444444444</v>
      </c>
      <c r="K10">
        <f t="shared" si="4"/>
        <v>1.84228806136933</v>
      </c>
      <c r="L10">
        <v>4</v>
      </c>
      <c r="M10">
        <v>4</v>
      </c>
      <c r="N10">
        <v>12.18</v>
      </c>
      <c r="O10">
        <v>29.28</v>
      </c>
      <c r="P10">
        <v>3.85</v>
      </c>
      <c r="Q10">
        <f t="shared" si="5"/>
        <v>103.95</v>
      </c>
      <c r="R10">
        <v>9</v>
      </c>
      <c r="S10">
        <v>3</v>
      </c>
      <c r="T10">
        <v>1</v>
      </c>
      <c r="U10">
        <v>0</v>
      </c>
      <c r="V10">
        <v>0</v>
      </c>
      <c r="W10">
        <v>0</v>
      </c>
      <c r="X10">
        <v>1.5</v>
      </c>
      <c r="Y10">
        <f t="shared" si="6"/>
        <v>0.54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5" t="s">
        <v>85</v>
      </c>
    </row>
    <row r="11" spans="1:34">
      <c r="A11">
        <v>9</v>
      </c>
      <c r="B11" t="s">
        <v>135</v>
      </c>
      <c r="C11">
        <v>0.732</v>
      </c>
      <c r="D11">
        <v>87</v>
      </c>
      <c r="E11">
        <v>0.333</v>
      </c>
      <c r="F11">
        <v>2.657</v>
      </c>
      <c r="G11" s="2">
        <f t="shared" si="0"/>
        <v>14.175</v>
      </c>
      <c r="H11" s="2">
        <f t="shared" si="1"/>
        <v>15.45</v>
      </c>
      <c r="I11">
        <f t="shared" si="2"/>
        <v>50.4525</v>
      </c>
      <c r="J11">
        <f t="shared" si="3"/>
        <v>0.474074074074074</v>
      </c>
      <c r="K11">
        <f t="shared" si="4"/>
        <v>0.426905733877638</v>
      </c>
      <c r="L11">
        <v>1</v>
      </c>
      <c r="M11">
        <v>1</v>
      </c>
      <c r="N11">
        <v>2.31</v>
      </c>
      <c r="O11">
        <v>6.72</v>
      </c>
      <c r="P11">
        <v>3.85</v>
      </c>
      <c r="Q11">
        <f t="shared" si="5"/>
        <v>54.57375</v>
      </c>
      <c r="R11">
        <v>4.725</v>
      </c>
      <c r="S11">
        <v>3</v>
      </c>
      <c r="T11">
        <v>0</v>
      </c>
      <c r="U11">
        <v>1</v>
      </c>
      <c r="V11">
        <v>0</v>
      </c>
      <c r="W11">
        <v>0</v>
      </c>
      <c r="X11">
        <v>0.33</v>
      </c>
      <c r="Y11">
        <f t="shared" si="6"/>
        <v>0.1188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5" t="s">
        <v>55</v>
      </c>
    </row>
    <row r="12" spans="1:34">
      <c r="A12">
        <v>10</v>
      </c>
      <c r="B12" t="s">
        <v>136</v>
      </c>
      <c r="C12">
        <v>0.944</v>
      </c>
      <c r="D12">
        <v>87</v>
      </c>
      <c r="E12">
        <v>0.167</v>
      </c>
      <c r="F12">
        <v>2.618</v>
      </c>
      <c r="G12" s="2">
        <f t="shared" si="0"/>
        <v>16.32</v>
      </c>
      <c r="H12" s="2">
        <f t="shared" si="1"/>
        <v>17.44</v>
      </c>
      <c r="I12">
        <f t="shared" si="2"/>
        <v>63.364</v>
      </c>
      <c r="J12">
        <f t="shared" si="3"/>
        <v>0</v>
      </c>
      <c r="K12">
        <f t="shared" si="4"/>
        <v>0</v>
      </c>
      <c r="L12" s="2">
        <v>1</v>
      </c>
      <c r="M12" s="2">
        <v>1</v>
      </c>
      <c r="N12" s="2">
        <v>3.78</v>
      </c>
      <c r="O12" s="2">
        <v>0</v>
      </c>
      <c r="P12" s="2">
        <v>3.85</v>
      </c>
      <c r="Q12">
        <f t="shared" si="5"/>
        <v>62.832</v>
      </c>
      <c r="R12" s="2">
        <v>2.72</v>
      </c>
      <c r="S12" s="2">
        <v>6</v>
      </c>
      <c r="T12" s="2">
        <v>0</v>
      </c>
      <c r="U12" s="2">
        <v>1</v>
      </c>
      <c r="V12" s="2">
        <v>0</v>
      </c>
      <c r="W12" s="2">
        <v>0</v>
      </c>
      <c r="X12" s="2">
        <v>1</v>
      </c>
      <c r="Y12">
        <f t="shared" si="6"/>
        <v>0.36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5" t="s">
        <v>44</v>
      </c>
    </row>
    <row r="13" spans="1:34">
      <c r="A13">
        <v>11</v>
      </c>
      <c r="B13" t="s">
        <v>137</v>
      </c>
      <c r="C13">
        <v>0.562</v>
      </c>
      <c r="D13">
        <v>87</v>
      </c>
      <c r="E13">
        <v>0.333</v>
      </c>
      <c r="F13">
        <v>3.371</v>
      </c>
      <c r="G13" s="2">
        <f t="shared" si="0"/>
        <v>9.9</v>
      </c>
      <c r="H13" s="2">
        <f t="shared" si="1"/>
        <v>12.6</v>
      </c>
      <c r="I13">
        <f t="shared" si="2"/>
        <v>44.73</v>
      </c>
      <c r="J13">
        <f t="shared" si="3"/>
        <v>0</v>
      </c>
      <c r="K13">
        <f t="shared" si="4"/>
        <v>0</v>
      </c>
      <c r="L13">
        <v>1</v>
      </c>
      <c r="M13">
        <v>0</v>
      </c>
      <c r="N13">
        <v>3.78</v>
      </c>
      <c r="O13">
        <v>0</v>
      </c>
      <c r="P13">
        <v>3.85</v>
      </c>
      <c r="Q13">
        <f t="shared" si="5"/>
        <v>38.115</v>
      </c>
      <c r="R13">
        <v>3.3</v>
      </c>
      <c r="S13">
        <v>3</v>
      </c>
      <c r="T13">
        <v>0</v>
      </c>
      <c r="U13">
        <v>1</v>
      </c>
      <c r="V13">
        <v>0</v>
      </c>
      <c r="W13">
        <v>0</v>
      </c>
      <c r="X13">
        <v>2.67</v>
      </c>
      <c r="Y13">
        <f t="shared" si="6"/>
        <v>0.9612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5" t="s">
        <v>44</v>
      </c>
    </row>
    <row r="14" spans="1:34">
      <c r="A14">
        <v>12</v>
      </c>
      <c r="B14" t="s">
        <v>138</v>
      </c>
      <c r="C14">
        <v>0.944</v>
      </c>
      <c r="D14">
        <v>87</v>
      </c>
      <c r="E14">
        <v>0.167</v>
      </c>
      <c r="F14">
        <v>2.618</v>
      </c>
      <c r="G14" s="2">
        <f t="shared" si="0"/>
        <v>66.776</v>
      </c>
      <c r="H14" s="2">
        <f t="shared" si="1"/>
        <v>54.54</v>
      </c>
      <c r="I14">
        <f t="shared" si="2"/>
        <v>206.199</v>
      </c>
      <c r="J14">
        <f t="shared" si="3"/>
        <v>0</v>
      </c>
      <c r="K14">
        <f t="shared" si="4"/>
        <v>0</v>
      </c>
      <c r="L14">
        <v>1</v>
      </c>
      <c r="M14">
        <v>0</v>
      </c>
      <c r="N14">
        <v>3.78</v>
      </c>
      <c r="O14">
        <v>0</v>
      </c>
      <c r="P14">
        <v>3.85</v>
      </c>
      <c r="Q14">
        <f t="shared" si="5"/>
        <v>257.0876</v>
      </c>
      <c r="R14">
        <v>2.72</v>
      </c>
      <c r="S14">
        <v>24.55</v>
      </c>
      <c r="T14">
        <v>0</v>
      </c>
      <c r="U14">
        <v>1</v>
      </c>
      <c r="V14">
        <v>0</v>
      </c>
      <c r="W14">
        <v>0</v>
      </c>
      <c r="X14">
        <v>7.83</v>
      </c>
      <c r="Y14">
        <f t="shared" si="6"/>
        <v>2.8188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s="5" t="s">
        <v>44</v>
      </c>
    </row>
    <row r="15" spans="1:34">
      <c r="A15">
        <v>13</v>
      </c>
      <c r="B15" t="s">
        <v>139</v>
      </c>
      <c r="C15">
        <v>0.732</v>
      </c>
      <c r="D15">
        <v>87</v>
      </c>
      <c r="E15">
        <v>0.333</v>
      </c>
      <c r="F15">
        <v>2.657</v>
      </c>
      <c r="G15" s="2">
        <f t="shared" si="0"/>
        <v>25.164</v>
      </c>
      <c r="H15" s="2">
        <f t="shared" si="1"/>
        <v>23.592</v>
      </c>
      <c r="I15">
        <f t="shared" si="2"/>
        <v>83.2392</v>
      </c>
      <c r="J15">
        <f t="shared" si="3"/>
        <v>0.209823557463042</v>
      </c>
      <c r="K15">
        <f t="shared" si="4"/>
        <v>0.203306578187644</v>
      </c>
      <c r="L15">
        <v>1</v>
      </c>
      <c r="M15">
        <v>2</v>
      </c>
      <c r="N15">
        <v>2.31</v>
      </c>
      <c r="O15">
        <v>5.28</v>
      </c>
      <c r="P15">
        <v>3.85</v>
      </c>
      <c r="Q15">
        <f t="shared" si="5"/>
        <v>96.8814</v>
      </c>
      <c r="R15">
        <v>2.796</v>
      </c>
      <c r="S15">
        <v>9</v>
      </c>
      <c r="T15">
        <v>0</v>
      </c>
      <c r="U15">
        <v>1</v>
      </c>
      <c r="V15">
        <v>0</v>
      </c>
      <c r="W15">
        <v>130</v>
      </c>
      <c r="X15">
        <v>1.33</v>
      </c>
      <c r="Y15">
        <f t="shared" si="6"/>
        <v>0.4788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5" t="s">
        <v>55</v>
      </c>
    </row>
    <row r="16" spans="1:34">
      <c r="A16">
        <v>14</v>
      </c>
      <c r="B16" t="s">
        <v>140</v>
      </c>
      <c r="C16">
        <v>0.672</v>
      </c>
      <c r="D16">
        <v>87</v>
      </c>
      <c r="E16">
        <v>0.167</v>
      </c>
      <c r="F16">
        <v>3.234</v>
      </c>
      <c r="G16" s="2">
        <f t="shared" si="0"/>
        <v>54.88</v>
      </c>
      <c r="H16" s="2">
        <f t="shared" si="1"/>
        <v>29.68</v>
      </c>
      <c r="I16">
        <f t="shared" si="2"/>
        <v>90.928</v>
      </c>
      <c r="J16">
        <f t="shared" si="3"/>
        <v>0.341107871720117</v>
      </c>
      <c r="K16">
        <f t="shared" si="4"/>
        <v>0.659862748548302</v>
      </c>
      <c r="L16">
        <v>2</v>
      </c>
      <c r="M16">
        <v>6</v>
      </c>
      <c r="N16">
        <v>4.62</v>
      </c>
      <c r="O16">
        <v>18.72</v>
      </c>
      <c r="P16">
        <v>3.85</v>
      </c>
      <c r="Q16">
        <f t="shared" si="5"/>
        <v>211.288</v>
      </c>
      <c r="R16">
        <v>7.84</v>
      </c>
      <c r="S16">
        <v>7</v>
      </c>
      <c r="T16">
        <v>0</v>
      </c>
      <c r="U16">
        <v>1</v>
      </c>
      <c r="V16">
        <v>0</v>
      </c>
      <c r="W16">
        <v>0</v>
      </c>
      <c r="X16">
        <v>2.33</v>
      </c>
      <c r="Y16">
        <f t="shared" si="6"/>
        <v>0.8388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5" t="s">
        <v>53</v>
      </c>
    </row>
    <row r="17" spans="1:34">
      <c r="A17">
        <v>15</v>
      </c>
      <c r="B17" t="s">
        <v>141</v>
      </c>
      <c r="C17">
        <v>0.672</v>
      </c>
      <c r="D17">
        <v>87</v>
      </c>
      <c r="E17">
        <v>0.167</v>
      </c>
      <c r="F17">
        <v>3.234</v>
      </c>
      <c r="G17" s="2">
        <f t="shared" si="0"/>
        <v>57.12</v>
      </c>
      <c r="H17" s="2">
        <f t="shared" si="1"/>
        <v>30.32</v>
      </c>
      <c r="I17">
        <f t="shared" si="2"/>
        <v>93.602</v>
      </c>
      <c r="J17">
        <f t="shared" si="3"/>
        <v>0.298319327731092</v>
      </c>
      <c r="K17">
        <f t="shared" si="4"/>
        <v>0.583485231249168</v>
      </c>
      <c r="L17">
        <v>2</v>
      </c>
      <c r="M17">
        <v>3</v>
      </c>
      <c r="N17">
        <v>6.09</v>
      </c>
      <c r="O17">
        <v>17.04</v>
      </c>
      <c r="P17">
        <v>3.85</v>
      </c>
      <c r="Q17">
        <f t="shared" si="5"/>
        <v>219.912</v>
      </c>
      <c r="R17">
        <v>8.16</v>
      </c>
      <c r="S17">
        <v>7</v>
      </c>
      <c r="T17">
        <v>0</v>
      </c>
      <c r="U17">
        <v>1</v>
      </c>
      <c r="V17">
        <v>0</v>
      </c>
      <c r="W17">
        <v>0</v>
      </c>
      <c r="X17">
        <v>1.5</v>
      </c>
      <c r="Y17">
        <f t="shared" si="6"/>
        <v>0.54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5" t="s">
        <v>66</v>
      </c>
    </row>
    <row r="18" spans="1:34">
      <c r="A18">
        <v>16</v>
      </c>
      <c r="B18" t="s">
        <v>142</v>
      </c>
      <c r="C18">
        <v>0.785</v>
      </c>
      <c r="D18">
        <v>87</v>
      </c>
      <c r="E18">
        <v>0.167</v>
      </c>
      <c r="F18">
        <v>3.007</v>
      </c>
      <c r="G18" s="2">
        <f t="shared" si="0"/>
        <v>63</v>
      </c>
      <c r="H18" s="2">
        <f t="shared" si="1"/>
        <v>32</v>
      </c>
      <c r="I18">
        <f t="shared" si="2"/>
        <v>90.23</v>
      </c>
      <c r="J18">
        <f t="shared" si="3"/>
        <v>0.426666666666667</v>
      </c>
      <c r="K18">
        <f t="shared" si="4"/>
        <v>0.954824849316703</v>
      </c>
      <c r="L18">
        <v>2</v>
      </c>
      <c r="M18">
        <v>8</v>
      </c>
      <c r="N18">
        <v>6.09</v>
      </c>
      <c r="O18">
        <v>26.88</v>
      </c>
      <c r="P18">
        <v>3.85</v>
      </c>
      <c r="Q18">
        <f t="shared" si="5"/>
        <v>242.55</v>
      </c>
      <c r="R18">
        <v>9</v>
      </c>
      <c r="S18">
        <v>7</v>
      </c>
      <c r="T18">
        <v>0</v>
      </c>
      <c r="U18">
        <v>1</v>
      </c>
      <c r="V18">
        <v>0</v>
      </c>
      <c r="W18">
        <v>0</v>
      </c>
      <c r="X18">
        <v>1.67</v>
      </c>
      <c r="Y18">
        <f t="shared" si="6"/>
        <v>0.6012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5" t="s">
        <v>66</v>
      </c>
    </row>
    <row r="19" spans="1:34">
      <c r="A19">
        <v>17</v>
      </c>
      <c r="B19" t="s">
        <v>143</v>
      </c>
      <c r="C19">
        <v>0.785</v>
      </c>
      <c r="D19">
        <v>87</v>
      </c>
      <c r="E19">
        <v>0.167</v>
      </c>
      <c r="F19">
        <v>3.007</v>
      </c>
      <c r="G19" s="2">
        <f t="shared" si="0"/>
        <v>63</v>
      </c>
      <c r="H19" s="2">
        <f t="shared" si="1"/>
        <v>32</v>
      </c>
      <c r="I19">
        <f t="shared" si="2"/>
        <v>90.23</v>
      </c>
      <c r="J19">
        <f t="shared" si="3"/>
        <v>0.426666666666667</v>
      </c>
      <c r="K19">
        <f t="shared" si="4"/>
        <v>0.954824849316703</v>
      </c>
      <c r="L19">
        <v>2</v>
      </c>
      <c r="M19">
        <v>8</v>
      </c>
      <c r="N19">
        <v>6.09</v>
      </c>
      <c r="O19">
        <v>26.88</v>
      </c>
      <c r="P19">
        <v>3.85</v>
      </c>
      <c r="Q19">
        <f t="shared" si="5"/>
        <v>242.55</v>
      </c>
      <c r="R19">
        <v>9</v>
      </c>
      <c r="S19">
        <v>7</v>
      </c>
      <c r="T19">
        <v>0</v>
      </c>
      <c r="U19">
        <v>1</v>
      </c>
      <c r="V19">
        <v>0</v>
      </c>
      <c r="W19">
        <v>0</v>
      </c>
      <c r="X19">
        <v>1.67</v>
      </c>
      <c r="Y19">
        <f t="shared" si="6"/>
        <v>0.6012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5" t="s">
        <v>66</v>
      </c>
    </row>
    <row r="20" spans="1:34">
      <c r="A20">
        <v>18</v>
      </c>
      <c r="B20" t="s">
        <v>144</v>
      </c>
      <c r="C20">
        <v>0.965</v>
      </c>
      <c r="D20">
        <v>89</v>
      </c>
      <c r="E20">
        <v>0.292</v>
      </c>
      <c r="F20">
        <v>2.868</v>
      </c>
      <c r="G20" s="2">
        <f t="shared" si="0"/>
        <v>63</v>
      </c>
      <c r="H20" s="2">
        <f t="shared" si="1"/>
        <v>32</v>
      </c>
      <c r="I20">
        <f t="shared" si="2"/>
        <v>90.23</v>
      </c>
      <c r="J20">
        <f t="shared" si="3"/>
        <v>0.426666666666667</v>
      </c>
      <c r="K20">
        <f t="shared" si="4"/>
        <v>0.954824849316703</v>
      </c>
      <c r="L20">
        <v>2</v>
      </c>
      <c r="M20">
        <v>8</v>
      </c>
      <c r="N20">
        <v>6.09</v>
      </c>
      <c r="O20">
        <v>26.88</v>
      </c>
      <c r="P20">
        <v>3.85</v>
      </c>
      <c r="Q20">
        <f t="shared" si="5"/>
        <v>242.55</v>
      </c>
      <c r="R20">
        <v>9</v>
      </c>
      <c r="S20">
        <v>7</v>
      </c>
      <c r="T20">
        <v>0</v>
      </c>
      <c r="U20">
        <v>1</v>
      </c>
      <c r="V20">
        <v>0</v>
      </c>
      <c r="W20">
        <v>0</v>
      </c>
      <c r="X20">
        <v>1.67</v>
      </c>
      <c r="Y20">
        <f t="shared" si="6"/>
        <v>0.6012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5" t="s">
        <v>66</v>
      </c>
    </row>
    <row r="21" spans="1:34">
      <c r="A21">
        <v>19</v>
      </c>
      <c r="B21" t="s">
        <v>145</v>
      </c>
      <c r="C21">
        <v>0.965</v>
      </c>
      <c r="D21">
        <v>89</v>
      </c>
      <c r="E21">
        <v>0.292</v>
      </c>
      <c r="F21">
        <v>2.868</v>
      </c>
      <c r="G21" s="2">
        <f t="shared" si="0"/>
        <v>63</v>
      </c>
      <c r="H21" s="2">
        <f t="shared" si="1"/>
        <v>32</v>
      </c>
      <c r="I21">
        <f t="shared" si="2"/>
        <v>90.23</v>
      </c>
      <c r="J21">
        <f t="shared" si="3"/>
        <v>0.426666666666667</v>
      </c>
      <c r="K21">
        <f t="shared" si="4"/>
        <v>0.954824849316703</v>
      </c>
      <c r="L21">
        <v>2</v>
      </c>
      <c r="M21">
        <v>8</v>
      </c>
      <c r="N21">
        <v>6.09</v>
      </c>
      <c r="O21">
        <v>26.88</v>
      </c>
      <c r="P21">
        <v>3.85</v>
      </c>
      <c r="Q21">
        <f t="shared" si="5"/>
        <v>242.55</v>
      </c>
      <c r="R21">
        <v>9</v>
      </c>
      <c r="S21">
        <v>7</v>
      </c>
      <c r="T21">
        <v>0</v>
      </c>
      <c r="U21">
        <v>1</v>
      </c>
      <c r="V21">
        <v>0</v>
      </c>
      <c r="W21">
        <v>0</v>
      </c>
      <c r="X21">
        <v>1.67</v>
      </c>
      <c r="Y21">
        <f t="shared" si="6"/>
        <v>0.6012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5" t="s">
        <v>66</v>
      </c>
    </row>
    <row r="22" spans="1:34">
      <c r="A22">
        <v>20</v>
      </c>
      <c r="B22" t="s">
        <v>146</v>
      </c>
      <c r="C22">
        <v>0.892</v>
      </c>
      <c r="D22">
        <v>87</v>
      </c>
      <c r="E22">
        <v>0.125</v>
      </c>
      <c r="F22">
        <v>2.86</v>
      </c>
      <c r="G22" s="2">
        <f t="shared" si="0"/>
        <v>63</v>
      </c>
      <c r="H22" s="2">
        <f t="shared" si="1"/>
        <v>32</v>
      </c>
      <c r="I22">
        <f t="shared" si="2"/>
        <v>90.23</v>
      </c>
      <c r="J22">
        <f t="shared" si="3"/>
        <v>0.426666666666667</v>
      </c>
      <c r="K22">
        <f t="shared" si="4"/>
        <v>0.954824849316703</v>
      </c>
      <c r="L22">
        <v>2</v>
      </c>
      <c r="M22">
        <v>8</v>
      </c>
      <c r="N22">
        <v>6.09</v>
      </c>
      <c r="O22">
        <v>26.88</v>
      </c>
      <c r="P22">
        <v>3.85</v>
      </c>
      <c r="Q22">
        <f t="shared" si="5"/>
        <v>242.55</v>
      </c>
      <c r="R22">
        <v>9</v>
      </c>
      <c r="S22">
        <v>7</v>
      </c>
      <c r="T22">
        <v>0</v>
      </c>
      <c r="U22">
        <v>1</v>
      </c>
      <c r="V22">
        <v>0</v>
      </c>
      <c r="W22">
        <v>0</v>
      </c>
      <c r="X22">
        <v>1.67</v>
      </c>
      <c r="Y22">
        <f t="shared" si="6"/>
        <v>0.6012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5" t="s">
        <v>66</v>
      </c>
    </row>
    <row r="23" spans="1:34">
      <c r="A23">
        <v>21</v>
      </c>
      <c r="B23" t="s">
        <v>147</v>
      </c>
      <c r="C23">
        <v>0.892</v>
      </c>
      <c r="D23">
        <v>87</v>
      </c>
      <c r="E23">
        <v>0.125</v>
      </c>
      <c r="F23">
        <v>2.86</v>
      </c>
      <c r="G23" s="2">
        <f t="shared" si="0"/>
        <v>63</v>
      </c>
      <c r="H23" s="2">
        <f t="shared" si="1"/>
        <v>32</v>
      </c>
      <c r="I23">
        <f t="shared" si="2"/>
        <v>90.23</v>
      </c>
      <c r="J23">
        <f t="shared" si="3"/>
        <v>0.426666666666667</v>
      </c>
      <c r="K23">
        <f t="shared" si="4"/>
        <v>0.954824849316703</v>
      </c>
      <c r="L23">
        <v>2</v>
      </c>
      <c r="M23">
        <v>8</v>
      </c>
      <c r="N23">
        <v>6.09</v>
      </c>
      <c r="O23">
        <v>26.88</v>
      </c>
      <c r="P23">
        <v>3.85</v>
      </c>
      <c r="Q23">
        <f t="shared" si="5"/>
        <v>242.55</v>
      </c>
      <c r="R23">
        <v>9</v>
      </c>
      <c r="S23">
        <v>7</v>
      </c>
      <c r="T23">
        <v>0</v>
      </c>
      <c r="U23">
        <v>1</v>
      </c>
      <c r="V23">
        <v>0</v>
      </c>
      <c r="W23">
        <v>0</v>
      </c>
      <c r="X23">
        <v>1.67</v>
      </c>
      <c r="Y23">
        <f t="shared" si="6"/>
        <v>0.6012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5" t="s">
        <v>66</v>
      </c>
    </row>
    <row r="24" spans="1:34">
      <c r="A24">
        <v>22</v>
      </c>
      <c r="B24" t="s">
        <v>148</v>
      </c>
      <c r="C24">
        <v>0.892</v>
      </c>
      <c r="D24">
        <v>87</v>
      </c>
      <c r="E24">
        <v>0.125</v>
      </c>
      <c r="F24">
        <v>2.86</v>
      </c>
      <c r="G24" s="2">
        <f t="shared" si="0"/>
        <v>63</v>
      </c>
      <c r="H24" s="2">
        <f t="shared" si="1"/>
        <v>32</v>
      </c>
      <c r="I24">
        <f t="shared" si="2"/>
        <v>90.23</v>
      </c>
      <c r="J24">
        <f t="shared" si="3"/>
        <v>0.426666666666667</v>
      </c>
      <c r="K24">
        <f t="shared" si="4"/>
        <v>0.954824849316703</v>
      </c>
      <c r="L24">
        <v>2</v>
      </c>
      <c r="M24">
        <v>8</v>
      </c>
      <c r="N24">
        <v>6.09</v>
      </c>
      <c r="O24">
        <v>26.88</v>
      </c>
      <c r="P24">
        <v>3.85</v>
      </c>
      <c r="Q24">
        <f t="shared" si="5"/>
        <v>242.55</v>
      </c>
      <c r="R24">
        <v>9</v>
      </c>
      <c r="S24">
        <v>7</v>
      </c>
      <c r="T24">
        <v>0</v>
      </c>
      <c r="U24">
        <v>1</v>
      </c>
      <c r="V24">
        <v>0</v>
      </c>
      <c r="W24">
        <v>0</v>
      </c>
      <c r="X24">
        <v>1.67</v>
      </c>
      <c r="Y24">
        <f t="shared" si="6"/>
        <v>0.6012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5" t="s">
        <v>66</v>
      </c>
    </row>
    <row r="25" spans="1:34">
      <c r="A25">
        <v>23</v>
      </c>
      <c r="B25" t="s">
        <v>149</v>
      </c>
      <c r="C25">
        <v>0.892</v>
      </c>
      <c r="D25">
        <v>87</v>
      </c>
      <c r="E25">
        <v>0.125</v>
      </c>
      <c r="F25">
        <v>2.86</v>
      </c>
      <c r="G25" s="2">
        <f t="shared" si="0"/>
        <v>63</v>
      </c>
      <c r="H25" s="2">
        <f t="shared" si="1"/>
        <v>32</v>
      </c>
      <c r="I25">
        <f t="shared" si="2"/>
        <v>90.23</v>
      </c>
      <c r="J25">
        <f t="shared" si="3"/>
        <v>0.426666666666667</v>
      </c>
      <c r="K25">
        <f t="shared" si="4"/>
        <v>0.954824849316703</v>
      </c>
      <c r="L25">
        <v>2</v>
      </c>
      <c r="M25">
        <v>8</v>
      </c>
      <c r="N25">
        <v>6.09</v>
      </c>
      <c r="O25">
        <v>26.88</v>
      </c>
      <c r="P25">
        <v>3.85</v>
      </c>
      <c r="Q25">
        <f t="shared" si="5"/>
        <v>242.55</v>
      </c>
      <c r="R25">
        <v>9</v>
      </c>
      <c r="S25">
        <v>7</v>
      </c>
      <c r="T25">
        <v>0</v>
      </c>
      <c r="U25">
        <v>1</v>
      </c>
      <c r="V25">
        <v>0</v>
      </c>
      <c r="W25">
        <v>0</v>
      </c>
      <c r="X25">
        <v>1.67</v>
      </c>
      <c r="Y25">
        <f t="shared" si="6"/>
        <v>0.6012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5" t="s">
        <v>66</v>
      </c>
    </row>
    <row r="26" spans="1:34">
      <c r="A26">
        <v>24</v>
      </c>
      <c r="B26" t="s">
        <v>150</v>
      </c>
      <c r="C26">
        <v>0.944</v>
      </c>
      <c r="D26">
        <v>87</v>
      </c>
      <c r="E26">
        <v>0.167</v>
      </c>
      <c r="F26">
        <v>2.618</v>
      </c>
      <c r="G26" s="2">
        <f t="shared" si="0"/>
        <v>11.5</v>
      </c>
      <c r="H26" s="2">
        <f t="shared" si="1"/>
        <v>14.6</v>
      </c>
      <c r="I26">
        <f t="shared" si="2"/>
        <v>53.9</v>
      </c>
      <c r="J26">
        <f t="shared" si="3"/>
        <v>0</v>
      </c>
      <c r="K26">
        <f t="shared" si="4"/>
        <v>0</v>
      </c>
      <c r="L26">
        <v>1</v>
      </c>
      <c r="M26">
        <v>0</v>
      </c>
      <c r="N26">
        <v>2.31</v>
      </c>
      <c r="O26">
        <v>0</v>
      </c>
      <c r="P26">
        <v>3.85</v>
      </c>
      <c r="Q26">
        <f t="shared" si="5"/>
        <v>44.275</v>
      </c>
      <c r="R26">
        <v>2.3</v>
      </c>
      <c r="S26">
        <v>5</v>
      </c>
      <c r="T26">
        <v>1</v>
      </c>
      <c r="U26">
        <v>0</v>
      </c>
      <c r="V26">
        <v>0</v>
      </c>
      <c r="W26">
        <v>0</v>
      </c>
      <c r="X26">
        <v>0.67</v>
      </c>
      <c r="Y26">
        <f t="shared" si="6"/>
        <v>0.2412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5" t="s">
        <v>55</v>
      </c>
    </row>
    <row r="27" spans="1:34">
      <c r="A27">
        <v>25</v>
      </c>
      <c r="B27" t="s">
        <v>151</v>
      </c>
      <c r="C27">
        <v>0.931</v>
      </c>
      <c r="D27">
        <v>87</v>
      </c>
      <c r="E27">
        <v>0.25</v>
      </c>
      <c r="F27">
        <v>2.493</v>
      </c>
      <c r="G27" s="2">
        <f t="shared" si="0"/>
        <v>83.7</v>
      </c>
      <c r="H27" s="2">
        <f t="shared" si="1"/>
        <v>36.6</v>
      </c>
      <c r="I27">
        <f t="shared" si="2"/>
        <v>107.94</v>
      </c>
      <c r="J27">
        <f t="shared" si="3"/>
        <v>0.321146953405018</v>
      </c>
      <c r="K27">
        <f t="shared" si="4"/>
        <v>0.798164222288736</v>
      </c>
      <c r="L27">
        <v>2</v>
      </c>
      <c r="M27">
        <v>8</v>
      </c>
      <c r="N27">
        <v>6.09</v>
      </c>
      <c r="O27">
        <v>26.88</v>
      </c>
      <c r="P27">
        <v>3.85</v>
      </c>
      <c r="Q27">
        <f t="shared" si="5"/>
        <v>322.245</v>
      </c>
      <c r="R27">
        <v>9.3</v>
      </c>
      <c r="S27">
        <v>9</v>
      </c>
      <c r="T27">
        <v>0</v>
      </c>
      <c r="U27">
        <v>1</v>
      </c>
      <c r="V27">
        <v>0</v>
      </c>
      <c r="W27">
        <v>0</v>
      </c>
      <c r="X27">
        <v>2</v>
      </c>
      <c r="Y27">
        <f t="shared" si="6"/>
        <v>0.72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5" t="s">
        <v>66</v>
      </c>
    </row>
    <row r="28" spans="1:34">
      <c r="A28">
        <v>26</v>
      </c>
      <c r="B28" t="s">
        <v>152</v>
      </c>
      <c r="C28">
        <v>0.958</v>
      </c>
      <c r="D28">
        <v>253</v>
      </c>
      <c r="E28">
        <v>2.25</v>
      </c>
      <c r="F28">
        <v>2.595</v>
      </c>
      <c r="G28" s="2">
        <f t="shared" si="0"/>
        <v>28.35</v>
      </c>
      <c r="H28" s="2">
        <f t="shared" si="1"/>
        <v>21.45</v>
      </c>
      <c r="I28">
        <f t="shared" si="2"/>
        <v>63.4125</v>
      </c>
      <c r="J28">
        <f t="shared" si="3"/>
        <v>0.431746031746032</v>
      </c>
      <c r="K28">
        <f t="shared" si="4"/>
        <v>0.618659873538643</v>
      </c>
      <c r="L28">
        <v>3</v>
      </c>
      <c r="M28">
        <v>2</v>
      </c>
      <c r="N28">
        <v>6.93</v>
      </c>
      <c r="O28">
        <v>12.24</v>
      </c>
      <c r="P28">
        <v>3.85</v>
      </c>
      <c r="Q28">
        <f t="shared" si="5"/>
        <v>109.1475</v>
      </c>
      <c r="R28">
        <v>4.725</v>
      </c>
      <c r="S28">
        <v>6</v>
      </c>
      <c r="T28">
        <v>1</v>
      </c>
      <c r="U28">
        <v>1</v>
      </c>
      <c r="V28">
        <v>0</v>
      </c>
      <c r="W28">
        <v>0</v>
      </c>
      <c r="X28">
        <v>1</v>
      </c>
      <c r="Y28">
        <f t="shared" si="6"/>
        <v>0.36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s="5" t="s">
        <v>66</v>
      </c>
    </row>
    <row r="29" spans="1:34">
      <c r="A29">
        <v>27</v>
      </c>
      <c r="B29" t="s">
        <v>153</v>
      </c>
      <c r="C29">
        <v>0.857</v>
      </c>
      <c r="D29">
        <v>87</v>
      </c>
      <c r="E29">
        <v>0.25</v>
      </c>
      <c r="F29">
        <v>2.677</v>
      </c>
      <c r="G29" s="2">
        <f t="shared" si="0"/>
        <v>101.25</v>
      </c>
      <c r="H29" s="2">
        <f t="shared" si="1"/>
        <v>42</v>
      </c>
      <c r="I29">
        <f t="shared" si="2"/>
        <v>115.29</v>
      </c>
      <c r="J29">
        <f t="shared" si="3"/>
        <v>0.398222222222222</v>
      </c>
      <c r="K29">
        <f t="shared" si="4"/>
        <v>1.12091915370604</v>
      </c>
      <c r="L29">
        <v>2</v>
      </c>
      <c r="M29">
        <v>12</v>
      </c>
      <c r="N29">
        <v>6.09</v>
      </c>
      <c r="O29">
        <v>40.32</v>
      </c>
      <c r="P29">
        <v>3.85</v>
      </c>
      <c r="Q29">
        <f t="shared" si="5"/>
        <v>389.8125</v>
      </c>
      <c r="R29">
        <v>13.5</v>
      </c>
      <c r="S29">
        <v>7.5</v>
      </c>
      <c r="T29">
        <v>0</v>
      </c>
      <c r="U29">
        <v>1</v>
      </c>
      <c r="V29">
        <v>0</v>
      </c>
      <c r="W29">
        <v>0</v>
      </c>
      <c r="X29">
        <v>2.67</v>
      </c>
      <c r="Y29">
        <f t="shared" si="6"/>
        <v>0.9612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s="5" t="s">
        <v>66</v>
      </c>
    </row>
    <row r="30" spans="1:34">
      <c r="A30">
        <v>28</v>
      </c>
      <c r="B30" t="s">
        <v>154</v>
      </c>
      <c r="C30">
        <v>0.766</v>
      </c>
      <c r="D30">
        <v>87</v>
      </c>
      <c r="E30">
        <v>0.167</v>
      </c>
      <c r="F30">
        <v>2.952</v>
      </c>
      <c r="G30" s="2">
        <f t="shared" si="0"/>
        <v>67.5</v>
      </c>
      <c r="H30" s="2">
        <f t="shared" si="1"/>
        <v>33</v>
      </c>
      <c r="I30">
        <f t="shared" si="2"/>
        <v>95.52</v>
      </c>
      <c r="J30">
        <f t="shared" si="3"/>
        <v>0.376888888888889</v>
      </c>
      <c r="K30">
        <f t="shared" si="4"/>
        <v>0.853627109908517</v>
      </c>
      <c r="L30">
        <v>2</v>
      </c>
      <c r="M30">
        <v>8</v>
      </c>
      <c r="N30">
        <v>6.09</v>
      </c>
      <c r="O30">
        <v>25.44</v>
      </c>
      <c r="P30">
        <v>3.85</v>
      </c>
      <c r="Q30">
        <f t="shared" si="5"/>
        <v>259.875</v>
      </c>
      <c r="R30">
        <v>9</v>
      </c>
      <c r="S30">
        <v>7.5</v>
      </c>
      <c r="T30">
        <v>0</v>
      </c>
      <c r="U30">
        <v>1</v>
      </c>
      <c r="V30">
        <v>0</v>
      </c>
      <c r="W30">
        <v>130</v>
      </c>
      <c r="X30">
        <v>1.67</v>
      </c>
      <c r="Y30">
        <f t="shared" si="6"/>
        <v>0.6012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5" t="s">
        <v>66</v>
      </c>
    </row>
    <row r="31" spans="1:34">
      <c r="A31">
        <v>29</v>
      </c>
      <c r="B31" t="s">
        <v>155</v>
      </c>
      <c r="C31">
        <v>0.766</v>
      </c>
      <c r="D31">
        <v>87</v>
      </c>
      <c r="E31">
        <v>0.167</v>
      </c>
      <c r="F31">
        <v>2.952</v>
      </c>
      <c r="G31" s="2">
        <f t="shared" si="0"/>
        <v>67.5</v>
      </c>
      <c r="H31" s="2">
        <f t="shared" si="1"/>
        <v>33</v>
      </c>
      <c r="I31">
        <f t="shared" si="2"/>
        <v>95.52</v>
      </c>
      <c r="J31">
        <f t="shared" si="3"/>
        <v>0.376888888888889</v>
      </c>
      <c r="K31">
        <f t="shared" si="4"/>
        <v>0.853627109908517</v>
      </c>
      <c r="L31">
        <v>2</v>
      </c>
      <c r="M31">
        <v>8</v>
      </c>
      <c r="N31">
        <v>6.09</v>
      </c>
      <c r="O31">
        <v>25.44</v>
      </c>
      <c r="P31">
        <v>3.85</v>
      </c>
      <c r="Q31">
        <f t="shared" si="5"/>
        <v>259.875</v>
      </c>
      <c r="R31">
        <v>9</v>
      </c>
      <c r="S31">
        <v>7.5</v>
      </c>
      <c r="T31">
        <v>0</v>
      </c>
      <c r="U31">
        <v>1</v>
      </c>
      <c r="V31">
        <v>0</v>
      </c>
      <c r="W31">
        <v>130</v>
      </c>
      <c r="X31">
        <v>1.67</v>
      </c>
      <c r="Y31">
        <f t="shared" si="6"/>
        <v>0.6012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5" t="s">
        <v>66</v>
      </c>
    </row>
    <row r="32" spans="1:34">
      <c r="A32">
        <v>30</v>
      </c>
      <c r="B32" t="s">
        <v>156</v>
      </c>
      <c r="C32">
        <v>0.766</v>
      </c>
      <c r="D32">
        <v>87</v>
      </c>
      <c r="E32">
        <v>0.167</v>
      </c>
      <c r="F32">
        <v>2.952</v>
      </c>
      <c r="G32" s="2">
        <f t="shared" si="0"/>
        <v>67.5</v>
      </c>
      <c r="H32" s="2">
        <f t="shared" si="1"/>
        <v>33</v>
      </c>
      <c r="I32">
        <f t="shared" si="2"/>
        <v>95.52</v>
      </c>
      <c r="J32">
        <f t="shared" si="3"/>
        <v>0.376888888888889</v>
      </c>
      <c r="K32">
        <f t="shared" si="4"/>
        <v>0.853627109908517</v>
      </c>
      <c r="L32">
        <v>2</v>
      </c>
      <c r="M32">
        <v>8</v>
      </c>
      <c r="N32">
        <v>6.09</v>
      </c>
      <c r="O32">
        <v>25.44</v>
      </c>
      <c r="P32">
        <v>3.85</v>
      </c>
      <c r="Q32">
        <f t="shared" si="5"/>
        <v>259.875</v>
      </c>
      <c r="R32">
        <v>9</v>
      </c>
      <c r="S32">
        <v>7.5</v>
      </c>
      <c r="T32">
        <v>0</v>
      </c>
      <c r="U32">
        <v>1</v>
      </c>
      <c r="V32">
        <v>0</v>
      </c>
      <c r="W32">
        <v>130</v>
      </c>
      <c r="X32">
        <v>1.67</v>
      </c>
      <c r="Y32">
        <f t="shared" si="6"/>
        <v>0.6012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s="5" t="s">
        <v>66</v>
      </c>
    </row>
    <row r="33" spans="1:34">
      <c r="A33">
        <v>31</v>
      </c>
      <c r="B33" t="s">
        <v>157</v>
      </c>
      <c r="C33">
        <v>0.766</v>
      </c>
      <c r="D33">
        <v>87</v>
      </c>
      <c r="E33">
        <v>0.167</v>
      </c>
      <c r="F33">
        <v>2.952</v>
      </c>
      <c r="G33" s="2">
        <f t="shared" si="0"/>
        <v>67.5</v>
      </c>
      <c r="H33" s="2">
        <f t="shared" si="1"/>
        <v>33</v>
      </c>
      <c r="I33">
        <f t="shared" si="2"/>
        <v>95.52</v>
      </c>
      <c r="J33">
        <f t="shared" si="3"/>
        <v>0.376888888888889</v>
      </c>
      <c r="K33">
        <f t="shared" si="4"/>
        <v>0.853627109908517</v>
      </c>
      <c r="L33">
        <v>2</v>
      </c>
      <c r="M33">
        <v>8</v>
      </c>
      <c r="N33">
        <v>6.09</v>
      </c>
      <c r="O33">
        <v>25.44</v>
      </c>
      <c r="P33">
        <v>3.85</v>
      </c>
      <c r="Q33">
        <f t="shared" si="5"/>
        <v>259.875</v>
      </c>
      <c r="R33">
        <v>9</v>
      </c>
      <c r="S33">
        <v>7.5</v>
      </c>
      <c r="T33">
        <v>0</v>
      </c>
      <c r="U33">
        <v>1</v>
      </c>
      <c r="V33">
        <v>0</v>
      </c>
      <c r="W33">
        <v>130</v>
      </c>
      <c r="X33">
        <v>1.67</v>
      </c>
      <c r="Y33">
        <f t="shared" si="6"/>
        <v>0.6012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5" t="s">
        <v>66</v>
      </c>
    </row>
    <row r="34" spans="1:34">
      <c r="A34">
        <v>32</v>
      </c>
      <c r="B34" t="s">
        <v>158</v>
      </c>
      <c r="C34">
        <v>0.658</v>
      </c>
      <c r="D34">
        <v>87</v>
      </c>
      <c r="E34">
        <v>0.2</v>
      </c>
      <c r="F34">
        <v>3.106</v>
      </c>
      <c r="G34" s="2">
        <f t="shared" si="0"/>
        <v>67.5</v>
      </c>
      <c r="H34" s="2">
        <f t="shared" si="1"/>
        <v>33</v>
      </c>
      <c r="I34">
        <f t="shared" si="2"/>
        <v>95.52</v>
      </c>
      <c r="J34">
        <f t="shared" si="3"/>
        <v>0.376888888888889</v>
      </c>
      <c r="K34">
        <f t="shared" si="4"/>
        <v>0.853627109908517</v>
      </c>
      <c r="L34">
        <v>2</v>
      </c>
      <c r="M34">
        <v>8</v>
      </c>
      <c r="N34">
        <v>6.09</v>
      </c>
      <c r="O34">
        <v>25.44</v>
      </c>
      <c r="P34">
        <v>3.85</v>
      </c>
      <c r="Q34">
        <f t="shared" si="5"/>
        <v>259.875</v>
      </c>
      <c r="R34">
        <v>9</v>
      </c>
      <c r="S34">
        <v>7.5</v>
      </c>
      <c r="T34">
        <v>0</v>
      </c>
      <c r="U34">
        <v>1</v>
      </c>
      <c r="V34">
        <v>0</v>
      </c>
      <c r="W34">
        <v>130</v>
      </c>
      <c r="X34">
        <v>1.67</v>
      </c>
      <c r="Y34">
        <f t="shared" si="6"/>
        <v>0.6012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5" t="s">
        <v>66</v>
      </c>
    </row>
    <row r="35" spans="1:34">
      <c r="A35">
        <v>33</v>
      </c>
      <c r="B35" t="s">
        <v>159</v>
      </c>
      <c r="C35">
        <v>0.557</v>
      </c>
      <c r="D35">
        <v>87</v>
      </c>
      <c r="E35">
        <v>0.333</v>
      </c>
      <c r="F35">
        <v>3.235</v>
      </c>
      <c r="G35" s="2">
        <f t="shared" si="0"/>
        <v>67.5</v>
      </c>
      <c r="H35" s="2">
        <f t="shared" si="1"/>
        <v>33</v>
      </c>
      <c r="I35">
        <f t="shared" si="2"/>
        <v>95.52</v>
      </c>
      <c r="J35">
        <f t="shared" si="3"/>
        <v>0.376888888888889</v>
      </c>
      <c r="K35">
        <f t="shared" si="4"/>
        <v>0.853627109908517</v>
      </c>
      <c r="L35">
        <v>2</v>
      </c>
      <c r="M35">
        <v>8</v>
      </c>
      <c r="N35">
        <v>6.09</v>
      </c>
      <c r="O35">
        <v>25.44</v>
      </c>
      <c r="P35">
        <v>3.85</v>
      </c>
      <c r="Q35">
        <f t="shared" si="5"/>
        <v>259.875</v>
      </c>
      <c r="R35">
        <v>9</v>
      </c>
      <c r="S35">
        <v>7.5</v>
      </c>
      <c r="T35">
        <v>0</v>
      </c>
      <c r="U35">
        <v>1</v>
      </c>
      <c r="V35">
        <v>0</v>
      </c>
      <c r="W35">
        <v>130</v>
      </c>
      <c r="X35">
        <v>1.67</v>
      </c>
      <c r="Y35">
        <f t="shared" si="6"/>
        <v>0.6012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5" t="s">
        <v>66</v>
      </c>
    </row>
    <row r="36" spans="1:34">
      <c r="A36">
        <v>34</v>
      </c>
      <c r="B36" t="s">
        <v>160</v>
      </c>
      <c r="C36">
        <v>0.562</v>
      </c>
      <c r="D36">
        <v>171</v>
      </c>
      <c r="E36">
        <v>1.333</v>
      </c>
      <c r="F36">
        <v>3.272</v>
      </c>
      <c r="G36" s="2">
        <f t="shared" si="0"/>
        <v>51.15</v>
      </c>
      <c r="H36" s="2">
        <f t="shared" si="1"/>
        <v>29.6</v>
      </c>
      <c r="I36">
        <f t="shared" si="2"/>
        <v>72.2</v>
      </c>
      <c r="J36">
        <f t="shared" si="3"/>
        <v>0.652199413489736</v>
      </c>
      <c r="K36">
        <f t="shared" si="4"/>
        <v>1.48092904325591</v>
      </c>
      <c r="L36">
        <v>3</v>
      </c>
      <c r="M36">
        <v>3</v>
      </c>
      <c r="N36">
        <v>8.4</v>
      </c>
      <c r="O36">
        <v>33.36</v>
      </c>
      <c r="P36">
        <v>3.85</v>
      </c>
      <c r="Q36">
        <f t="shared" si="5"/>
        <v>196.9275</v>
      </c>
      <c r="R36">
        <v>9.3</v>
      </c>
      <c r="S36">
        <v>5.5</v>
      </c>
      <c r="T36">
        <v>1</v>
      </c>
      <c r="U36">
        <v>1</v>
      </c>
      <c r="V36">
        <v>0</v>
      </c>
      <c r="W36">
        <v>130</v>
      </c>
      <c r="X36">
        <v>1.33</v>
      </c>
      <c r="Y36">
        <f t="shared" si="6"/>
        <v>0.4788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5" t="s">
        <v>66</v>
      </c>
    </row>
    <row r="37" spans="1:34">
      <c r="A37">
        <v>35</v>
      </c>
      <c r="B37" t="s">
        <v>75</v>
      </c>
      <c r="C37">
        <v>0.562</v>
      </c>
      <c r="D37">
        <v>87</v>
      </c>
      <c r="E37">
        <v>0.333</v>
      </c>
      <c r="F37">
        <v>3.371</v>
      </c>
      <c r="G37" s="2">
        <f t="shared" si="0"/>
        <v>78.4</v>
      </c>
      <c r="H37" s="2">
        <f t="shared" si="1"/>
        <v>35.68</v>
      </c>
      <c r="I37">
        <f t="shared" si="2"/>
        <v>110.128</v>
      </c>
      <c r="J37">
        <f t="shared" si="3"/>
        <v>0.229591836734694</v>
      </c>
      <c r="K37">
        <f t="shared" si="4"/>
        <v>0.52386593502386</v>
      </c>
      <c r="L37">
        <v>4</v>
      </c>
      <c r="M37">
        <v>2</v>
      </c>
      <c r="N37">
        <v>9.24</v>
      </c>
      <c r="O37">
        <v>18</v>
      </c>
      <c r="P37">
        <v>3.85</v>
      </c>
      <c r="Q37">
        <f t="shared" si="5"/>
        <v>301.84</v>
      </c>
      <c r="R37">
        <v>7.84</v>
      </c>
      <c r="S37">
        <v>10</v>
      </c>
      <c r="T37">
        <v>0</v>
      </c>
      <c r="U37">
        <v>1</v>
      </c>
      <c r="V37">
        <v>0</v>
      </c>
      <c r="W37">
        <v>130</v>
      </c>
      <c r="X37">
        <v>3.67</v>
      </c>
      <c r="Y37">
        <f t="shared" si="6"/>
        <v>1.3212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s="5" t="s">
        <v>76</v>
      </c>
    </row>
    <row r="38" spans="1:34">
      <c r="A38">
        <v>36</v>
      </c>
      <c r="B38" t="s">
        <v>77</v>
      </c>
      <c r="C38">
        <v>0.857</v>
      </c>
      <c r="D38">
        <v>87</v>
      </c>
      <c r="E38">
        <v>0.25</v>
      </c>
      <c r="F38">
        <v>2.677</v>
      </c>
      <c r="G38" s="2">
        <f t="shared" si="0"/>
        <v>48.3</v>
      </c>
      <c r="H38" s="2">
        <f t="shared" si="1"/>
        <v>27.8</v>
      </c>
      <c r="I38">
        <f t="shared" si="2"/>
        <v>89.06</v>
      </c>
      <c r="J38">
        <f t="shared" si="3"/>
        <v>0.228571428571429</v>
      </c>
      <c r="K38">
        <f t="shared" si="4"/>
        <v>0.397312097289641</v>
      </c>
      <c r="L38">
        <v>3</v>
      </c>
      <c r="M38">
        <v>2</v>
      </c>
      <c r="N38">
        <v>6.93</v>
      </c>
      <c r="O38">
        <v>11.04</v>
      </c>
      <c r="P38">
        <v>3.85</v>
      </c>
      <c r="Q38">
        <f t="shared" si="5"/>
        <v>185.955</v>
      </c>
      <c r="R38">
        <v>6.9</v>
      </c>
      <c r="S38">
        <v>7</v>
      </c>
      <c r="T38">
        <v>0</v>
      </c>
      <c r="U38">
        <v>1</v>
      </c>
      <c r="V38">
        <v>0</v>
      </c>
      <c r="W38">
        <v>130</v>
      </c>
      <c r="X38">
        <v>2.5</v>
      </c>
      <c r="Y38">
        <f t="shared" si="6"/>
        <v>0.9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s="5" t="s">
        <v>76</v>
      </c>
    </row>
    <row r="39" spans="1:34">
      <c r="A39">
        <v>37</v>
      </c>
      <c r="B39" t="s">
        <v>78</v>
      </c>
      <c r="C39">
        <v>0.658</v>
      </c>
      <c r="D39">
        <v>87</v>
      </c>
      <c r="E39">
        <v>0.2</v>
      </c>
      <c r="F39">
        <v>3.106</v>
      </c>
      <c r="G39" s="2">
        <f t="shared" si="0"/>
        <v>7.3</v>
      </c>
      <c r="H39" s="2">
        <f t="shared" si="1"/>
        <v>10.84</v>
      </c>
      <c r="I39">
        <f t="shared" si="2"/>
        <v>37.534</v>
      </c>
      <c r="J39">
        <f t="shared" si="3"/>
        <v>0</v>
      </c>
      <c r="K39">
        <f t="shared" si="4"/>
        <v>0</v>
      </c>
      <c r="L39">
        <v>1</v>
      </c>
      <c r="M39">
        <v>0</v>
      </c>
      <c r="N39">
        <v>4.2</v>
      </c>
      <c r="O39">
        <v>0</v>
      </c>
      <c r="P39">
        <v>3.85</v>
      </c>
      <c r="Q39">
        <f t="shared" si="5"/>
        <v>28.105</v>
      </c>
      <c r="R39">
        <v>2.92</v>
      </c>
      <c r="S39">
        <v>2.5</v>
      </c>
      <c r="T39">
        <v>0</v>
      </c>
      <c r="U39">
        <v>0</v>
      </c>
      <c r="V39">
        <v>0</v>
      </c>
      <c r="W39">
        <v>130</v>
      </c>
      <c r="X39">
        <v>0.67</v>
      </c>
      <c r="Y39">
        <f t="shared" si="6"/>
        <v>0.2412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s="5" t="s">
        <v>79</v>
      </c>
    </row>
    <row r="40" spans="1:34">
      <c r="A40">
        <v>38</v>
      </c>
      <c r="B40" t="s">
        <v>80</v>
      </c>
      <c r="C40">
        <v>0.672</v>
      </c>
      <c r="D40">
        <v>87</v>
      </c>
      <c r="E40">
        <v>0.167</v>
      </c>
      <c r="F40">
        <v>3.234</v>
      </c>
      <c r="G40" s="2">
        <f t="shared" si="0"/>
        <v>38.52</v>
      </c>
      <c r="H40" s="2">
        <f t="shared" si="1"/>
        <v>26.56</v>
      </c>
      <c r="I40">
        <f t="shared" si="2"/>
        <v>88.206</v>
      </c>
      <c r="J40">
        <f t="shared" si="3"/>
        <v>0.266614745586708</v>
      </c>
      <c r="K40">
        <f t="shared" si="4"/>
        <v>0.373179451133332</v>
      </c>
      <c r="L40">
        <v>1</v>
      </c>
      <c r="M40">
        <v>1</v>
      </c>
      <c r="N40">
        <v>3.78</v>
      </c>
      <c r="O40">
        <v>10.27</v>
      </c>
      <c r="P40">
        <v>3.85</v>
      </c>
      <c r="Q40">
        <f t="shared" si="5"/>
        <v>148.302</v>
      </c>
      <c r="R40">
        <v>4.28</v>
      </c>
      <c r="S40">
        <v>9</v>
      </c>
      <c r="T40">
        <v>0</v>
      </c>
      <c r="U40">
        <v>1</v>
      </c>
      <c r="V40">
        <v>0</v>
      </c>
      <c r="W40">
        <v>0</v>
      </c>
      <c r="X40">
        <v>2.83</v>
      </c>
      <c r="Y40">
        <f t="shared" si="6"/>
        <v>1.0188</v>
      </c>
      <c r="Z40">
        <v>0</v>
      </c>
      <c r="AA40">
        <v>0</v>
      </c>
      <c r="AB40">
        <v>0</v>
      </c>
      <c r="AC40" s="4">
        <v>1</v>
      </c>
      <c r="AD40">
        <v>28</v>
      </c>
      <c r="AE40">
        <v>1.8</v>
      </c>
      <c r="AF40">
        <v>0.28</v>
      </c>
      <c r="AG40">
        <v>0.18</v>
      </c>
      <c r="AH40" s="5" t="s">
        <v>81</v>
      </c>
    </row>
    <row r="41" spans="1:34">
      <c r="A41">
        <v>39</v>
      </c>
      <c r="B41" t="s">
        <v>82</v>
      </c>
      <c r="C41">
        <v>0.944</v>
      </c>
      <c r="D41">
        <v>87</v>
      </c>
      <c r="E41">
        <v>0.167</v>
      </c>
      <c r="F41">
        <v>2.618</v>
      </c>
      <c r="G41" s="2">
        <f t="shared" si="0"/>
        <v>38.52</v>
      </c>
      <c r="H41" s="2">
        <f t="shared" si="1"/>
        <v>26.56</v>
      </c>
      <c r="I41">
        <f t="shared" si="2"/>
        <v>88.206</v>
      </c>
      <c r="J41">
        <f t="shared" si="3"/>
        <v>0.266614745586708</v>
      </c>
      <c r="K41">
        <f t="shared" si="4"/>
        <v>0.373179451133332</v>
      </c>
      <c r="L41">
        <v>1</v>
      </c>
      <c r="M41">
        <v>1</v>
      </c>
      <c r="N41">
        <v>3.78</v>
      </c>
      <c r="O41">
        <v>10.27</v>
      </c>
      <c r="P41">
        <v>3.85</v>
      </c>
      <c r="Q41">
        <f t="shared" si="5"/>
        <v>148.302</v>
      </c>
      <c r="R41">
        <v>4.28</v>
      </c>
      <c r="S41">
        <v>9</v>
      </c>
      <c r="T41">
        <v>0</v>
      </c>
      <c r="U41">
        <v>1</v>
      </c>
      <c r="V41">
        <v>0</v>
      </c>
      <c r="W41">
        <v>0</v>
      </c>
      <c r="X41">
        <v>2.83</v>
      </c>
      <c r="Y41">
        <f t="shared" si="6"/>
        <v>1.0188</v>
      </c>
      <c r="Z41">
        <v>0</v>
      </c>
      <c r="AA41">
        <v>0</v>
      </c>
      <c r="AB41">
        <v>0</v>
      </c>
      <c r="AC41" s="4">
        <v>1</v>
      </c>
      <c r="AD41">
        <v>28</v>
      </c>
      <c r="AE41">
        <v>1.8</v>
      </c>
      <c r="AF41">
        <v>0.28</v>
      </c>
      <c r="AG41">
        <v>0.18</v>
      </c>
      <c r="AH41" s="5" t="s">
        <v>81</v>
      </c>
    </row>
    <row r="42" spans="1:34">
      <c r="A42">
        <v>40</v>
      </c>
      <c r="B42" t="s">
        <v>83</v>
      </c>
      <c r="C42">
        <v>0.658</v>
      </c>
      <c r="D42">
        <v>87</v>
      </c>
      <c r="E42">
        <v>0.2</v>
      </c>
      <c r="F42">
        <v>3.106</v>
      </c>
      <c r="G42" s="2">
        <f t="shared" si="0"/>
        <v>38.52</v>
      </c>
      <c r="H42" s="2">
        <f t="shared" si="1"/>
        <v>26.56</v>
      </c>
      <c r="I42">
        <f t="shared" si="2"/>
        <v>88.206</v>
      </c>
      <c r="J42">
        <f t="shared" si="3"/>
        <v>0.266614745586708</v>
      </c>
      <c r="K42">
        <f t="shared" si="4"/>
        <v>0.373179451133332</v>
      </c>
      <c r="L42">
        <v>1</v>
      </c>
      <c r="M42">
        <v>1</v>
      </c>
      <c r="N42">
        <v>3.78</v>
      </c>
      <c r="O42">
        <v>10.27</v>
      </c>
      <c r="P42">
        <v>3.85</v>
      </c>
      <c r="Q42">
        <f t="shared" si="5"/>
        <v>148.302</v>
      </c>
      <c r="R42">
        <v>4.28</v>
      </c>
      <c r="S42">
        <v>9</v>
      </c>
      <c r="T42">
        <v>0</v>
      </c>
      <c r="U42">
        <v>1</v>
      </c>
      <c r="V42">
        <v>0</v>
      </c>
      <c r="W42">
        <v>130</v>
      </c>
      <c r="X42">
        <v>2.83</v>
      </c>
      <c r="Y42">
        <f t="shared" si="6"/>
        <v>1.0188</v>
      </c>
      <c r="Z42">
        <v>0</v>
      </c>
      <c r="AA42">
        <v>0</v>
      </c>
      <c r="AB42">
        <v>0</v>
      </c>
      <c r="AC42" s="4">
        <v>1</v>
      </c>
      <c r="AD42">
        <v>28</v>
      </c>
      <c r="AE42">
        <v>1.8</v>
      </c>
      <c r="AF42">
        <v>0.28</v>
      </c>
      <c r="AG42">
        <v>0.18</v>
      </c>
      <c r="AH42" s="5" t="s">
        <v>81</v>
      </c>
    </row>
    <row r="43" spans="1:34">
      <c r="A43">
        <v>41</v>
      </c>
      <c r="B43" t="s">
        <v>161</v>
      </c>
      <c r="C43">
        <v>0.476</v>
      </c>
      <c r="D43">
        <v>87</v>
      </c>
      <c r="E43">
        <v>0.5</v>
      </c>
      <c r="F43">
        <v>3.317</v>
      </c>
      <c r="G43" s="2">
        <f t="shared" si="0"/>
        <v>18.6</v>
      </c>
      <c r="H43" s="2">
        <f t="shared" si="1"/>
        <v>22.6</v>
      </c>
      <c r="I43">
        <f t="shared" si="2"/>
        <v>62.38</v>
      </c>
      <c r="J43">
        <f t="shared" si="3"/>
        <v>1.2</v>
      </c>
      <c r="K43">
        <f t="shared" si="4"/>
        <v>1.14681727378104</v>
      </c>
      <c r="L43">
        <v>1</v>
      </c>
      <c r="M43">
        <v>1</v>
      </c>
      <c r="N43">
        <v>2.31</v>
      </c>
      <c r="O43">
        <v>22.32</v>
      </c>
      <c r="P43">
        <v>3.85</v>
      </c>
      <c r="Q43">
        <f t="shared" si="5"/>
        <v>71.61</v>
      </c>
      <c r="R43">
        <v>9.3</v>
      </c>
      <c r="S43">
        <v>2</v>
      </c>
      <c r="T43">
        <v>0</v>
      </c>
      <c r="U43">
        <v>1</v>
      </c>
      <c r="V43">
        <v>0</v>
      </c>
      <c r="W43">
        <v>0</v>
      </c>
      <c r="X43">
        <v>1</v>
      </c>
      <c r="Y43">
        <f t="shared" si="6"/>
        <v>0.36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s="5" t="s">
        <v>162</v>
      </c>
    </row>
    <row r="44" spans="1:34">
      <c r="A44">
        <v>42</v>
      </c>
      <c r="B44" t="s">
        <v>163</v>
      </c>
      <c r="C44">
        <v>1.357</v>
      </c>
      <c r="D44">
        <v>1167</v>
      </c>
      <c r="E44">
        <v>4.375</v>
      </c>
      <c r="F44">
        <v>2.529</v>
      </c>
      <c r="G44" s="2">
        <f t="shared" si="0"/>
        <v>54</v>
      </c>
      <c r="H44" s="2">
        <f t="shared" si="1"/>
        <v>30</v>
      </c>
      <c r="I44">
        <f t="shared" si="2"/>
        <v>69.942</v>
      </c>
      <c r="J44">
        <f t="shared" si="3"/>
        <v>0.520888888888889</v>
      </c>
      <c r="K44">
        <f t="shared" si="4"/>
        <v>1.28898009999494</v>
      </c>
      <c r="L44">
        <v>5</v>
      </c>
      <c r="M44">
        <v>2</v>
      </c>
      <c r="N44">
        <v>17.43</v>
      </c>
      <c r="O44">
        <v>28.128</v>
      </c>
      <c r="P44">
        <v>3.85</v>
      </c>
      <c r="Q44">
        <f t="shared" si="5"/>
        <v>207.9</v>
      </c>
      <c r="R44">
        <v>9</v>
      </c>
      <c r="S44">
        <v>6</v>
      </c>
      <c r="T44">
        <v>1</v>
      </c>
      <c r="U44">
        <v>1</v>
      </c>
      <c r="V44">
        <v>0</v>
      </c>
      <c r="W44">
        <v>0</v>
      </c>
      <c r="X44">
        <v>2</v>
      </c>
      <c r="Y44">
        <f t="shared" si="6"/>
        <v>0.72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5" t="s">
        <v>85</v>
      </c>
    </row>
    <row r="45" spans="1:34">
      <c r="A45">
        <v>43</v>
      </c>
      <c r="B45" t="s">
        <v>164</v>
      </c>
      <c r="C45">
        <v>0.672</v>
      </c>
      <c r="D45">
        <v>87</v>
      </c>
      <c r="E45">
        <v>0.167</v>
      </c>
      <c r="F45">
        <v>3.234</v>
      </c>
      <c r="G45" s="2">
        <f t="shared" si="0"/>
        <v>11.64</v>
      </c>
      <c r="H45" s="2">
        <f t="shared" si="1"/>
        <v>13.76</v>
      </c>
      <c r="I45">
        <f t="shared" si="2"/>
        <v>45.866</v>
      </c>
      <c r="J45">
        <f t="shared" si="3"/>
        <v>0.412371134020619</v>
      </c>
      <c r="K45">
        <f t="shared" si="4"/>
        <v>0.335425268927209</v>
      </c>
      <c r="L45">
        <v>1</v>
      </c>
      <c r="M45">
        <v>1</v>
      </c>
      <c r="N45">
        <v>2.31</v>
      </c>
      <c r="O45">
        <v>4.8</v>
      </c>
      <c r="P45">
        <v>3.85</v>
      </c>
      <c r="Q45">
        <f t="shared" si="5"/>
        <v>44.814</v>
      </c>
      <c r="R45">
        <v>3.88</v>
      </c>
      <c r="S45">
        <v>3</v>
      </c>
      <c r="T45">
        <v>1</v>
      </c>
      <c r="U45">
        <v>0</v>
      </c>
      <c r="V45">
        <v>0</v>
      </c>
      <c r="W45">
        <v>0</v>
      </c>
      <c r="X45">
        <v>0.33</v>
      </c>
      <c r="Y45">
        <f t="shared" si="6"/>
        <v>0.1188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s="5" t="s">
        <v>55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H43"/>
  <sheetViews>
    <sheetView zoomScale="85" zoomScaleNormal="85" topLeftCell="I1" workbookViewId="0">
      <selection activeCell="AG1" sqref="AG1"/>
    </sheetView>
  </sheetViews>
  <sheetFormatPr defaultColWidth="9" defaultRowHeight="14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t="s">
        <v>33</v>
      </c>
    </row>
    <row r="2" spans="1:34">
      <c r="A2">
        <v>0</v>
      </c>
      <c r="B2" t="s">
        <v>165</v>
      </c>
      <c r="C2">
        <v>0.716</v>
      </c>
      <c r="D2">
        <v>83</v>
      </c>
      <c r="E2">
        <v>0.5</v>
      </c>
      <c r="F2">
        <v>2.572</v>
      </c>
      <c r="G2" s="2">
        <f t="shared" ref="G2:G6" si="0">R2*S2</f>
        <v>25.164</v>
      </c>
      <c r="H2" s="2">
        <f t="shared" ref="H2:H6" si="1">R2*2+S2*2</f>
        <v>23.592</v>
      </c>
      <c r="I2">
        <f t="shared" ref="I2:I6" si="2">H2*P2-N2-O2</f>
        <v>83.2392</v>
      </c>
      <c r="J2">
        <f t="shared" ref="J2:J6" si="3">O2/G2</f>
        <v>0.209823557463042</v>
      </c>
      <c r="K2">
        <f t="shared" ref="K2:K6" si="4">O2/(I2*0.312)</f>
        <v>0.203306578187644</v>
      </c>
      <c r="L2">
        <v>1</v>
      </c>
      <c r="M2">
        <v>2</v>
      </c>
      <c r="N2">
        <v>2.31</v>
      </c>
      <c r="O2">
        <v>5.28</v>
      </c>
      <c r="P2">
        <v>3.85</v>
      </c>
      <c r="Q2">
        <f t="shared" ref="Q2:Q10" si="5">G2*P2</f>
        <v>96.8814</v>
      </c>
      <c r="R2">
        <v>2.796</v>
      </c>
      <c r="S2">
        <v>9</v>
      </c>
      <c r="T2">
        <v>0</v>
      </c>
      <c r="U2">
        <v>1</v>
      </c>
      <c r="V2">
        <v>0</v>
      </c>
      <c r="W2">
        <v>130</v>
      </c>
      <c r="X2">
        <v>1.33</v>
      </c>
      <c r="Y2">
        <f>X2*0.36</f>
        <v>0.4788</v>
      </c>
      <c r="Z2" s="2">
        <v>0</v>
      </c>
      <c r="AA2" s="2">
        <v>0</v>
      </c>
      <c r="AB2" s="2">
        <v>0</v>
      </c>
      <c r="AC2" s="3">
        <v>0</v>
      </c>
      <c r="AD2" s="2">
        <v>0</v>
      </c>
      <c r="AE2" s="2">
        <v>0</v>
      </c>
      <c r="AF2" s="2">
        <v>0</v>
      </c>
      <c r="AG2" s="2">
        <v>0</v>
      </c>
      <c r="AH2" s="5" t="s">
        <v>64</v>
      </c>
    </row>
    <row r="3" spans="1:34">
      <c r="A3">
        <v>1</v>
      </c>
      <c r="B3" t="s">
        <v>166</v>
      </c>
      <c r="C3">
        <v>0.569</v>
      </c>
      <c r="D3">
        <v>83</v>
      </c>
      <c r="E3">
        <v>0.333</v>
      </c>
      <c r="F3">
        <v>3.292</v>
      </c>
      <c r="G3" s="2">
        <f t="shared" si="0"/>
        <v>9.9</v>
      </c>
      <c r="H3" s="2">
        <f t="shared" si="1"/>
        <v>12.6</v>
      </c>
      <c r="I3">
        <f t="shared" si="2"/>
        <v>44.73</v>
      </c>
      <c r="J3">
        <f t="shared" si="3"/>
        <v>0</v>
      </c>
      <c r="K3">
        <f t="shared" si="4"/>
        <v>0</v>
      </c>
      <c r="L3">
        <v>1</v>
      </c>
      <c r="M3">
        <v>0</v>
      </c>
      <c r="N3">
        <v>3.78</v>
      </c>
      <c r="O3">
        <v>0</v>
      </c>
      <c r="P3">
        <v>3.85</v>
      </c>
      <c r="Q3">
        <f t="shared" si="5"/>
        <v>38.115</v>
      </c>
      <c r="R3">
        <v>3.3</v>
      </c>
      <c r="S3">
        <v>3</v>
      </c>
      <c r="T3">
        <v>0</v>
      </c>
      <c r="U3">
        <v>1</v>
      </c>
      <c r="V3">
        <v>0</v>
      </c>
      <c r="W3">
        <v>0</v>
      </c>
      <c r="X3">
        <v>2.67</v>
      </c>
      <c r="Y3">
        <f t="shared" ref="Y3:Y43" si="6">X3*0.36</f>
        <v>0.9612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5" t="s">
        <v>87</v>
      </c>
    </row>
    <row r="4" spans="1:34">
      <c r="A4">
        <v>2</v>
      </c>
      <c r="B4" t="s">
        <v>167</v>
      </c>
      <c r="C4">
        <v>0.7</v>
      </c>
      <c r="D4">
        <v>241</v>
      </c>
      <c r="E4">
        <v>2.167</v>
      </c>
      <c r="F4">
        <v>3.227</v>
      </c>
      <c r="G4" s="2">
        <f t="shared" si="0"/>
        <v>56.1</v>
      </c>
      <c r="H4" s="2">
        <f t="shared" si="1"/>
        <v>40.6</v>
      </c>
      <c r="I4">
        <f t="shared" si="2"/>
        <v>125.23</v>
      </c>
      <c r="J4">
        <f t="shared" si="3"/>
        <v>0.239572192513369</v>
      </c>
      <c r="K4">
        <f t="shared" si="4"/>
        <v>0.343982456894698</v>
      </c>
      <c r="L4">
        <v>7</v>
      </c>
      <c r="M4">
        <v>2</v>
      </c>
      <c r="N4">
        <v>17.64</v>
      </c>
      <c r="O4">
        <v>13.44</v>
      </c>
      <c r="P4">
        <v>3.85</v>
      </c>
      <c r="Q4">
        <f t="shared" si="5"/>
        <v>215.985</v>
      </c>
      <c r="R4">
        <v>3.3</v>
      </c>
      <c r="S4">
        <v>17</v>
      </c>
      <c r="T4">
        <v>1</v>
      </c>
      <c r="U4">
        <v>1</v>
      </c>
      <c r="V4">
        <v>0</v>
      </c>
      <c r="W4">
        <v>0</v>
      </c>
      <c r="X4">
        <v>2.5</v>
      </c>
      <c r="Y4">
        <f t="shared" si="6"/>
        <v>0.9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5" t="s">
        <v>85</v>
      </c>
    </row>
    <row r="5" spans="1:34">
      <c r="A5">
        <v>3</v>
      </c>
      <c r="B5" t="s">
        <v>168</v>
      </c>
      <c r="C5">
        <v>0.684</v>
      </c>
      <c r="D5">
        <v>83</v>
      </c>
      <c r="E5">
        <v>0.167</v>
      </c>
      <c r="F5">
        <v>3.149</v>
      </c>
      <c r="G5" s="2">
        <f t="shared" si="0"/>
        <v>17.5</v>
      </c>
      <c r="H5" s="2">
        <f t="shared" si="1"/>
        <v>19</v>
      </c>
      <c r="I5">
        <f t="shared" si="2"/>
        <v>67.15</v>
      </c>
      <c r="J5">
        <f t="shared" si="3"/>
        <v>0.342857142857143</v>
      </c>
      <c r="K5">
        <f t="shared" si="4"/>
        <v>0.286385245432155</v>
      </c>
      <c r="L5">
        <v>0</v>
      </c>
      <c r="M5">
        <v>1</v>
      </c>
      <c r="N5">
        <v>0</v>
      </c>
      <c r="O5">
        <v>6</v>
      </c>
      <c r="P5">
        <v>3.85</v>
      </c>
      <c r="Q5">
        <f t="shared" si="5"/>
        <v>67.375</v>
      </c>
      <c r="R5">
        <v>2.5</v>
      </c>
      <c r="S5">
        <v>7</v>
      </c>
      <c r="T5">
        <v>0</v>
      </c>
      <c r="U5">
        <v>0</v>
      </c>
      <c r="V5">
        <v>0</v>
      </c>
      <c r="W5">
        <v>0</v>
      </c>
      <c r="X5">
        <v>1.83</v>
      </c>
      <c r="Y5">
        <f t="shared" si="6"/>
        <v>0.6588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5" t="s">
        <v>85</v>
      </c>
    </row>
    <row r="6" spans="1:34">
      <c r="A6">
        <v>4</v>
      </c>
      <c r="B6" t="s">
        <v>169</v>
      </c>
      <c r="C6">
        <v>0.882</v>
      </c>
      <c r="D6">
        <v>595</v>
      </c>
      <c r="E6">
        <v>4.5</v>
      </c>
      <c r="F6">
        <v>3.056</v>
      </c>
      <c r="G6" s="2">
        <f t="shared" si="0"/>
        <v>40.8</v>
      </c>
      <c r="H6" s="2">
        <f t="shared" si="1"/>
        <v>26.32</v>
      </c>
      <c r="I6">
        <f t="shared" si="2"/>
        <v>90.442</v>
      </c>
      <c r="J6">
        <f t="shared" si="3"/>
        <v>0.117647058823529</v>
      </c>
      <c r="K6">
        <f t="shared" si="4"/>
        <v>0.170104767526319</v>
      </c>
      <c r="L6">
        <v>2</v>
      </c>
      <c r="M6">
        <v>1</v>
      </c>
      <c r="N6">
        <v>6.09</v>
      </c>
      <c r="O6">
        <v>4.8</v>
      </c>
      <c r="P6">
        <v>3.85</v>
      </c>
      <c r="Q6">
        <f t="shared" si="5"/>
        <v>157.08</v>
      </c>
      <c r="R6">
        <v>8.16</v>
      </c>
      <c r="S6">
        <v>5</v>
      </c>
      <c r="T6">
        <v>0</v>
      </c>
      <c r="U6">
        <v>1</v>
      </c>
      <c r="V6">
        <v>0</v>
      </c>
      <c r="W6">
        <v>0</v>
      </c>
      <c r="X6">
        <v>2</v>
      </c>
      <c r="Y6">
        <f t="shared" si="6"/>
        <v>0.72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5" t="s">
        <v>99</v>
      </c>
    </row>
    <row r="7" spans="1:34">
      <c r="A7">
        <v>5</v>
      </c>
      <c r="B7" t="s">
        <v>170</v>
      </c>
      <c r="C7">
        <v>1.087</v>
      </c>
      <c r="D7">
        <v>739</v>
      </c>
      <c r="E7">
        <v>3.292</v>
      </c>
      <c r="F7">
        <v>2.818</v>
      </c>
      <c r="G7" s="2">
        <f t="shared" ref="G7:G43" si="7">R7*S7</f>
        <v>54</v>
      </c>
      <c r="H7" s="2">
        <f t="shared" ref="H7:H43" si="8">R7*2+S7*2</f>
        <v>42</v>
      </c>
      <c r="I7">
        <f t="shared" ref="I7:I43" si="9">H7*P7-N7-O7</f>
        <v>93.18</v>
      </c>
      <c r="J7">
        <f t="shared" ref="J7:J43" si="10">O7/G7</f>
        <v>0.817777777777778</v>
      </c>
      <c r="K7">
        <f t="shared" ref="K7:K43" si="11">O7/(I7*0.312)</f>
        <v>1.51897898195387</v>
      </c>
      <c r="L7">
        <v>8</v>
      </c>
      <c r="M7">
        <v>8</v>
      </c>
      <c r="N7">
        <v>24.36</v>
      </c>
      <c r="O7">
        <v>44.16</v>
      </c>
      <c r="P7">
        <v>3.85</v>
      </c>
      <c r="Q7">
        <f t="shared" si="5"/>
        <v>207.9</v>
      </c>
      <c r="R7">
        <v>18</v>
      </c>
      <c r="S7">
        <v>3</v>
      </c>
      <c r="T7">
        <v>1</v>
      </c>
      <c r="U7">
        <v>0</v>
      </c>
      <c r="V7">
        <v>0</v>
      </c>
      <c r="W7">
        <v>0</v>
      </c>
      <c r="X7">
        <v>2</v>
      </c>
      <c r="Y7">
        <f t="shared" si="6"/>
        <v>0.72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5" t="s">
        <v>85</v>
      </c>
    </row>
    <row r="8" spans="1:34">
      <c r="A8">
        <v>6</v>
      </c>
      <c r="B8" t="s">
        <v>171</v>
      </c>
      <c r="C8">
        <v>1.295</v>
      </c>
      <c r="D8">
        <v>1017</v>
      </c>
      <c r="E8">
        <v>5.333</v>
      </c>
      <c r="F8">
        <v>2.666</v>
      </c>
      <c r="G8" s="2">
        <f t="shared" si="7"/>
        <v>54</v>
      </c>
      <c r="H8" s="2">
        <f t="shared" si="8"/>
        <v>42</v>
      </c>
      <c r="I8">
        <f t="shared" si="9"/>
        <v>93.18</v>
      </c>
      <c r="J8">
        <f t="shared" si="10"/>
        <v>0.817777777777778</v>
      </c>
      <c r="K8">
        <f t="shared" si="11"/>
        <v>1.51897898195387</v>
      </c>
      <c r="L8">
        <v>8</v>
      </c>
      <c r="M8">
        <v>8</v>
      </c>
      <c r="N8">
        <v>24.36</v>
      </c>
      <c r="O8">
        <v>44.16</v>
      </c>
      <c r="P8">
        <v>3.85</v>
      </c>
      <c r="Q8">
        <f t="shared" si="5"/>
        <v>207.9</v>
      </c>
      <c r="R8">
        <v>18</v>
      </c>
      <c r="S8">
        <v>3</v>
      </c>
      <c r="T8">
        <v>1</v>
      </c>
      <c r="U8">
        <v>0</v>
      </c>
      <c r="V8">
        <v>0</v>
      </c>
      <c r="W8">
        <v>0</v>
      </c>
      <c r="X8">
        <v>2</v>
      </c>
      <c r="Y8">
        <f t="shared" si="6"/>
        <v>0.72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5" t="s">
        <v>85</v>
      </c>
    </row>
    <row r="9" spans="1:34">
      <c r="A9">
        <v>7</v>
      </c>
      <c r="B9" t="s">
        <v>172</v>
      </c>
      <c r="C9">
        <v>1.383</v>
      </c>
      <c r="D9">
        <v>1075</v>
      </c>
      <c r="E9">
        <v>4.375</v>
      </c>
      <c r="F9">
        <v>2.428</v>
      </c>
      <c r="G9" s="2">
        <f t="shared" si="7"/>
        <v>54</v>
      </c>
      <c r="H9" s="2">
        <f t="shared" si="8"/>
        <v>30</v>
      </c>
      <c r="I9">
        <f t="shared" si="9"/>
        <v>69.942</v>
      </c>
      <c r="J9">
        <f t="shared" si="10"/>
        <v>0.520888888888889</v>
      </c>
      <c r="K9">
        <f t="shared" si="11"/>
        <v>1.28898009999494</v>
      </c>
      <c r="L9">
        <v>5</v>
      </c>
      <c r="M9">
        <v>2</v>
      </c>
      <c r="N9">
        <v>17.43</v>
      </c>
      <c r="O9">
        <v>28.128</v>
      </c>
      <c r="P9">
        <v>3.85</v>
      </c>
      <c r="Q9">
        <f t="shared" si="5"/>
        <v>207.9</v>
      </c>
      <c r="R9">
        <v>9</v>
      </c>
      <c r="S9">
        <v>6</v>
      </c>
      <c r="T9">
        <v>1</v>
      </c>
      <c r="U9">
        <v>1</v>
      </c>
      <c r="V9">
        <v>0</v>
      </c>
      <c r="W9">
        <v>0</v>
      </c>
      <c r="X9">
        <v>2</v>
      </c>
      <c r="Y9">
        <f t="shared" si="6"/>
        <v>0.72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5" t="s">
        <v>85</v>
      </c>
    </row>
    <row r="10" spans="1:34">
      <c r="A10">
        <v>8</v>
      </c>
      <c r="B10" t="s">
        <v>173</v>
      </c>
      <c r="C10">
        <v>1.323</v>
      </c>
      <c r="D10">
        <v>1005</v>
      </c>
      <c r="E10">
        <v>1.917</v>
      </c>
      <c r="F10">
        <v>2.387</v>
      </c>
      <c r="G10" s="2">
        <f t="shared" si="7"/>
        <v>42.075</v>
      </c>
      <c r="H10" s="2">
        <f t="shared" si="8"/>
        <v>34.05</v>
      </c>
      <c r="I10">
        <f t="shared" si="9"/>
        <v>78.3525</v>
      </c>
      <c r="J10">
        <f t="shared" si="10"/>
        <v>0.963992869875223</v>
      </c>
      <c r="K10">
        <f t="shared" si="11"/>
        <v>1.65916850132414</v>
      </c>
      <c r="L10">
        <v>4</v>
      </c>
      <c r="M10">
        <v>5</v>
      </c>
      <c r="N10">
        <v>12.18</v>
      </c>
      <c r="O10">
        <v>40.56</v>
      </c>
      <c r="P10">
        <v>3.85</v>
      </c>
      <c r="Q10">
        <f t="shared" si="5"/>
        <v>161.98875</v>
      </c>
      <c r="R10">
        <v>14.025</v>
      </c>
      <c r="S10">
        <v>3</v>
      </c>
      <c r="T10">
        <v>1</v>
      </c>
      <c r="U10">
        <v>0</v>
      </c>
      <c r="V10">
        <v>0</v>
      </c>
      <c r="W10">
        <v>0</v>
      </c>
      <c r="X10">
        <v>1.67</v>
      </c>
      <c r="Y10">
        <f t="shared" si="6"/>
        <v>0.6012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5" t="s">
        <v>85</v>
      </c>
    </row>
    <row r="11" spans="1:34">
      <c r="A11">
        <v>9</v>
      </c>
      <c r="B11" t="s">
        <v>174</v>
      </c>
      <c r="C11">
        <v>1.17</v>
      </c>
      <c r="D11">
        <v>889</v>
      </c>
      <c r="E11">
        <v>2.417</v>
      </c>
      <c r="F11">
        <v>2.595</v>
      </c>
      <c r="G11" s="2">
        <f t="shared" si="7"/>
        <v>39</v>
      </c>
      <c r="H11" s="2">
        <f t="shared" si="8"/>
        <v>32</v>
      </c>
      <c r="I11">
        <f t="shared" si="9"/>
        <v>81.47</v>
      </c>
      <c r="J11">
        <f t="shared" si="10"/>
        <v>0.676923076923077</v>
      </c>
      <c r="K11">
        <f t="shared" si="11"/>
        <v>1.03860788775481</v>
      </c>
      <c r="L11">
        <v>6</v>
      </c>
      <c r="M11">
        <v>6</v>
      </c>
      <c r="N11">
        <v>15.33</v>
      </c>
      <c r="O11">
        <v>26.4</v>
      </c>
      <c r="P11">
        <v>3.85</v>
      </c>
      <c r="Q11">
        <f t="shared" ref="Q11:Q14" si="12">G11*P11</f>
        <v>150.15</v>
      </c>
      <c r="R11">
        <v>13</v>
      </c>
      <c r="S11">
        <v>3</v>
      </c>
      <c r="T11">
        <v>1</v>
      </c>
      <c r="U11">
        <v>0</v>
      </c>
      <c r="V11">
        <v>0</v>
      </c>
      <c r="W11">
        <v>130</v>
      </c>
      <c r="X11">
        <v>1.83</v>
      </c>
      <c r="Y11">
        <f t="shared" si="6"/>
        <v>0.6588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5" t="s">
        <v>85</v>
      </c>
    </row>
    <row r="12" spans="1:34">
      <c r="A12">
        <v>10</v>
      </c>
      <c r="B12" t="s">
        <v>175</v>
      </c>
      <c r="C12">
        <v>0.998</v>
      </c>
      <c r="D12">
        <v>811</v>
      </c>
      <c r="E12">
        <v>4.45</v>
      </c>
      <c r="F12">
        <v>2.876</v>
      </c>
      <c r="G12" s="2">
        <f t="shared" si="7"/>
        <v>54</v>
      </c>
      <c r="H12" s="2">
        <f t="shared" si="8"/>
        <v>42</v>
      </c>
      <c r="I12">
        <f t="shared" si="9"/>
        <v>93.18</v>
      </c>
      <c r="J12">
        <f t="shared" si="10"/>
        <v>0.817777777777778</v>
      </c>
      <c r="K12">
        <f t="shared" si="11"/>
        <v>1.51897898195387</v>
      </c>
      <c r="L12">
        <v>8</v>
      </c>
      <c r="M12">
        <v>8</v>
      </c>
      <c r="N12">
        <v>24.36</v>
      </c>
      <c r="O12">
        <v>44.16</v>
      </c>
      <c r="P12">
        <v>3.85</v>
      </c>
      <c r="Q12">
        <f t="shared" si="12"/>
        <v>207.9</v>
      </c>
      <c r="R12">
        <v>18</v>
      </c>
      <c r="S12">
        <v>3</v>
      </c>
      <c r="T12">
        <v>1</v>
      </c>
      <c r="U12">
        <v>0</v>
      </c>
      <c r="V12">
        <v>0</v>
      </c>
      <c r="W12">
        <v>130</v>
      </c>
      <c r="X12">
        <v>2</v>
      </c>
      <c r="Y12">
        <f t="shared" si="6"/>
        <v>0.72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5" t="s">
        <v>85</v>
      </c>
    </row>
    <row r="13" spans="1:34">
      <c r="A13">
        <v>11</v>
      </c>
      <c r="B13" t="s">
        <v>176</v>
      </c>
      <c r="C13">
        <v>0.812</v>
      </c>
      <c r="D13">
        <v>527</v>
      </c>
      <c r="E13">
        <v>3.5</v>
      </c>
      <c r="F13">
        <v>3.019</v>
      </c>
      <c r="G13" s="2">
        <f t="shared" si="7"/>
        <v>54</v>
      </c>
      <c r="H13" s="2">
        <f t="shared" si="8"/>
        <v>30</v>
      </c>
      <c r="I13">
        <f t="shared" si="9"/>
        <v>89.87</v>
      </c>
      <c r="J13">
        <f t="shared" si="10"/>
        <v>0.284444444444444</v>
      </c>
      <c r="K13">
        <f t="shared" si="11"/>
        <v>0.547799813405689</v>
      </c>
      <c r="L13">
        <v>4</v>
      </c>
      <c r="M13">
        <v>3</v>
      </c>
      <c r="N13">
        <v>10.27</v>
      </c>
      <c r="O13">
        <v>15.36</v>
      </c>
      <c r="P13">
        <v>3.85</v>
      </c>
      <c r="Q13">
        <f t="shared" si="12"/>
        <v>207.9</v>
      </c>
      <c r="R13">
        <v>9</v>
      </c>
      <c r="S13">
        <v>6</v>
      </c>
      <c r="T13">
        <v>1</v>
      </c>
      <c r="U13">
        <v>0</v>
      </c>
      <c r="V13">
        <v>0</v>
      </c>
      <c r="W13">
        <v>130</v>
      </c>
      <c r="X13">
        <v>1.83</v>
      </c>
      <c r="Y13">
        <f t="shared" si="6"/>
        <v>0.6588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5" t="s">
        <v>85</v>
      </c>
    </row>
    <row r="14" spans="1:34">
      <c r="A14">
        <v>12</v>
      </c>
      <c r="B14" t="s">
        <v>177</v>
      </c>
      <c r="C14">
        <v>0.654</v>
      </c>
      <c r="D14">
        <v>241</v>
      </c>
      <c r="E14">
        <v>2.2</v>
      </c>
      <c r="F14">
        <v>3.183</v>
      </c>
      <c r="G14" s="2">
        <f t="shared" si="7"/>
        <v>27</v>
      </c>
      <c r="H14" s="2">
        <f t="shared" si="8"/>
        <v>24</v>
      </c>
      <c r="I14">
        <f t="shared" si="9"/>
        <v>50.94</v>
      </c>
      <c r="J14">
        <f t="shared" si="10"/>
        <v>1.08444444444444</v>
      </c>
      <c r="K14">
        <f t="shared" si="11"/>
        <v>1.84228806136933</v>
      </c>
      <c r="L14">
        <v>4</v>
      </c>
      <c r="M14">
        <v>4</v>
      </c>
      <c r="N14">
        <v>12.18</v>
      </c>
      <c r="O14">
        <v>29.28</v>
      </c>
      <c r="P14">
        <v>3.85</v>
      </c>
      <c r="Q14">
        <f t="shared" si="12"/>
        <v>103.95</v>
      </c>
      <c r="R14">
        <v>9</v>
      </c>
      <c r="S14">
        <v>3</v>
      </c>
      <c r="T14">
        <v>1</v>
      </c>
      <c r="U14">
        <v>0</v>
      </c>
      <c r="V14">
        <v>0</v>
      </c>
      <c r="W14">
        <v>0</v>
      </c>
      <c r="X14">
        <v>1.5</v>
      </c>
      <c r="Y14">
        <f t="shared" si="6"/>
        <v>0.54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s="5" t="s">
        <v>85</v>
      </c>
    </row>
    <row r="15" spans="1:34">
      <c r="A15">
        <v>13</v>
      </c>
      <c r="B15" t="s">
        <v>178</v>
      </c>
      <c r="C15">
        <v>0.684</v>
      </c>
      <c r="D15">
        <v>83</v>
      </c>
      <c r="E15">
        <v>0.167</v>
      </c>
      <c r="F15">
        <v>3.149</v>
      </c>
      <c r="G15" s="2">
        <f t="shared" si="7"/>
        <v>54.88</v>
      </c>
      <c r="H15" s="2">
        <f t="shared" si="8"/>
        <v>29.68</v>
      </c>
      <c r="I15">
        <f t="shared" si="9"/>
        <v>90.928</v>
      </c>
      <c r="J15">
        <f t="shared" si="10"/>
        <v>0.341107871720117</v>
      </c>
      <c r="K15">
        <f t="shared" si="11"/>
        <v>0.659862748548302</v>
      </c>
      <c r="L15">
        <v>2</v>
      </c>
      <c r="M15">
        <v>6</v>
      </c>
      <c r="N15">
        <v>4.62</v>
      </c>
      <c r="O15">
        <v>18.72</v>
      </c>
      <c r="P15">
        <v>3.85</v>
      </c>
      <c r="Q15">
        <f t="shared" ref="Q15:Q22" si="13">G15*P15</f>
        <v>211.288</v>
      </c>
      <c r="R15">
        <v>7.84</v>
      </c>
      <c r="S15">
        <v>7</v>
      </c>
      <c r="T15">
        <v>0</v>
      </c>
      <c r="U15">
        <v>1</v>
      </c>
      <c r="V15">
        <v>0</v>
      </c>
      <c r="W15">
        <v>0</v>
      </c>
      <c r="X15">
        <v>2.33</v>
      </c>
      <c r="Y15">
        <f t="shared" si="6"/>
        <v>0.8388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5" t="s">
        <v>53</v>
      </c>
    </row>
    <row r="16" spans="1:34">
      <c r="A16">
        <v>14</v>
      </c>
      <c r="B16" t="s">
        <v>179</v>
      </c>
      <c r="C16">
        <v>0.801</v>
      </c>
      <c r="D16">
        <v>83</v>
      </c>
      <c r="E16">
        <v>0.167</v>
      </c>
      <c r="F16">
        <v>2.91</v>
      </c>
      <c r="G16" s="2">
        <f t="shared" si="7"/>
        <v>63</v>
      </c>
      <c r="H16" s="2">
        <f t="shared" si="8"/>
        <v>32</v>
      </c>
      <c r="I16">
        <f t="shared" si="9"/>
        <v>90.23</v>
      </c>
      <c r="J16">
        <f t="shared" si="10"/>
        <v>0.426666666666667</v>
      </c>
      <c r="K16">
        <f t="shared" si="11"/>
        <v>0.954824849316703</v>
      </c>
      <c r="L16">
        <v>2</v>
      </c>
      <c r="M16">
        <v>8</v>
      </c>
      <c r="N16">
        <v>6.09</v>
      </c>
      <c r="O16">
        <v>26.88</v>
      </c>
      <c r="P16">
        <v>3.85</v>
      </c>
      <c r="Q16">
        <f t="shared" si="13"/>
        <v>242.55</v>
      </c>
      <c r="R16">
        <v>9</v>
      </c>
      <c r="S16">
        <v>7</v>
      </c>
      <c r="T16">
        <v>0</v>
      </c>
      <c r="U16">
        <v>1</v>
      </c>
      <c r="V16">
        <v>0</v>
      </c>
      <c r="W16">
        <v>0</v>
      </c>
      <c r="X16">
        <v>1.67</v>
      </c>
      <c r="Y16">
        <f t="shared" si="6"/>
        <v>0.6012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5" t="s">
        <v>60</v>
      </c>
    </row>
    <row r="17" spans="1:34">
      <c r="A17">
        <v>15</v>
      </c>
      <c r="B17" t="s">
        <v>180</v>
      </c>
      <c r="C17">
        <v>0.801</v>
      </c>
      <c r="D17">
        <v>83</v>
      </c>
      <c r="E17">
        <v>0.167</v>
      </c>
      <c r="F17">
        <v>2.91</v>
      </c>
      <c r="G17" s="2">
        <f t="shared" si="7"/>
        <v>63</v>
      </c>
      <c r="H17" s="2">
        <f t="shared" si="8"/>
        <v>32</v>
      </c>
      <c r="I17">
        <f t="shared" si="9"/>
        <v>90.23</v>
      </c>
      <c r="J17">
        <f t="shared" si="10"/>
        <v>0.426666666666667</v>
      </c>
      <c r="K17">
        <f t="shared" si="11"/>
        <v>0.954824849316703</v>
      </c>
      <c r="L17">
        <v>2</v>
      </c>
      <c r="M17">
        <v>8</v>
      </c>
      <c r="N17">
        <v>6.09</v>
      </c>
      <c r="O17">
        <v>26.88</v>
      </c>
      <c r="P17">
        <v>3.85</v>
      </c>
      <c r="Q17">
        <f t="shared" si="13"/>
        <v>242.55</v>
      </c>
      <c r="R17">
        <v>9</v>
      </c>
      <c r="S17">
        <v>7</v>
      </c>
      <c r="T17">
        <v>0</v>
      </c>
      <c r="U17">
        <v>1</v>
      </c>
      <c r="V17">
        <v>0</v>
      </c>
      <c r="W17">
        <v>0</v>
      </c>
      <c r="X17">
        <v>1.67</v>
      </c>
      <c r="Y17">
        <f t="shared" si="6"/>
        <v>0.6012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5" t="s">
        <v>60</v>
      </c>
    </row>
    <row r="18" spans="1:34">
      <c r="A18">
        <v>16</v>
      </c>
      <c r="B18" t="s">
        <v>181</v>
      </c>
      <c r="C18">
        <v>0.99</v>
      </c>
      <c r="D18">
        <v>85</v>
      </c>
      <c r="E18">
        <v>0.292</v>
      </c>
      <c r="F18">
        <v>2.765</v>
      </c>
      <c r="G18" s="2">
        <f t="shared" si="7"/>
        <v>63</v>
      </c>
      <c r="H18" s="2">
        <f t="shared" si="8"/>
        <v>32</v>
      </c>
      <c r="I18">
        <f t="shared" si="9"/>
        <v>90.23</v>
      </c>
      <c r="J18">
        <f t="shared" si="10"/>
        <v>0.426666666666667</v>
      </c>
      <c r="K18">
        <f t="shared" si="11"/>
        <v>0.954824849316703</v>
      </c>
      <c r="L18">
        <v>2</v>
      </c>
      <c r="M18">
        <v>8</v>
      </c>
      <c r="N18">
        <v>6.09</v>
      </c>
      <c r="O18">
        <v>26.88</v>
      </c>
      <c r="P18">
        <v>3.85</v>
      </c>
      <c r="Q18">
        <f t="shared" si="13"/>
        <v>242.55</v>
      </c>
      <c r="R18">
        <v>9</v>
      </c>
      <c r="S18">
        <v>7</v>
      </c>
      <c r="T18">
        <v>0</v>
      </c>
      <c r="U18">
        <v>1</v>
      </c>
      <c r="V18">
        <v>0</v>
      </c>
      <c r="W18">
        <v>0</v>
      </c>
      <c r="X18">
        <v>1.67</v>
      </c>
      <c r="Y18">
        <f t="shared" si="6"/>
        <v>0.6012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5" t="s">
        <v>60</v>
      </c>
    </row>
    <row r="19" spans="1:34">
      <c r="A19">
        <v>17</v>
      </c>
      <c r="B19" t="s">
        <v>182</v>
      </c>
      <c r="C19">
        <v>0.99</v>
      </c>
      <c r="D19">
        <v>85</v>
      </c>
      <c r="E19">
        <v>0.292</v>
      </c>
      <c r="F19">
        <v>2.765</v>
      </c>
      <c r="G19" s="2">
        <f t="shared" si="7"/>
        <v>63</v>
      </c>
      <c r="H19" s="2">
        <f t="shared" si="8"/>
        <v>32</v>
      </c>
      <c r="I19">
        <f t="shared" si="9"/>
        <v>90.23</v>
      </c>
      <c r="J19">
        <f t="shared" si="10"/>
        <v>0.426666666666667</v>
      </c>
      <c r="K19">
        <f t="shared" si="11"/>
        <v>0.954824849316703</v>
      </c>
      <c r="L19">
        <v>2</v>
      </c>
      <c r="M19">
        <v>8</v>
      </c>
      <c r="N19">
        <v>6.09</v>
      </c>
      <c r="O19">
        <v>26.88</v>
      </c>
      <c r="P19">
        <v>3.85</v>
      </c>
      <c r="Q19">
        <f t="shared" si="13"/>
        <v>242.55</v>
      </c>
      <c r="R19">
        <v>9</v>
      </c>
      <c r="S19">
        <v>7</v>
      </c>
      <c r="T19">
        <v>0</v>
      </c>
      <c r="U19">
        <v>1</v>
      </c>
      <c r="V19">
        <v>0</v>
      </c>
      <c r="W19">
        <v>0</v>
      </c>
      <c r="X19">
        <v>1.67</v>
      </c>
      <c r="Y19">
        <f t="shared" si="6"/>
        <v>0.6012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5" t="s">
        <v>60</v>
      </c>
    </row>
    <row r="20" spans="1:34">
      <c r="A20">
        <v>18</v>
      </c>
      <c r="B20" t="s">
        <v>183</v>
      </c>
      <c r="C20">
        <v>0.908</v>
      </c>
      <c r="D20">
        <v>83</v>
      </c>
      <c r="E20">
        <v>0.125</v>
      </c>
      <c r="F20">
        <v>2.769</v>
      </c>
      <c r="G20" s="2">
        <f t="shared" si="7"/>
        <v>63</v>
      </c>
      <c r="H20" s="2">
        <f t="shared" si="8"/>
        <v>32</v>
      </c>
      <c r="I20">
        <f t="shared" si="9"/>
        <v>90.23</v>
      </c>
      <c r="J20">
        <f t="shared" si="10"/>
        <v>0.426666666666667</v>
      </c>
      <c r="K20">
        <f t="shared" si="11"/>
        <v>0.954824849316703</v>
      </c>
      <c r="L20">
        <v>2</v>
      </c>
      <c r="M20">
        <v>8</v>
      </c>
      <c r="N20">
        <v>6.09</v>
      </c>
      <c r="O20">
        <v>26.88</v>
      </c>
      <c r="P20">
        <v>3.85</v>
      </c>
      <c r="Q20">
        <f t="shared" si="13"/>
        <v>242.55</v>
      </c>
      <c r="R20">
        <v>9</v>
      </c>
      <c r="S20">
        <v>7</v>
      </c>
      <c r="T20">
        <v>0</v>
      </c>
      <c r="U20">
        <v>1</v>
      </c>
      <c r="V20">
        <v>0</v>
      </c>
      <c r="W20">
        <v>0</v>
      </c>
      <c r="X20">
        <v>1.67</v>
      </c>
      <c r="Y20">
        <f t="shared" si="6"/>
        <v>0.6012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5" t="s">
        <v>60</v>
      </c>
    </row>
    <row r="21" spans="1:34">
      <c r="A21">
        <v>19</v>
      </c>
      <c r="B21" t="s">
        <v>184</v>
      </c>
      <c r="C21">
        <v>0.908</v>
      </c>
      <c r="D21">
        <v>83</v>
      </c>
      <c r="E21">
        <v>0.125</v>
      </c>
      <c r="F21">
        <v>2.769</v>
      </c>
      <c r="G21" s="2">
        <f t="shared" si="7"/>
        <v>63</v>
      </c>
      <c r="H21" s="2">
        <f t="shared" si="8"/>
        <v>32</v>
      </c>
      <c r="I21">
        <f t="shared" si="9"/>
        <v>90.23</v>
      </c>
      <c r="J21">
        <f t="shared" si="10"/>
        <v>0.426666666666667</v>
      </c>
      <c r="K21">
        <f t="shared" si="11"/>
        <v>0.954824849316703</v>
      </c>
      <c r="L21">
        <v>2</v>
      </c>
      <c r="M21">
        <v>8</v>
      </c>
      <c r="N21">
        <v>6.09</v>
      </c>
      <c r="O21">
        <v>26.88</v>
      </c>
      <c r="P21">
        <v>3.85</v>
      </c>
      <c r="Q21">
        <f t="shared" si="13"/>
        <v>242.55</v>
      </c>
      <c r="R21">
        <v>9</v>
      </c>
      <c r="S21">
        <v>7</v>
      </c>
      <c r="T21">
        <v>0</v>
      </c>
      <c r="U21">
        <v>1</v>
      </c>
      <c r="V21">
        <v>0</v>
      </c>
      <c r="W21">
        <v>0</v>
      </c>
      <c r="X21">
        <v>1.67</v>
      </c>
      <c r="Y21">
        <f t="shared" si="6"/>
        <v>0.6012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5" t="s">
        <v>60</v>
      </c>
    </row>
    <row r="22" spans="1:34">
      <c r="A22">
        <v>20</v>
      </c>
      <c r="B22" t="s">
        <v>185</v>
      </c>
      <c r="C22">
        <v>0.908</v>
      </c>
      <c r="D22">
        <v>83</v>
      </c>
      <c r="E22">
        <v>0.125</v>
      </c>
      <c r="F22">
        <v>2.769</v>
      </c>
      <c r="G22" s="2">
        <f t="shared" si="7"/>
        <v>63</v>
      </c>
      <c r="H22" s="2">
        <f t="shared" si="8"/>
        <v>32</v>
      </c>
      <c r="I22">
        <f t="shared" si="9"/>
        <v>90.23</v>
      </c>
      <c r="J22">
        <f t="shared" si="10"/>
        <v>0.426666666666667</v>
      </c>
      <c r="K22">
        <f t="shared" si="11"/>
        <v>0.954824849316703</v>
      </c>
      <c r="L22">
        <v>2</v>
      </c>
      <c r="M22">
        <v>8</v>
      </c>
      <c r="N22">
        <v>6.09</v>
      </c>
      <c r="O22">
        <v>26.88</v>
      </c>
      <c r="P22">
        <v>3.85</v>
      </c>
      <c r="Q22">
        <f t="shared" si="13"/>
        <v>242.55</v>
      </c>
      <c r="R22">
        <v>9</v>
      </c>
      <c r="S22">
        <v>7</v>
      </c>
      <c r="T22">
        <v>0</v>
      </c>
      <c r="U22">
        <v>1</v>
      </c>
      <c r="V22">
        <v>0</v>
      </c>
      <c r="W22">
        <v>0</v>
      </c>
      <c r="X22">
        <v>1.67</v>
      </c>
      <c r="Y22">
        <f t="shared" si="6"/>
        <v>0.6012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5" t="s">
        <v>60</v>
      </c>
    </row>
    <row r="23" spans="1:34">
      <c r="A23">
        <v>21</v>
      </c>
      <c r="B23" t="s">
        <v>186</v>
      </c>
      <c r="C23">
        <v>0.908</v>
      </c>
      <c r="D23">
        <v>83</v>
      </c>
      <c r="E23">
        <v>0.125</v>
      </c>
      <c r="F23">
        <v>2.769</v>
      </c>
      <c r="G23" s="2">
        <f t="shared" si="7"/>
        <v>63</v>
      </c>
      <c r="H23" s="2">
        <f t="shared" si="8"/>
        <v>32</v>
      </c>
      <c r="I23">
        <f t="shared" si="9"/>
        <v>90.23</v>
      </c>
      <c r="J23">
        <f t="shared" si="10"/>
        <v>0.426666666666667</v>
      </c>
      <c r="K23">
        <f t="shared" si="11"/>
        <v>0.954824849316703</v>
      </c>
      <c r="L23">
        <v>2</v>
      </c>
      <c r="M23">
        <v>8</v>
      </c>
      <c r="N23">
        <v>6.09</v>
      </c>
      <c r="O23">
        <v>26.88</v>
      </c>
      <c r="P23">
        <v>3.85</v>
      </c>
      <c r="Q23">
        <f t="shared" ref="Q23:Q36" si="14">G23*P23</f>
        <v>242.55</v>
      </c>
      <c r="R23">
        <v>9</v>
      </c>
      <c r="S23">
        <v>7</v>
      </c>
      <c r="T23">
        <v>0</v>
      </c>
      <c r="U23">
        <v>1</v>
      </c>
      <c r="V23">
        <v>0</v>
      </c>
      <c r="W23">
        <v>0</v>
      </c>
      <c r="X23">
        <v>1.67</v>
      </c>
      <c r="Y23">
        <f t="shared" si="6"/>
        <v>0.6012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5" t="s">
        <v>60</v>
      </c>
    </row>
    <row r="24" spans="1:34">
      <c r="A24">
        <v>22</v>
      </c>
      <c r="B24" t="s">
        <v>187</v>
      </c>
      <c r="C24">
        <v>0.951</v>
      </c>
      <c r="D24">
        <v>83</v>
      </c>
      <c r="E24">
        <v>0.167</v>
      </c>
      <c r="F24">
        <v>2.521</v>
      </c>
      <c r="G24" s="2">
        <f t="shared" si="7"/>
        <v>63</v>
      </c>
      <c r="H24" s="2">
        <f t="shared" si="8"/>
        <v>32</v>
      </c>
      <c r="I24">
        <f t="shared" si="9"/>
        <v>90.23</v>
      </c>
      <c r="J24">
        <f t="shared" si="10"/>
        <v>0.426666666666667</v>
      </c>
      <c r="K24">
        <f t="shared" si="11"/>
        <v>0.954824849316703</v>
      </c>
      <c r="L24">
        <v>2</v>
      </c>
      <c r="M24">
        <v>8</v>
      </c>
      <c r="N24">
        <v>6.09</v>
      </c>
      <c r="O24">
        <v>26.88</v>
      </c>
      <c r="P24">
        <v>3.85</v>
      </c>
      <c r="Q24">
        <f t="shared" si="14"/>
        <v>242.55</v>
      </c>
      <c r="R24">
        <v>9</v>
      </c>
      <c r="S24">
        <v>7</v>
      </c>
      <c r="T24">
        <v>0</v>
      </c>
      <c r="U24">
        <v>1</v>
      </c>
      <c r="V24">
        <v>0</v>
      </c>
      <c r="W24">
        <v>0</v>
      </c>
      <c r="X24">
        <v>1.67</v>
      </c>
      <c r="Y24">
        <f t="shared" si="6"/>
        <v>0.6012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5" t="s">
        <v>60</v>
      </c>
    </row>
    <row r="25" spans="1:34">
      <c r="A25">
        <v>23</v>
      </c>
      <c r="B25" t="s">
        <v>188</v>
      </c>
      <c r="C25">
        <v>0.951</v>
      </c>
      <c r="D25">
        <v>83</v>
      </c>
      <c r="E25">
        <v>0.167</v>
      </c>
      <c r="F25">
        <v>2.521</v>
      </c>
      <c r="G25" s="2">
        <f t="shared" si="7"/>
        <v>63</v>
      </c>
      <c r="H25" s="2">
        <f t="shared" si="8"/>
        <v>32</v>
      </c>
      <c r="I25">
        <f t="shared" si="9"/>
        <v>90.23</v>
      </c>
      <c r="J25">
        <f t="shared" si="10"/>
        <v>0.426666666666667</v>
      </c>
      <c r="K25">
        <f t="shared" si="11"/>
        <v>0.954824849316703</v>
      </c>
      <c r="L25">
        <v>2</v>
      </c>
      <c r="M25">
        <v>8</v>
      </c>
      <c r="N25">
        <v>6.09</v>
      </c>
      <c r="O25">
        <v>26.88</v>
      </c>
      <c r="P25">
        <v>3.85</v>
      </c>
      <c r="Q25">
        <f t="shared" si="14"/>
        <v>242.55</v>
      </c>
      <c r="R25">
        <v>9</v>
      </c>
      <c r="S25">
        <v>7</v>
      </c>
      <c r="T25">
        <v>0</v>
      </c>
      <c r="U25">
        <v>1</v>
      </c>
      <c r="V25">
        <v>0</v>
      </c>
      <c r="W25">
        <v>0</v>
      </c>
      <c r="X25">
        <v>2.17</v>
      </c>
      <c r="Y25">
        <f t="shared" si="6"/>
        <v>0.7812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5" t="s">
        <v>60</v>
      </c>
    </row>
    <row r="26" spans="1:34">
      <c r="A26">
        <v>24</v>
      </c>
      <c r="B26" t="s">
        <v>189</v>
      </c>
      <c r="C26">
        <v>0.951</v>
      </c>
      <c r="D26">
        <v>83</v>
      </c>
      <c r="E26">
        <v>0.167</v>
      </c>
      <c r="F26">
        <v>2.521</v>
      </c>
      <c r="G26" s="2">
        <f t="shared" si="7"/>
        <v>11.5</v>
      </c>
      <c r="H26" s="2">
        <f t="shared" si="8"/>
        <v>14.6</v>
      </c>
      <c r="I26">
        <f t="shared" si="9"/>
        <v>53.9</v>
      </c>
      <c r="J26">
        <f t="shared" si="10"/>
        <v>0</v>
      </c>
      <c r="K26">
        <f t="shared" si="11"/>
        <v>0</v>
      </c>
      <c r="L26">
        <v>1</v>
      </c>
      <c r="M26">
        <v>0</v>
      </c>
      <c r="N26">
        <v>2.31</v>
      </c>
      <c r="O26">
        <v>0</v>
      </c>
      <c r="P26">
        <v>3.85</v>
      </c>
      <c r="Q26">
        <f t="shared" si="14"/>
        <v>44.275</v>
      </c>
      <c r="R26">
        <v>2.3</v>
      </c>
      <c r="S26">
        <v>5</v>
      </c>
      <c r="T26">
        <v>1</v>
      </c>
      <c r="U26">
        <v>0</v>
      </c>
      <c r="V26">
        <v>0</v>
      </c>
      <c r="W26">
        <v>0</v>
      </c>
      <c r="X26">
        <v>0.67</v>
      </c>
      <c r="Y26">
        <f t="shared" si="6"/>
        <v>0.2412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5" t="s">
        <v>60</v>
      </c>
    </row>
    <row r="27" spans="1:34">
      <c r="A27">
        <v>25</v>
      </c>
      <c r="B27" t="s">
        <v>190</v>
      </c>
      <c r="C27">
        <v>0.922</v>
      </c>
      <c r="D27">
        <v>83</v>
      </c>
      <c r="E27">
        <v>0.25</v>
      </c>
      <c r="F27">
        <v>2.464</v>
      </c>
      <c r="G27" s="2">
        <f t="shared" si="7"/>
        <v>83.7</v>
      </c>
      <c r="H27" s="2">
        <f t="shared" si="8"/>
        <v>36.6</v>
      </c>
      <c r="I27">
        <f t="shared" si="9"/>
        <v>107.94</v>
      </c>
      <c r="J27">
        <f t="shared" si="10"/>
        <v>0.321146953405018</v>
      </c>
      <c r="K27">
        <f t="shared" si="11"/>
        <v>0.798164222288736</v>
      </c>
      <c r="L27">
        <v>2</v>
      </c>
      <c r="M27">
        <v>8</v>
      </c>
      <c r="N27">
        <v>6.09</v>
      </c>
      <c r="O27">
        <v>26.88</v>
      </c>
      <c r="P27">
        <v>3.85</v>
      </c>
      <c r="Q27">
        <f t="shared" si="14"/>
        <v>322.245</v>
      </c>
      <c r="R27">
        <v>9.3</v>
      </c>
      <c r="S27">
        <v>9</v>
      </c>
      <c r="T27">
        <v>0</v>
      </c>
      <c r="U27">
        <v>1</v>
      </c>
      <c r="V27">
        <v>0</v>
      </c>
      <c r="W27">
        <v>0</v>
      </c>
      <c r="X27">
        <v>2</v>
      </c>
      <c r="Y27">
        <f t="shared" si="6"/>
        <v>0.72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5" t="s">
        <v>60</v>
      </c>
    </row>
    <row r="28" spans="1:34">
      <c r="A28">
        <v>26</v>
      </c>
      <c r="B28" t="s">
        <v>191</v>
      </c>
      <c r="C28">
        <v>0.936</v>
      </c>
      <c r="D28">
        <v>163</v>
      </c>
      <c r="E28">
        <v>1.25</v>
      </c>
      <c r="F28">
        <v>2.524</v>
      </c>
      <c r="G28" s="2">
        <f t="shared" si="7"/>
        <v>28.35</v>
      </c>
      <c r="H28" s="2">
        <f t="shared" si="8"/>
        <v>21.45</v>
      </c>
      <c r="I28">
        <f t="shared" si="9"/>
        <v>72.4425</v>
      </c>
      <c r="J28">
        <f t="shared" si="10"/>
        <v>0.194708994708995</v>
      </c>
      <c r="K28">
        <f t="shared" si="11"/>
        <v>0.244225526345829</v>
      </c>
      <c r="L28">
        <v>2</v>
      </c>
      <c r="M28">
        <v>1</v>
      </c>
      <c r="N28">
        <v>4.62</v>
      </c>
      <c r="O28">
        <v>5.52</v>
      </c>
      <c r="P28">
        <v>3.85</v>
      </c>
      <c r="Q28">
        <f t="shared" si="14"/>
        <v>109.1475</v>
      </c>
      <c r="R28">
        <v>4.725</v>
      </c>
      <c r="S28">
        <v>6</v>
      </c>
      <c r="T28">
        <v>1</v>
      </c>
      <c r="U28">
        <v>1</v>
      </c>
      <c r="V28">
        <v>0</v>
      </c>
      <c r="W28">
        <v>0</v>
      </c>
      <c r="X28">
        <v>1.17</v>
      </c>
      <c r="Y28">
        <f t="shared" si="6"/>
        <v>0.4212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s="5" t="s">
        <v>66</v>
      </c>
    </row>
    <row r="29" spans="1:34">
      <c r="A29">
        <v>27</v>
      </c>
      <c r="B29" t="s">
        <v>192</v>
      </c>
      <c r="C29">
        <v>0.845</v>
      </c>
      <c r="D29">
        <v>83</v>
      </c>
      <c r="E29">
        <v>0.25</v>
      </c>
      <c r="F29">
        <v>2.672</v>
      </c>
      <c r="G29" s="2">
        <f t="shared" si="7"/>
        <v>101.25</v>
      </c>
      <c r="H29" s="2">
        <f t="shared" si="8"/>
        <v>42</v>
      </c>
      <c r="I29">
        <f t="shared" si="9"/>
        <v>115.29</v>
      </c>
      <c r="J29">
        <f t="shared" si="10"/>
        <v>0.398222222222222</v>
      </c>
      <c r="K29">
        <f t="shared" si="11"/>
        <v>1.12091915370604</v>
      </c>
      <c r="L29">
        <v>2</v>
      </c>
      <c r="M29">
        <v>12</v>
      </c>
      <c r="N29">
        <v>6.09</v>
      </c>
      <c r="O29">
        <v>40.32</v>
      </c>
      <c r="P29">
        <v>3.85</v>
      </c>
      <c r="Q29">
        <f t="shared" si="14"/>
        <v>389.8125</v>
      </c>
      <c r="R29">
        <v>13.5</v>
      </c>
      <c r="S29">
        <v>7.5</v>
      </c>
      <c r="T29">
        <v>0</v>
      </c>
      <c r="U29">
        <v>1</v>
      </c>
      <c r="V29">
        <v>0</v>
      </c>
      <c r="W29">
        <v>0</v>
      </c>
      <c r="X29">
        <v>2.67</v>
      </c>
      <c r="Y29">
        <f t="shared" si="6"/>
        <v>0.9612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s="5" t="s">
        <v>193</v>
      </c>
    </row>
    <row r="30" spans="1:34">
      <c r="A30">
        <v>28</v>
      </c>
      <c r="B30" t="s">
        <v>194</v>
      </c>
      <c r="C30">
        <v>0.751</v>
      </c>
      <c r="D30">
        <v>83</v>
      </c>
      <c r="E30">
        <v>0.167</v>
      </c>
      <c r="F30">
        <v>2.969</v>
      </c>
      <c r="G30" s="2">
        <f t="shared" si="7"/>
        <v>67.5</v>
      </c>
      <c r="H30" s="2">
        <f t="shared" si="8"/>
        <v>33</v>
      </c>
      <c r="I30">
        <f t="shared" si="9"/>
        <v>95.52</v>
      </c>
      <c r="J30">
        <f t="shared" si="10"/>
        <v>0.376888888888889</v>
      </c>
      <c r="K30">
        <f t="shared" si="11"/>
        <v>0.853627109908517</v>
      </c>
      <c r="L30">
        <v>2</v>
      </c>
      <c r="M30">
        <v>8</v>
      </c>
      <c r="N30">
        <v>6.09</v>
      </c>
      <c r="O30">
        <v>25.44</v>
      </c>
      <c r="P30">
        <v>3.85</v>
      </c>
      <c r="Q30">
        <f t="shared" si="14"/>
        <v>259.875</v>
      </c>
      <c r="R30">
        <v>9</v>
      </c>
      <c r="S30">
        <v>7.5</v>
      </c>
      <c r="T30">
        <v>0</v>
      </c>
      <c r="U30">
        <v>1</v>
      </c>
      <c r="V30">
        <v>0</v>
      </c>
      <c r="W30">
        <v>130</v>
      </c>
      <c r="X30">
        <v>1.67</v>
      </c>
      <c r="Y30">
        <f t="shared" si="6"/>
        <v>0.6012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5" t="s">
        <v>60</v>
      </c>
    </row>
    <row r="31" spans="1:34">
      <c r="A31">
        <v>29</v>
      </c>
      <c r="B31" t="s">
        <v>195</v>
      </c>
      <c r="C31">
        <v>0.751</v>
      </c>
      <c r="D31">
        <v>83</v>
      </c>
      <c r="E31">
        <v>0.167</v>
      </c>
      <c r="F31">
        <v>2.969</v>
      </c>
      <c r="G31" s="2">
        <f t="shared" si="7"/>
        <v>67.5</v>
      </c>
      <c r="H31" s="2">
        <f t="shared" si="8"/>
        <v>33</v>
      </c>
      <c r="I31">
        <f t="shared" si="9"/>
        <v>95.52</v>
      </c>
      <c r="J31">
        <f t="shared" si="10"/>
        <v>0.376888888888889</v>
      </c>
      <c r="K31">
        <f t="shared" si="11"/>
        <v>0.853627109908517</v>
      </c>
      <c r="L31">
        <v>2</v>
      </c>
      <c r="M31">
        <v>8</v>
      </c>
      <c r="N31">
        <v>6.09</v>
      </c>
      <c r="O31">
        <v>25.44</v>
      </c>
      <c r="P31">
        <v>3.85</v>
      </c>
      <c r="Q31">
        <f t="shared" si="14"/>
        <v>259.875</v>
      </c>
      <c r="R31">
        <v>9</v>
      </c>
      <c r="S31">
        <v>7.5</v>
      </c>
      <c r="T31">
        <v>0</v>
      </c>
      <c r="U31">
        <v>1</v>
      </c>
      <c r="V31">
        <v>0</v>
      </c>
      <c r="W31">
        <v>130</v>
      </c>
      <c r="X31">
        <v>1.67</v>
      </c>
      <c r="Y31">
        <f t="shared" si="6"/>
        <v>0.6012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5" t="s">
        <v>60</v>
      </c>
    </row>
    <row r="32" spans="1:34">
      <c r="A32">
        <v>30</v>
      </c>
      <c r="B32" t="s">
        <v>196</v>
      </c>
      <c r="C32">
        <v>0.751</v>
      </c>
      <c r="D32">
        <v>83</v>
      </c>
      <c r="E32">
        <v>0.167</v>
      </c>
      <c r="F32">
        <v>2.969</v>
      </c>
      <c r="G32" s="2">
        <f t="shared" si="7"/>
        <v>67.5</v>
      </c>
      <c r="H32" s="2">
        <f t="shared" si="8"/>
        <v>33</v>
      </c>
      <c r="I32">
        <f t="shared" si="9"/>
        <v>95.52</v>
      </c>
      <c r="J32">
        <f t="shared" si="10"/>
        <v>0.376888888888889</v>
      </c>
      <c r="K32">
        <f t="shared" si="11"/>
        <v>0.853627109908517</v>
      </c>
      <c r="L32">
        <v>2</v>
      </c>
      <c r="M32">
        <v>8</v>
      </c>
      <c r="N32">
        <v>6.09</v>
      </c>
      <c r="O32">
        <v>25.44</v>
      </c>
      <c r="P32">
        <v>3.85</v>
      </c>
      <c r="Q32">
        <f t="shared" si="14"/>
        <v>259.875</v>
      </c>
      <c r="R32">
        <v>9</v>
      </c>
      <c r="S32">
        <v>7.5</v>
      </c>
      <c r="T32">
        <v>0</v>
      </c>
      <c r="U32">
        <v>1</v>
      </c>
      <c r="V32">
        <v>0</v>
      </c>
      <c r="W32">
        <v>130</v>
      </c>
      <c r="X32">
        <v>1.67</v>
      </c>
      <c r="Y32">
        <f t="shared" si="6"/>
        <v>0.6012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s="5" t="s">
        <v>60</v>
      </c>
    </row>
    <row r="33" spans="1:34">
      <c r="A33">
        <v>31</v>
      </c>
      <c r="B33" t="s">
        <v>197</v>
      </c>
      <c r="C33">
        <v>0.751</v>
      </c>
      <c r="D33">
        <v>83</v>
      </c>
      <c r="E33">
        <v>0.167</v>
      </c>
      <c r="F33">
        <v>2.969</v>
      </c>
      <c r="G33" s="2">
        <f t="shared" si="7"/>
        <v>67.5</v>
      </c>
      <c r="H33" s="2">
        <f t="shared" si="8"/>
        <v>33</v>
      </c>
      <c r="I33">
        <f t="shared" si="9"/>
        <v>95.52</v>
      </c>
      <c r="J33">
        <f t="shared" si="10"/>
        <v>0.376888888888889</v>
      </c>
      <c r="K33">
        <f t="shared" si="11"/>
        <v>0.853627109908517</v>
      </c>
      <c r="L33">
        <v>2</v>
      </c>
      <c r="M33">
        <v>8</v>
      </c>
      <c r="N33">
        <v>6.09</v>
      </c>
      <c r="O33">
        <v>25.44</v>
      </c>
      <c r="P33">
        <v>3.85</v>
      </c>
      <c r="Q33">
        <f t="shared" si="14"/>
        <v>259.875</v>
      </c>
      <c r="R33">
        <v>9</v>
      </c>
      <c r="S33">
        <v>7.5</v>
      </c>
      <c r="T33">
        <v>0</v>
      </c>
      <c r="U33">
        <v>1</v>
      </c>
      <c r="V33">
        <v>0</v>
      </c>
      <c r="W33">
        <v>130</v>
      </c>
      <c r="X33">
        <v>1.67</v>
      </c>
      <c r="Y33">
        <f t="shared" si="6"/>
        <v>0.6012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5" t="s">
        <v>60</v>
      </c>
    </row>
    <row r="34" spans="1:34">
      <c r="A34">
        <v>32</v>
      </c>
      <c r="B34" t="s">
        <v>198</v>
      </c>
      <c r="C34">
        <v>0.641</v>
      </c>
      <c r="D34">
        <v>83</v>
      </c>
      <c r="E34">
        <v>0.2</v>
      </c>
      <c r="F34">
        <v>3.105</v>
      </c>
      <c r="G34" s="2">
        <f t="shared" si="7"/>
        <v>67.5</v>
      </c>
      <c r="H34" s="2">
        <f t="shared" si="8"/>
        <v>33</v>
      </c>
      <c r="I34">
        <f t="shared" si="9"/>
        <v>95.52</v>
      </c>
      <c r="J34">
        <f t="shared" si="10"/>
        <v>0.376888888888889</v>
      </c>
      <c r="K34">
        <f t="shared" si="11"/>
        <v>0.853627109908517</v>
      </c>
      <c r="L34">
        <v>2</v>
      </c>
      <c r="M34">
        <v>8</v>
      </c>
      <c r="N34">
        <v>6.09</v>
      </c>
      <c r="O34">
        <v>25.44</v>
      </c>
      <c r="P34">
        <v>3.85</v>
      </c>
      <c r="Q34">
        <f t="shared" si="14"/>
        <v>259.875</v>
      </c>
      <c r="R34">
        <v>9</v>
      </c>
      <c r="S34">
        <v>7.5</v>
      </c>
      <c r="T34">
        <v>0</v>
      </c>
      <c r="U34">
        <v>1</v>
      </c>
      <c r="V34">
        <v>0</v>
      </c>
      <c r="W34">
        <v>130</v>
      </c>
      <c r="X34">
        <v>1.67</v>
      </c>
      <c r="Y34">
        <f t="shared" si="6"/>
        <v>0.6012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5" t="s">
        <v>60</v>
      </c>
    </row>
    <row r="35" spans="1:34">
      <c r="A35">
        <v>33</v>
      </c>
      <c r="B35" t="s">
        <v>199</v>
      </c>
      <c r="C35">
        <v>0.539</v>
      </c>
      <c r="D35">
        <v>83</v>
      </c>
      <c r="E35">
        <v>0.333</v>
      </c>
      <c r="F35">
        <v>3.249</v>
      </c>
      <c r="G35" s="2">
        <f t="shared" si="7"/>
        <v>67.5</v>
      </c>
      <c r="H35" s="2">
        <f t="shared" si="8"/>
        <v>33</v>
      </c>
      <c r="I35">
        <f t="shared" si="9"/>
        <v>95.52</v>
      </c>
      <c r="J35">
        <f t="shared" si="10"/>
        <v>0.376888888888889</v>
      </c>
      <c r="K35">
        <f t="shared" si="11"/>
        <v>0.853627109908517</v>
      </c>
      <c r="L35">
        <v>2</v>
      </c>
      <c r="M35">
        <v>8</v>
      </c>
      <c r="N35">
        <v>6.09</v>
      </c>
      <c r="O35">
        <v>25.44</v>
      </c>
      <c r="P35">
        <v>3.85</v>
      </c>
      <c r="Q35">
        <f t="shared" si="14"/>
        <v>259.875</v>
      </c>
      <c r="R35">
        <v>9</v>
      </c>
      <c r="S35">
        <v>7.5</v>
      </c>
      <c r="T35">
        <v>0</v>
      </c>
      <c r="U35">
        <v>1</v>
      </c>
      <c r="V35">
        <v>0</v>
      </c>
      <c r="W35">
        <v>130</v>
      </c>
      <c r="X35">
        <v>1.67</v>
      </c>
      <c r="Y35">
        <f t="shared" si="6"/>
        <v>0.6012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5" t="s">
        <v>60</v>
      </c>
    </row>
    <row r="36" spans="1:34">
      <c r="A36">
        <v>34</v>
      </c>
      <c r="B36" t="s">
        <v>200</v>
      </c>
      <c r="C36">
        <v>0.539</v>
      </c>
      <c r="D36">
        <v>83</v>
      </c>
      <c r="E36">
        <v>0.333</v>
      </c>
      <c r="F36">
        <v>3.249</v>
      </c>
      <c r="G36" s="2">
        <f t="shared" si="7"/>
        <v>51.15</v>
      </c>
      <c r="H36" s="2">
        <f t="shared" si="8"/>
        <v>29.6</v>
      </c>
      <c r="I36">
        <f t="shared" si="9"/>
        <v>72.2</v>
      </c>
      <c r="J36">
        <f t="shared" si="10"/>
        <v>0.652199413489736</v>
      </c>
      <c r="K36">
        <f t="shared" si="11"/>
        <v>1.48092904325591</v>
      </c>
      <c r="L36">
        <v>3</v>
      </c>
      <c r="M36">
        <v>3</v>
      </c>
      <c r="N36">
        <v>8.4</v>
      </c>
      <c r="O36">
        <v>33.36</v>
      </c>
      <c r="P36">
        <v>3.85</v>
      </c>
      <c r="Q36">
        <f t="shared" si="14"/>
        <v>196.9275</v>
      </c>
      <c r="R36">
        <v>9.3</v>
      </c>
      <c r="S36">
        <v>5.5</v>
      </c>
      <c r="T36">
        <v>1</v>
      </c>
      <c r="U36">
        <v>1</v>
      </c>
      <c r="V36">
        <v>0</v>
      </c>
      <c r="W36">
        <v>130</v>
      </c>
      <c r="X36">
        <v>1.33</v>
      </c>
      <c r="Y36">
        <f t="shared" si="6"/>
        <v>0.4788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5" t="s">
        <v>60</v>
      </c>
    </row>
    <row r="37" spans="1:34">
      <c r="A37">
        <v>35</v>
      </c>
      <c r="B37" t="s">
        <v>75</v>
      </c>
      <c r="C37">
        <v>0.569</v>
      </c>
      <c r="D37">
        <v>83</v>
      </c>
      <c r="E37">
        <v>0.333</v>
      </c>
      <c r="F37">
        <v>3.292</v>
      </c>
      <c r="G37" s="2">
        <f t="shared" si="7"/>
        <v>78.4</v>
      </c>
      <c r="H37" s="2">
        <f t="shared" si="8"/>
        <v>35.68</v>
      </c>
      <c r="I37">
        <f t="shared" si="9"/>
        <v>110.128</v>
      </c>
      <c r="J37">
        <f t="shared" si="10"/>
        <v>0.229591836734694</v>
      </c>
      <c r="K37">
        <f t="shared" si="11"/>
        <v>0.52386593502386</v>
      </c>
      <c r="L37">
        <v>4</v>
      </c>
      <c r="M37">
        <v>2</v>
      </c>
      <c r="N37">
        <v>9.24</v>
      </c>
      <c r="O37">
        <v>18</v>
      </c>
      <c r="P37">
        <v>3.85</v>
      </c>
      <c r="Q37">
        <f t="shared" ref="Q37:Q43" si="15">G37*P37</f>
        <v>301.84</v>
      </c>
      <c r="R37">
        <v>7.84</v>
      </c>
      <c r="S37">
        <v>10</v>
      </c>
      <c r="T37">
        <v>0</v>
      </c>
      <c r="U37">
        <v>1</v>
      </c>
      <c r="V37">
        <v>0</v>
      </c>
      <c r="W37">
        <v>130</v>
      </c>
      <c r="X37">
        <v>3.67</v>
      </c>
      <c r="Y37">
        <f t="shared" si="6"/>
        <v>1.3212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s="5" t="s">
        <v>76</v>
      </c>
    </row>
    <row r="38" spans="1:34">
      <c r="A38">
        <v>36</v>
      </c>
      <c r="B38" t="s">
        <v>77</v>
      </c>
      <c r="C38">
        <v>0.845</v>
      </c>
      <c r="D38">
        <v>83</v>
      </c>
      <c r="E38">
        <v>0.25</v>
      </c>
      <c r="F38">
        <v>2.672</v>
      </c>
      <c r="G38" s="2">
        <f t="shared" si="7"/>
        <v>48.3</v>
      </c>
      <c r="H38" s="2">
        <f t="shared" si="8"/>
        <v>27.8</v>
      </c>
      <c r="I38">
        <f t="shared" si="9"/>
        <v>89.06</v>
      </c>
      <c r="J38">
        <f t="shared" si="10"/>
        <v>0.228571428571429</v>
      </c>
      <c r="K38">
        <f t="shared" si="11"/>
        <v>0.397312097289641</v>
      </c>
      <c r="L38">
        <v>3</v>
      </c>
      <c r="M38">
        <v>2</v>
      </c>
      <c r="N38">
        <v>6.93</v>
      </c>
      <c r="O38">
        <v>11.04</v>
      </c>
      <c r="P38">
        <v>3.85</v>
      </c>
      <c r="Q38">
        <f t="shared" si="15"/>
        <v>185.955</v>
      </c>
      <c r="R38">
        <v>6.9</v>
      </c>
      <c r="S38">
        <v>7</v>
      </c>
      <c r="T38">
        <v>0</v>
      </c>
      <c r="U38">
        <v>1</v>
      </c>
      <c r="V38">
        <v>0</v>
      </c>
      <c r="W38">
        <v>130</v>
      </c>
      <c r="X38">
        <v>2.5</v>
      </c>
      <c r="Y38">
        <f t="shared" si="6"/>
        <v>0.9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s="5" t="s">
        <v>76</v>
      </c>
    </row>
    <row r="39" spans="1:34">
      <c r="A39">
        <v>37</v>
      </c>
      <c r="B39" t="s">
        <v>78</v>
      </c>
      <c r="C39">
        <v>0.641</v>
      </c>
      <c r="D39">
        <v>83</v>
      </c>
      <c r="E39">
        <v>0.2</v>
      </c>
      <c r="F39">
        <v>3.105</v>
      </c>
      <c r="G39" s="2">
        <f t="shared" si="7"/>
        <v>7.3</v>
      </c>
      <c r="H39" s="2">
        <f t="shared" si="8"/>
        <v>10.84</v>
      </c>
      <c r="I39">
        <f t="shared" si="9"/>
        <v>37.534</v>
      </c>
      <c r="J39">
        <f t="shared" si="10"/>
        <v>0</v>
      </c>
      <c r="K39">
        <f t="shared" si="11"/>
        <v>0</v>
      </c>
      <c r="L39">
        <v>1</v>
      </c>
      <c r="M39">
        <v>0</v>
      </c>
      <c r="N39">
        <v>4.2</v>
      </c>
      <c r="O39">
        <v>0</v>
      </c>
      <c r="P39">
        <v>3.85</v>
      </c>
      <c r="Q39">
        <f t="shared" si="15"/>
        <v>28.105</v>
      </c>
      <c r="R39">
        <v>2.92</v>
      </c>
      <c r="S39">
        <v>2.5</v>
      </c>
      <c r="T39">
        <v>0</v>
      </c>
      <c r="U39">
        <v>0</v>
      </c>
      <c r="V39">
        <v>0</v>
      </c>
      <c r="W39">
        <v>130</v>
      </c>
      <c r="X39">
        <v>0.67</v>
      </c>
      <c r="Y39">
        <f t="shared" si="6"/>
        <v>0.2412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s="5" t="s">
        <v>79</v>
      </c>
    </row>
    <row r="40" spans="1:34">
      <c r="A40">
        <v>38</v>
      </c>
      <c r="B40" t="s">
        <v>80</v>
      </c>
      <c r="C40">
        <v>0.684</v>
      </c>
      <c r="D40">
        <v>83</v>
      </c>
      <c r="E40">
        <v>0.167</v>
      </c>
      <c r="F40">
        <v>3.149</v>
      </c>
      <c r="G40" s="2">
        <f t="shared" si="7"/>
        <v>38.52</v>
      </c>
      <c r="H40" s="2">
        <f t="shared" si="8"/>
        <v>26.56</v>
      </c>
      <c r="I40">
        <f t="shared" si="9"/>
        <v>88.206</v>
      </c>
      <c r="J40">
        <f t="shared" si="10"/>
        <v>0.266614745586708</v>
      </c>
      <c r="K40">
        <f t="shared" si="11"/>
        <v>0.373179451133332</v>
      </c>
      <c r="L40">
        <v>1</v>
      </c>
      <c r="M40">
        <v>1</v>
      </c>
      <c r="N40">
        <v>3.78</v>
      </c>
      <c r="O40">
        <v>10.27</v>
      </c>
      <c r="P40">
        <v>3.85</v>
      </c>
      <c r="Q40">
        <f t="shared" si="15"/>
        <v>148.302</v>
      </c>
      <c r="R40">
        <v>4.28</v>
      </c>
      <c r="S40">
        <v>9</v>
      </c>
      <c r="T40">
        <v>0</v>
      </c>
      <c r="U40">
        <v>1</v>
      </c>
      <c r="V40">
        <v>0</v>
      </c>
      <c r="W40">
        <v>0</v>
      </c>
      <c r="X40">
        <v>2.83</v>
      </c>
      <c r="Y40">
        <f t="shared" si="6"/>
        <v>1.0188</v>
      </c>
      <c r="Z40">
        <v>0</v>
      </c>
      <c r="AA40">
        <v>0</v>
      </c>
      <c r="AB40">
        <v>0</v>
      </c>
      <c r="AC40" s="4">
        <v>1</v>
      </c>
      <c r="AD40">
        <v>28</v>
      </c>
      <c r="AE40">
        <v>1.8</v>
      </c>
      <c r="AF40">
        <v>0.28</v>
      </c>
      <c r="AG40">
        <v>0.18</v>
      </c>
      <c r="AH40" s="5" t="s">
        <v>81</v>
      </c>
    </row>
    <row r="41" spans="1:34">
      <c r="A41">
        <v>39</v>
      </c>
      <c r="B41" t="s">
        <v>82</v>
      </c>
      <c r="C41">
        <v>0.951</v>
      </c>
      <c r="D41">
        <v>83</v>
      </c>
      <c r="E41">
        <v>0.167</v>
      </c>
      <c r="F41">
        <v>2.521</v>
      </c>
      <c r="G41" s="2">
        <f t="shared" si="7"/>
        <v>38.52</v>
      </c>
      <c r="H41" s="2">
        <f t="shared" si="8"/>
        <v>26.56</v>
      </c>
      <c r="I41">
        <f t="shared" si="9"/>
        <v>88.206</v>
      </c>
      <c r="J41">
        <f t="shared" si="10"/>
        <v>0.266614745586708</v>
      </c>
      <c r="K41">
        <f t="shared" si="11"/>
        <v>0.373179451133332</v>
      </c>
      <c r="L41">
        <v>1</v>
      </c>
      <c r="M41">
        <v>1</v>
      </c>
      <c r="N41">
        <v>3.78</v>
      </c>
      <c r="O41">
        <v>10.27</v>
      </c>
      <c r="P41">
        <v>3.85</v>
      </c>
      <c r="Q41">
        <f t="shared" si="15"/>
        <v>148.302</v>
      </c>
      <c r="R41">
        <v>4.28</v>
      </c>
      <c r="S41">
        <v>9</v>
      </c>
      <c r="T41">
        <v>0</v>
      </c>
      <c r="U41">
        <v>1</v>
      </c>
      <c r="V41">
        <v>0</v>
      </c>
      <c r="W41">
        <v>0</v>
      </c>
      <c r="X41">
        <v>2.83</v>
      </c>
      <c r="Y41">
        <f t="shared" si="6"/>
        <v>1.0188</v>
      </c>
      <c r="Z41">
        <v>0</v>
      </c>
      <c r="AA41">
        <v>0</v>
      </c>
      <c r="AB41">
        <v>0</v>
      </c>
      <c r="AC41" s="4">
        <v>1</v>
      </c>
      <c r="AD41">
        <v>28</v>
      </c>
      <c r="AE41">
        <v>1.8</v>
      </c>
      <c r="AF41">
        <v>0.28</v>
      </c>
      <c r="AG41">
        <v>0.18</v>
      </c>
      <c r="AH41" s="5" t="s">
        <v>81</v>
      </c>
    </row>
    <row r="42" spans="1:34">
      <c r="A42">
        <v>40</v>
      </c>
      <c r="B42" t="s">
        <v>83</v>
      </c>
      <c r="C42">
        <v>0.641</v>
      </c>
      <c r="D42">
        <v>83</v>
      </c>
      <c r="E42">
        <v>0.2</v>
      </c>
      <c r="F42">
        <v>3.105</v>
      </c>
      <c r="G42" s="2">
        <f t="shared" si="7"/>
        <v>38.52</v>
      </c>
      <c r="H42" s="2">
        <f t="shared" si="8"/>
        <v>26.56</v>
      </c>
      <c r="I42">
        <f t="shared" si="9"/>
        <v>88.206</v>
      </c>
      <c r="J42">
        <f t="shared" si="10"/>
        <v>0.266614745586708</v>
      </c>
      <c r="K42">
        <f t="shared" si="11"/>
        <v>0.373179451133332</v>
      </c>
      <c r="L42">
        <v>1</v>
      </c>
      <c r="M42">
        <v>1</v>
      </c>
      <c r="N42">
        <v>3.78</v>
      </c>
      <c r="O42">
        <v>10.27</v>
      </c>
      <c r="P42">
        <v>3.85</v>
      </c>
      <c r="Q42">
        <f t="shared" si="15"/>
        <v>148.302</v>
      </c>
      <c r="R42">
        <v>4.28</v>
      </c>
      <c r="S42">
        <v>9</v>
      </c>
      <c r="T42">
        <v>0</v>
      </c>
      <c r="U42">
        <v>1</v>
      </c>
      <c r="V42">
        <v>0</v>
      </c>
      <c r="W42">
        <v>130</v>
      </c>
      <c r="X42">
        <v>2.83</v>
      </c>
      <c r="Y42">
        <f t="shared" si="6"/>
        <v>1.0188</v>
      </c>
      <c r="Z42">
        <v>0</v>
      </c>
      <c r="AA42">
        <v>0</v>
      </c>
      <c r="AB42">
        <v>0</v>
      </c>
      <c r="AC42" s="4">
        <v>1</v>
      </c>
      <c r="AD42">
        <v>28</v>
      </c>
      <c r="AE42">
        <v>1.8</v>
      </c>
      <c r="AF42">
        <v>0.28</v>
      </c>
      <c r="AG42">
        <v>0.18</v>
      </c>
      <c r="AH42" s="5" t="s">
        <v>81</v>
      </c>
    </row>
    <row r="43" spans="1:34">
      <c r="A43">
        <v>41</v>
      </c>
      <c r="B43" t="s">
        <v>201</v>
      </c>
      <c r="C43">
        <v>0.684</v>
      </c>
      <c r="D43">
        <v>83</v>
      </c>
      <c r="E43">
        <v>0.167</v>
      </c>
      <c r="F43">
        <v>3.149</v>
      </c>
      <c r="G43" s="2">
        <f t="shared" si="7"/>
        <v>11.64</v>
      </c>
      <c r="H43" s="2">
        <f t="shared" si="8"/>
        <v>13.76</v>
      </c>
      <c r="I43">
        <f t="shared" si="9"/>
        <v>45.866</v>
      </c>
      <c r="J43">
        <f t="shared" si="10"/>
        <v>0.412371134020619</v>
      </c>
      <c r="K43">
        <f t="shared" si="11"/>
        <v>0.335425268927209</v>
      </c>
      <c r="L43">
        <v>1</v>
      </c>
      <c r="M43">
        <v>1</v>
      </c>
      <c r="N43">
        <v>2.31</v>
      </c>
      <c r="O43">
        <v>4.8</v>
      </c>
      <c r="P43">
        <v>3.85</v>
      </c>
      <c r="Q43">
        <f t="shared" si="15"/>
        <v>44.814</v>
      </c>
      <c r="R43">
        <v>3.88</v>
      </c>
      <c r="S43">
        <v>3</v>
      </c>
      <c r="T43">
        <v>1</v>
      </c>
      <c r="U43">
        <v>0</v>
      </c>
      <c r="V43">
        <v>0</v>
      </c>
      <c r="W43">
        <v>0</v>
      </c>
      <c r="X43">
        <v>0.33</v>
      </c>
      <c r="Y43">
        <f t="shared" si="6"/>
        <v>0.1188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s="5" t="s">
        <v>55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H46"/>
  <sheetViews>
    <sheetView zoomScale="55" zoomScaleNormal="55" workbookViewId="0">
      <selection activeCell="AG1" sqref="AG1"/>
    </sheetView>
  </sheetViews>
  <sheetFormatPr defaultColWidth="9" defaultRowHeight="14"/>
  <cols>
    <col min="17" max="17" width="10.4416666666667"/>
    <col min="25" max="25" width="9.44166666666667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t="s">
        <v>33</v>
      </c>
    </row>
    <row r="2" spans="1:34">
      <c r="A2">
        <v>0</v>
      </c>
      <c r="B2" t="s">
        <v>202</v>
      </c>
      <c r="C2">
        <v>0.65</v>
      </c>
      <c r="D2">
        <v>175</v>
      </c>
      <c r="E2">
        <v>1.167</v>
      </c>
      <c r="F2">
        <v>3.199</v>
      </c>
      <c r="G2" s="2">
        <f t="shared" ref="G2:G7" si="0">R2*S2</f>
        <v>56.1</v>
      </c>
      <c r="H2" s="2">
        <f t="shared" ref="H2:H7" si="1">R2*2+S2*2</f>
        <v>40.6</v>
      </c>
      <c r="I2">
        <f t="shared" ref="I2:I7" si="2">H2*P2-N2-O2</f>
        <v>129.01</v>
      </c>
      <c r="J2">
        <f t="shared" ref="J2:J7" si="3">O2/G2</f>
        <v>0.239572192513369</v>
      </c>
      <c r="K2">
        <f t="shared" ref="K2:K7" si="4">O2/(I2*0.312)</f>
        <v>0.333903752243416</v>
      </c>
      <c r="L2">
        <v>6</v>
      </c>
      <c r="M2">
        <v>2</v>
      </c>
      <c r="N2">
        <v>13.86</v>
      </c>
      <c r="O2">
        <v>13.44</v>
      </c>
      <c r="P2">
        <v>3.85</v>
      </c>
      <c r="Q2">
        <f t="shared" ref="Q2:Q12" si="5">G2*P2</f>
        <v>215.985</v>
      </c>
      <c r="R2">
        <v>3.3</v>
      </c>
      <c r="S2">
        <v>17</v>
      </c>
      <c r="T2">
        <v>1</v>
      </c>
      <c r="U2">
        <v>1</v>
      </c>
      <c r="V2">
        <v>0</v>
      </c>
      <c r="W2">
        <v>0</v>
      </c>
      <c r="X2">
        <v>2.5</v>
      </c>
      <c r="Y2">
        <f t="shared" ref="Y2:Y12" si="6">X2*0.36</f>
        <v>0.9</v>
      </c>
      <c r="Z2" s="2">
        <v>0</v>
      </c>
      <c r="AA2" s="2">
        <v>0</v>
      </c>
      <c r="AB2" s="2">
        <v>0</v>
      </c>
      <c r="AC2" s="3">
        <v>0</v>
      </c>
      <c r="AD2" s="2">
        <v>0</v>
      </c>
      <c r="AE2" s="2">
        <v>0</v>
      </c>
      <c r="AF2" s="2">
        <v>0</v>
      </c>
      <c r="AG2" s="2">
        <v>0</v>
      </c>
      <c r="AH2" s="5" t="s">
        <v>35</v>
      </c>
    </row>
    <row r="3" spans="1:34">
      <c r="A3">
        <v>1</v>
      </c>
      <c r="B3" t="s">
        <v>203</v>
      </c>
      <c r="C3">
        <v>0.811</v>
      </c>
      <c r="D3">
        <v>573</v>
      </c>
      <c r="E3">
        <v>4.667</v>
      </c>
      <c r="F3">
        <v>3.07</v>
      </c>
      <c r="G3" s="2">
        <f t="shared" si="0"/>
        <v>40.8</v>
      </c>
      <c r="H3" s="2">
        <f t="shared" si="1"/>
        <v>26.32</v>
      </c>
      <c r="I3">
        <f t="shared" si="2"/>
        <v>90.442</v>
      </c>
      <c r="J3">
        <f t="shared" si="3"/>
        <v>0.117647058823529</v>
      </c>
      <c r="K3">
        <f t="shared" si="4"/>
        <v>0.170104767526319</v>
      </c>
      <c r="L3">
        <v>2</v>
      </c>
      <c r="M3">
        <v>1</v>
      </c>
      <c r="N3">
        <v>6.09</v>
      </c>
      <c r="O3">
        <v>4.8</v>
      </c>
      <c r="P3">
        <v>3.85</v>
      </c>
      <c r="Q3">
        <f t="shared" si="5"/>
        <v>157.08</v>
      </c>
      <c r="R3">
        <v>8.16</v>
      </c>
      <c r="S3">
        <v>5</v>
      </c>
      <c r="T3">
        <v>0</v>
      </c>
      <c r="U3">
        <v>1</v>
      </c>
      <c r="V3">
        <v>0</v>
      </c>
      <c r="W3">
        <v>0</v>
      </c>
      <c r="X3">
        <v>2</v>
      </c>
      <c r="Y3">
        <f t="shared" si="6"/>
        <v>0.72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5" t="s">
        <v>99</v>
      </c>
    </row>
    <row r="4" spans="1:34">
      <c r="A4">
        <v>2</v>
      </c>
      <c r="B4" t="s">
        <v>204</v>
      </c>
      <c r="C4">
        <v>0.644</v>
      </c>
      <c r="D4">
        <v>89</v>
      </c>
      <c r="E4">
        <v>0.167</v>
      </c>
      <c r="F4">
        <v>3.156</v>
      </c>
      <c r="G4" s="2">
        <f t="shared" si="0"/>
        <v>17.5</v>
      </c>
      <c r="H4" s="2">
        <f t="shared" si="1"/>
        <v>19</v>
      </c>
      <c r="I4">
        <f t="shared" si="2"/>
        <v>67.15</v>
      </c>
      <c r="J4">
        <f t="shared" si="3"/>
        <v>0.342857142857143</v>
      </c>
      <c r="K4">
        <f t="shared" si="4"/>
        <v>0.286385245432155</v>
      </c>
      <c r="L4">
        <v>0</v>
      </c>
      <c r="M4">
        <v>1</v>
      </c>
      <c r="N4">
        <v>0</v>
      </c>
      <c r="O4">
        <v>6</v>
      </c>
      <c r="P4">
        <v>3.85</v>
      </c>
      <c r="Q4">
        <f t="shared" si="5"/>
        <v>67.375</v>
      </c>
      <c r="R4">
        <v>2.5</v>
      </c>
      <c r="S4">
        <v>7</v>
      </c>
      <c r="T4">
        <v>0</v>
      </c>
      <c r="U4">
        <v>0</v>
      </c>
      <c r="V4">
        <v>0</v>
      </c>
      <c r="W4">
        <v>0</v>
      </c>
      <c r="X4">
        <v>1.83</v>
      </c>
      <c r="Y4">
        <f t="shared" si="6"/>
        <v>0.6588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5" t="s">
        <v>35</v>
      </c>
    </row>
    <row r="5" spans="1:34">
      <c r="A5">
        <v>3</v>
      </c>
      <c r="B5" t="s">
        <v>205</v>
      </c>
      <c r="C5">
        <v>0.997</v>
      </c>
      <c r="D5">
        <v>751</v>
      </c>
      <c r="E5">
        <v>3.292</v>
      </c>
      <c r="F5">
        <v>2.848</v>
      </c>
      <c r="G5" s="2">
        <f t="shared" si="0"/>
        <v>54</v>
      </c>
      <c r="H5" s="2">
        <f t="shared" si="1"/>
        <v>42</v>
      </c>
      <c r="I5">
        <f t="shared" si="2"/>
        <v>93.18</v>
      </c>
      <c r="J5">
        <f t="shared" si="3"/>
        <v>0.817777777777778</v>
      </c>
      <c r="K5">
        <f t="shared" si="4"/>
        <v>1.51897898195387</v>
      </c>
      <c r="L5">
        <v>8</v>
      </c>
      <c r="M5">
        <v>8</v>
      </c>
      <c r="N5">
        <v>24.36</v>
      </c>
      <c r="O5">
        <v>44.16</v>
      </c>
      <c r="P5">
        <v>3.85</v>
      </c>
      <c r="Q5">
        <f t="shared" si="5"/>
        <v>207.9</v>
      </c>
      <c r="R5">
        <v>18</v>
      </c>
      <c r="S5">
        <v>3</v>
      </c>
      <c r="T5">
        <v>1</v>
      </c>
      <c r="U5">
        <v>0</v>
      </c>
      <c r="V5">
        <v>0</v>
      </c>
      <c r="W5">
        <v>0</v>
      </c>
      <c r="X5">
        <v>2</v>
      </c>
      <c r="Y5">
        <f t="shared" si="6"/>
        <v>0.72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5" t="s">
        <v>35</v>
      </c>
    </row>
    <row r="6" spans="1:34">
      <c r="A6">
        <v>4</v>
      </c>
      <c r="B6" t="s">
        <v>206</v>
      </c>
      <c r="C6">
        <v>1.202</v>
      </c>
      <c r="D6">
        <v>1095</v>
      </c>
      <c r="E6">
        <v>5.333</v>
      </c>
      <c r="F6">
        <v>2.73</v>
      </c>
      <c r="G6" s="2">
        <f t="shared" si="0"/>
        <v>54</v>
      </c>
      <c r="H6" s="2">
        <f t="shared" si="1"/>
        <v>42</v>
      </c>
      <c r="I6">
        <f t="shared" si="2"/>
        <v>93.18</v>
      </c>
      <c r="J6">
        <f t="shared" si="3"/>
        <v>0.817777777777778</v>
      </c>
      <c r="K6">
        <f t="shared" si="4"/>
        <v>1.51897898195387</v>
      </c>
      <c r="L6">
        <v>8</v>
      </c>
      <c r="M6">
        <v>8</v>
      </c>
      <c r="N6">
        <v>24.36</v>
      </c>
      <c r="O6">
        <v>44.16</v>
      </c>
      <c r="P6">
        <v>3.85</v>
      </c>
      <c r="Q6">
        <f t="shared" si="5"/>
        <v>207.9</v>
      </c>
      <c r="R6">
        <v>18</v>
      </c>
      <c r="S6">
        <v>3</v>
      </c>
      <c r="T6">
        <v>1</v>
      </c>
      <c r="U6">
        <v>0</v>
      </c>
      <c r="V6">
        <v>0</v>
      </c>
      <c r="W6">
        <v>0</v>
      </c>
      <c r="X6">
        <v>2</v>
      </c>
      <c r="Y6">
        <f t="shared" si="6"/>
        <v>0.72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5" t="s">
        <v>35</v>
      </c>
    </row>
    <row r="7" spans="1:34">
      <c r="A7">
        <v>5</v>
      </c>
      <c r="B7" t="s">
        <v>207</v>
      </c>
      <c r="C7">
        <v>1.333</v>
      </c>
      <c r="D7">
        <v>1203</v>
      </c>
      <c r="E7">
        <v>4.458</v>
      </c>
      <c r="F7">
        <v>2.466</v>
      </c>
      <c r="G7" s="2">
        <f t="shared" si="0"/>
        <v>54</v>
      </c>
      <c r="H7" s="2">
        <f t="shared" si="1"/>
        <v>30</v>
      </c>
      <c r="I7">
        <f t="shared" si="2"/>
        <v>69.942</v>
      </c>
      <c r="J7">
        <f t="shared" si="3"/>
        <v>0.520888888888889</v>
      </c>
      <c r="K7">
        <f t="shared" si="4"/>
        <v>1.28898009999494</v>
      </c>
      <c r="L7">
        <v>5</v>
      </c>
      <c r="M7">
        <v>2</v>
      </c>
      <c r="N7">
        <v>17.43</v>
      </c>
      <c r="O7">
        <v>28.128</v>
      </c>
      <c r="P7">
        <v>3.85</v>
      </c>
      <c r="Q7">
        <f t="shared" si="5"/>
        <v>207.9</v>
      </c>
      <c r="R7">
        <v>9</v>
      </c>
      <c r="S7">
        <v>6</v>
      </c>
      <c r="T7">
        <v>1</v>
      </c>
      <c r="U7">
        <v>1</v>
      </c>
      <c r="V7">
        <v>0</v>
      </c>
      <c r="W7">
        <v>0</v>
      </c>
      <c r="X7">
        <v>2</v>
      </c>
      <c r="Y7">
        <f t="shared" si="6"/>
        <v>0.72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5" t="s">
        <v>35</v>
      </c>
    </row>
    <row r="8" spans="1:34">
      <c r="A8">
        <v>6</v>
      </c>
      <c r="B8" t="s">
        <v>208</v>
      </c>
      <c r="C8">
        <v>1.346</v>
      </c>
      <c r="D8">
        <v>1137</v>
      </c>
      <c r="E8">
        <v>0.867</v>
      </c>
      <c r="F8">
        <v>2.271</v>
      </c>
      <c r="G8" s="2">
        <f t="shared" ref="G8:G46" si="7">R8*S8</f>
        <v>42.075</v>
      </c>
      <c r="H8" s="2">
        <f t="shared" ref="H8:H46" si="8">R8*2+S8*2</f>
        <v>34.05</v>
      </c>
      <c r="I8">
        <f t="shared" ref="I8:I46" si="9">H8*P8-N8-O8</f>
        <v>78.3525</v>
      </c>
      <c r="J8">
        <f t="shared" ref="J8:J46" si="10">O8/G8</f>
        <v>0.963992869875223</v>
      </c>
      <c r="K8">
        <f t="shared" ref="K8:K46" si="11">O8/(I8*0.312)</f>
        <v>1.65916850132414</v>
      </c>
      <c r="L8">
        <v>4</v>
      </c>
      <c r="M8">
        <v>5</v>
      </c>
      <c r="N8">
        <v>12.18</v>
      </c>
      <c r="O8">
        <v>40.56</v>
      </c>
      <c r="P8">
        <v>3.85</v>
      </c>
      <c r="Q8">
        <f t="shared" si="5"/>
        <v>161.98875</v>
      </c>
      <c r="R8">
        <v>14.025</v>
      </c>
      <c r="S8">
        <v>3</v>
      </c>
      <c r="T8">
        <v>1</v>
      </c>
      <c r="U8">
        <v>0</v>
      </c>
      <c r="V8">
        <v>0</v>
      </c>
      <c r="W8">
        <v>0</v>
      </c>
      <c r="X8">
        <v>1.67</v>
      </c>
      <c r="Y8">
        <f t="shared" si="6"/>
        <v>0.6012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5" t="s">
        <v>35</v>
      </c>
    </row>
    <row r="9" spans="1:34">
      <c r="A9">
        <v>7</v>
      </c>
      <c r="B9" t="s">
        <v>209</v>
      </c>
      <c r="C9">
        <v>1.282</v>
      </c>
      <c r="D9">
        <v>1141</v>
      </c>
      <c r="E9">
        <v>3.458</v>
      </c>
      <c r="F9">
        <v>2.53</v>
      </c>
      <c r="G9" s="2">
        <f t="shared" si="7"/>
        <v>39</v>
      </c>
      <c r="H9" s="2">
        <f t="shared" si="8"/>
        <v>32</v>
      </c>
      <c r="I9">
        <f t="shared" si="9"/>
        <v>81.47</v>
      </c>
      <c r="J9">
        <f t="shared" si="10"/>
        <v>0.676923076923077</v>
      </c>
      <c r="K9">
        <f t="shared" si="11"/>
        <v>1.03860788775481</v>
      </c>
      <c r="L9">
        <v>6</v>
      </c>
      <c r="M9">
        <v>6</v>
      </c>
      <c r="N9">
        <v>15.33</v>
      </c>
      <c r="O9">
        <v>26.4</v>
      </c>
      <c r="P9">
        <v>3.85</v>
      </c>
      <c r="Q9">
        <f t="shared" si="5"/>
        <v>150.15</v>
      </c>
      <c r="R9">
        <v>13</v>
      </c>
      <c r="S9">
        <v>3</v>
      </c>
      <c r="T9">
        <v>1</v>
      </c>
      <c r="U9">
        <v>0</v>
      </c>
      <c r="V9">
        <v>0</v>
      </c>
      <c r="W9">
        <v>130</v>
      </c>
      <c r="X9">
        <v>1.83</v>
      </c>
      <c r="Y9">
        <f t="shared" si="6"/>
        <v>0.6588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5" t="s">
        <v>35</v>
      </c>
    </row>
    <row r="10" spans="1:34">
      <c r="A10">
        <v>8</v>
      </c>
      <c r="B10" t="s">
        <v>210</v>
      </c>
      <c r="C10">
        <v>1.141</v>
      </c>
      <c r="D10">
        <v>1097</v>
      </c>
      <c r="E10">
        <v>6.4</v>
      </c>
      <c r="F10">
        <v>2.813</v>
      </c>
      <c r="G10" s="2">
        <f t="shared" si="7"/>
        <v>54</v>
      </c>
      <c r="H10" s="2">
        <f t="shared" si="8"/>
        <v>42</v>
      </c>
      <c r="I10">
        <f t="shared" si="9"/>
        <v>93.18</v>
      </c>
      <c r="J10">
        <f t="shared" si="10"/>
        <v>0.817777777777778</v>
      </c>
      <c r="K10">
        <f t="shared" si="11"/>
        <v>1.51897898195387</v>
      </c>
      <c r="L10">
        <v>8</v>
      </c>
      <c r="M10">
        <v>8</v>
      </c>
      <c r="N10">
        <v>24.36</v>
      </c>
      <c r="O10">
        <v>44.16</v>
      </c>
      <c r="P10">
        <v>3.85</v>
      </c>
      <c r="Q10">
        <f t="shared" si="5"/>
        <v>207.9</v>
      </c>
      <c r="R10">
        <v>18</v>
      </c>
      <c r="S10">
        <v>3</v>
      </c>
      <c r="T10">
        <v>1</v>
      </c>
      <c r="U10">
        <v>0</v>
      </c>
      <c r="V10">
        <v>0</v>
      </c>
      <c r="W10">
        <v>130</v>
      </c>
      <c r="X10">
        <v>2</v>
      </c>
      <c r="Y10">
        <f t="shared" si="6"/>
        <v>0.72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5" t="s">
        <v>35</v>
      </c>
    </row>
    <row r="11" spans="1:34">
      <c r="A11">
        <v>9</v>
      </c>
      <c r="B11" t="s">
        <v>211</v>
      </c>
      <c r="C11">
        <v>0.929</v>
      </c>
      <c r="D11">
        <v>701</v>
      </c>
      <c r="E11">
        <v>3.325</v>
      </c>
      <c r="F11">
        <v>2.899</v>
      </c>
      <c r="G11" s="2">
        <f t="shared" si="7"/>
        <v>54</v>
      </c>
      <c r="H11" s="2">
        <f t="shared" si="8"/>
        <v>30</v>
      </c>
      <c r="I11">
        <f t="shared" si="9"/>
        <v>89.87</v>
      </c>
      <c r="J11">
        <f t="shared" si="10"/>
        <v>0.284444444444444</v>
      </c>
      <c r="K11">
        <f t="shared" si="11"/>
        <v>0.547799813405689</v>
      </c>
      <c r="L11">
        <v>4</v>
      </c>
      <c r="M11">
        <v>3</v>
      </c>
      <c r="N11">
        <v>10.27</v>
      </c>
      <c r="O11">
        <v>15.36</v>
      </c>
      <c r="P11">
        <v>3.85</v>
      </c>
      <c r="Q11">
        <f t="shared" si="5"/>
        <v>207.9</v>
      </c>
      <c r="R11">
        <v>9</v>
      </c>
      <c r="S11">
        <v>6</v>
      </c>
      <c r="T11">
        <v>1</v>
      </c>
      <c r="U11">
        <v>0</v>
      </c>
      <c r="V11">
        <v>0</v>
      </c>
      <c r="W11">
        <v>130</v>
      </c>
      <c r="X11">
        <v>1.83</v>
      </c>
      <c r="Y11">
        <f t="shared" si="6"/>
        <v>0.6588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5" t="s">
        <v>35</v>
      </c>
    </row>
    <row r="12" spans="1:34">
      <c r="A12">
        <v>10</v>
      </c>
      <c r="B12" t="s">
        <v>212</v>
      </c>
      <c r="C12">
        <v>0.748</v>
      </c>
      <c r="D12">
        <v>421</v>
      </c>
      <c r="E12">
        <v>4.2</v>
      </c>
      <c r="F12">
        <v>3.13</v>
      </c>
      <c r="G12" s="2">
        <f t="shared" si="7"/>
        <v>27</v>
      </c>
      <c r="H12" s="2">
        <f t="shared" si="8"/>
        <v>24</v>
      </c>
      <c r="I12">
        <f t="shared" si="9"/>
        <v>48.63</v>
      </c>
      <c r="J12">
        <f t="shared" si="10"/>
        <v>1.08444444444444</v>
      </c>
      <c r="K12">
        <f t="shared" si="11"/>
        <v>1.92979958556763</v>
      </c>
      <c r="L12">
        <v>5</v>
      </c>
      <c r="M12">
        <v>4</v>
      </c>
      <c r="N12">
        <v>14.49</v>
      </c>
      <c r="O12">
        <v>29.28</v>
      </c>
      <c r="P12">
        <v>3.85</v>
      </c>
      <c r="Q12">
        <f t="shared" si="5"/>
        <v>103.95</v>
      </c>
      <c r="R12">
        <v>9</v>
      </c>
      <c r="S12">
        <v>3</v>
      </c>
      <c r="T12">
        <v>1</v>
      </c>
      <c r="U12">
        <v>0</v>
      </c>
      <c r="V12">
        <v>0</v>
      </c>
      <c r="W12">
        <v>0</v>
      </c>
      <c r="X12">
        <v>1.5</v>
      </c>
      <c r="Y12">
        <f t="shared" si="6"/>
        <v>0.54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5" t="s">
        <v>35</v>
      </c>
    </row>
    <row r="13" spans="1:34">
      <c r="A13">
        <v>11</v>
      </c>
      <c r="B13" t="s">
        <v>213</v>
      </c>
      <c r="C13">
        <v>0.644</v>
      </c>
      <c r="D13">
        <v>89</v>
      </c>
      <c r="E13">
        <v>0.167</v>
      </c>
      <c r="F13">
        <v>3.156</v>
      </c>
      <c r="G13" s="2">
        <f t="shared" si="7"/>
        <v>11.64</v>
      </c>
      <c r="H13" s="2">
        <f t="shared" si="8"/>
        <v>13.76</v>
      </c>
      <c r="I13">
        <f t="shared" si="9"/>
        <v>45.866</v>
      </c>
      <c r="J13">
        <f t="shared" si="10"/>
        <v>0.412371134020619</v>
      </c>
      <c r="K13">
        <f t="shared" si="11"/>
        <v>0.335425268927209</v>
      </c>
      <c r="L13">
        <v>1</v>
      </c>
      <c r="M13">
        <v>1</v>
      </c>
      <c r="N13">
        <v>2.31</v>
      </c>
      <c r="O13">
        <v>4.8</v>
      </c>
      <c r="P13">
        <v>3.85</v>
      </c>
      <c r="Q13">
        <f t="shared" ref="Q13:Q46" si="12">G13*P13</f>
        <v>44.814</v>
      </c>
      <c r="R13">
        <v>3.88</v>
      </c>
      <c r="S13">
        <v>3</v>
      </c>
      <c r="T13">
        <v>1</v>
      </c>
      <c r="U13">
        <v>0</v>
      </c>
      <c r="V13">
        <v>0</v>
      </c>
      <c r="W13">
        <v>0</v>
      </c>
      <c r="X13">
        <v>0.33</v>
      </c>
      <c r="Y13">
        <f t="shared" ref="Y13:Y46" si="13">X13*0.36</f>
        <v>0.1188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5" t="s">
        <v>55</v>
      </c>
    </row>
    <row r="14" spans="1:34">
      <c r="A14">
        <v>12</v>
      </c>
      <c r="B14" t="s">
        <v>214</v>
      </c>
      <c r="C14">
        <v>0.644</v>
      </c>
      <c r="D14">
        <v>89</v>
      </c>
      <c r="E14">
        <v>0.167</v>
      </c>
      <c r="F14">
        <v>3.156</v>
      </c>
      <c r="G14" s="2">
        <f t="shared" si="7"/>
        <v>54.88</v>
      </c>
      <c r="H14" s="2">
        <f t="shared" si="8"/>
        <v>29.68</v>
      </c>
      <c r="I14">
        <f t="shared" si="9"/>
        <v>90.928</v>
      </c>
      <c r="J14">
        <f t="shared" si="10"/>
        <v>0.341107871720117</v>
      </c>
      <c r="K14">
        <f t="shared" si="11"/>
        <v>0.659862748548302</v>
      </c>
      <c r="L14">
        <v>2</v>
      </c>
      <c r="M14">
        <v>6</v>
      </c>
      <c r="N14">
        <v>4.62</v>
      </c>
      <c r="O14">
        <v>18.72</v>
      </c>
      <c r="P14">
        <v>3.85</v>
      </c>
      <c r="Q14">
        <f t="shared" si="12"/>
        <v>211.288</v>
      </c>
      <c r="R14">
        <v>7.84</v>
      </c>
      <c r="S14">
        <v>7</v>
      </c>
      <c r="T14">
        <v>0</v>
      </c>
      <c r="U14">
        <v>1</v>
      </c>
      <c r="V14">
        <v>0</v>
      </c>
      <c r="W14">
        <v>0</v>
      </c>
      <c r="X14">
        <v>2.33</v>
      </c>
      <c r="Y14">
        <f t="shared" si="13"/>
        <v>0.8388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s="5" t="s">
        <v>53</v>
      </c>
    </row>
    <row r="15" spans="1:34">
      <c r="A15">
        <v>13</v>
      </c>
      <c r="B15" t="s">
        <v>215</v>
      </c>
      <c r="C15">
        <v>0.935</v>
      </c>
      <c r="D15">
        <v>89</v>
      </c>
      <c r="E15">
        <v>0.167</v>
      </c>
      <c r="F15">
        <v>2.553</v>
      </c>
      <c r="G15" s="2">
        <f t="shared" si="7"/>
        <v>63</v>
      </c>
      <c r="H15" s="2">
        <f t="shared" si="8"/>
        <v>32</v>
      </c>
      <c r="I15">
        <f t="shared" si="9"/>
        <v>90.23</v>
      </c>
      <c r="J15">
        <f t="shared" si="10"/>
        <v>0.426666666666667</v>
      </c>
      <c r="K15">
        <f t="shared" si="11"/>
        <v>0.954824849316703</v>
      </c>
      <c r="L15">
        <v>2</v>
      </c>
      <c r="M15">
        <v>8</v>
      </c>
      <c r="N15">
        <v>6.09</v>
      </c>
      <c r="O15">
        <v>26.88</v>
      </c>
      <c r="P15">
        <v>3.85</v>
      </c>
      <c r="Q15">
        <f t="shared" si="12"/>
        <v>242.55</v>
      </c>
      <c r="R15">
        <v>9</v>
      </c>
      <c r="S15">
        <v>7</v>
      </c>
      <c r="T15">
        <v>0</v>
      </c>
      <c r="U15">
        <v>1</v>
      </c>
      <c r="V15">
        <v>0</v>
      </c>
      <c r="W15">
        <v>0</v>
      </c>
      <c r="X15">
        <v>1.67</v>
      </c>
      <c r="Y15">
        <f t="shared" si="13"/>
        <v>0.6012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5" t="s">
        <v>162</v>
      </c>
    </row>
    <row r="16" spans="1:34">
      <c r="A16">
        <v>14</v>
      </c>
      <c r="B16" t="s">
        <v>216</v>
      </c>
      <c r="C16">
        <v>0.756</v>
      </c>
      <c r="D16">
        <v>89</v>
      </c>
      <c r="E16">
        <v>0.167</v>
      </c>
      <c r="F16">
        <v>2.934</v>
      </c>
      <c r="G16" s="2">
        <f t="shared" si="7"/>
        <v>63</v>
      </c>
      <c r="H16" s="2">
        <f t="shared" si="8"/>
        <v>32</v>
      </c>
      <c r="I16">
        <f t="shared" si="9"/>
        <v>90.23</v>
      </c>
      <c r="J16">
        <f t="shared" si="10"/>
        <v>0.426666666666667</v>
      </c>
      <c r="K16">
        <f t="shared" si="11"/>
        <v>0.954824849316703</v>
      </c>
      <c r="L16">
        <v>2</v>
      </c>
      <c r="M16">
        <v>8</v>
      </c>
      <c r="N16">
        <v>6.09</v>
      </c>
      <c r="O16">
        <v>26.88</v>
      </c>
      <c r="P16">
        <v>3.85</v>
      </c>
      <c r="Q16">
        <f t="shared" si="12"/>
        <v>242.55</v>
      </c>
      <c r="R16">
        <v>9</v>
      </c>
      <c r="S16">
        <v>7</v>
      </c>
      <c r="T16">
        <v>0</v>
      </c>
      <c r="U16">
        <v>1</v>
      </c>
      <c r="V16">
        <v>0</v>
      </c>
      <c r="W16">
        <v>0</v>
      </c>
      <c r="X16">
        <v>1.67</v>
      </c>
      <c r="Y16">
        <f t="shared" si="13"/>
        <v>0.6012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5" t="s">
        <v>217</v>
      </c>
    </row>
    <row r="17" spans="1:34">
      <c r="A17">
        <v>15</v>
      </c>
      <c r="B17" t="s">
        <v>218</v>
      </c>
      <c r="C17">
        <v>0.756</v>
      </c>
      <c r="D17">
        <v>89</v>
      </c>
      <c r="E17">
        <v>0.167</v>
      </c>
      <c r="F17">
        <v>2.934</v>
      </c>
      <c r="G17" s="2">
        <f t="shared" si="7"/>
        <v>63</v>
      </c>
      <c r="H17" s="2">
        <f t="shared" si="8"/>
        <v>32</v>
      </c>
      <c r="I17">
        <f t="shared" si="9"/>
        <v>90.23</v>
      </c>
      <c r="J17">
        <f t="shared" si="10"/>
        <v>0.426666666666667</v>
      </c>
      <c r="K17">
        <f t="shared" si="11"/>
        <v>0.954824849316703</v>
      </c>
      <c r="L17">
        <v>2</v>
      </c>
      <c r="M17">
        <v>8</v>
      </c>
      <c r="N17">
        <v>6.09</v>
      </c>
      <c r="O17">
        <v>26.88</v>
      </c>
      <c r="P17">
        <v>3.85</v>
      </c>
      <c r="Q17">
        <f t="shared" si="12"/>
        <v>242.55</v>
      </c>
      <c r="R17">
        <v>9</v>
      </c>
      <c r="S17">
        <v>7</v>
      </c>
      <c r="T17">
        <v>0</v>
      </c>
      <c r="U17">
        <v>1</v>
      </c>
      <c r="V17">
        <v>0</v>
      </c>
      <c r="W17">
        <v>0</v>
      </c>
      <c r="X17">
        <v>1.67</v>
      </c>
      <c r="Y17">
        <f t="shared" si="13"/>
        <v>0.6012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5" t="s">
        <v>217</v>
      </c>
    </row>
    <row r="18" spans="1:34">
      <c r="A18">
        <v>16</v>
      </c>
      <c r="B18" t="s">
        <v>219</v>
      </c>
      <c r="C18">
        <v>0.929</v>
      </c>
      <c r="D18">
        <v>91</v>
      </c>
      <c r="E18">
        <v>0.292</v>
      </c>
      <c r="F18">
        <v>2.797</v>
      </c>
      <c r="G18" s="2">
        <f t="shared" si="7"/>
        <v>63</v>
      </c>
      <c r="H18" s="2">
        <f t="shared" si="8"/>
        <v>32</v>
      </c>
      <c r="I18">
        <f t="shared" si="9"/>
        <v>90.23</v>
      </c>
      <c r="J18">
        <f t="shared" si="10"/>
        <v>0.426666666666667</v>
      </c>
      <c r="K18">
        <f t="shared" si="11"/>
        <v>0.954824849316703</v>
      </c>
      <c r="L18">
        <v>2</v>
      </c>
      <c r="M18">
        <v>8</v>
      </c>
      <c r="N18">
        <v>6.09</v>
      </c>
      <c r="O18">
        <v>26.88</v>
      </c>
      <c r="P18">
        <v>3.85</v>
      </c>
      <c r="Q18">
        <f t="shared" si="12"/>
        <v>242.55</v>
      </c>
      <c r="R18">
        <v>9</v>
      </c>
      <c r="S18">
        <v>7</v>
      </c>
      <c r="T18">
        <v>0</v>
      </c>
      <c r="U18">
        <v>1</v>
      </c>
      <c r="V18">
        <v>0</v>
      </c>
      <c r="W18">
        <v>0</v>
      </c>
      <c r="X18">
        <v>1.67</v>
      </c>
      <c r="Y18">
        <f t="shared" si="13"/>
        <v>0.6012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5" t="s">
        <v>217</v>
      </c>
    </row>
    <row r="19" spans="1:34">
      <c r="A19">
        <v>17</v>
      </c>
      <c r="B19" t="s">
        <v>220</v>
      </c>
      <c r="C19">
        <v>0.929</v>
      </c>
      <c r="D19">
        <v>91</v>
      </c>
      <c r="E19">
        <v>0.292</v>
      </c>
      <c r="F19">
        <v>2.797</v>
      </c>
      <c r="G19" s="2">
        <f t="shared" si="7"/>
        <v>63</v>
      </c>
      <c r="H19" s="2">
        <f t="shared" si="8"/>
        <v>32</v>
      </c>
      <c r="I19">
        <f t="shared" si="9"/>
        <v>90.23</v>
      </c>
      <c r="J19">
        <f t="shared" si="10"/>
        <v>0.426666666666667</v>
      </c>
      <c r="K19">
        <f t="shared" si="11"/>
        <v>0.954824849316703</v>
      </c>
      <c r="L19">
        <v>2</v>
      </c>
      <c r="M19">
        <v>8</v>
      </c>
      <c r="N19">
        <v>6.09</v>
      </c>
      <c r="O19">
        <v>26.88</v>
      </c>
      <c r="P19">
        <v>3.85</v>
      </c>
      <c r="Q19">
        <f t="shared" si="12"/>
        <v>242.55</v>
      </c>
      <c r="R19">
        <v>9</v>
      </c>
      <c r="S19">
        <v>7</v>
      </c>
      <c r="T19">
        <v>0</v>
      </c>
      <c r="U19">
        <v>1</v>
      </c>
      <c r="V19">
        <v>0</v>
      </c>
      <c r="W19">
        <v>0</v>
      </c>
      <c r="X19">
        <v>1.67</v>
      </c>
      <c r="Y19">
        <f t="shared" si="13"/>
        <v>0.6012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5" t="s">
        <v>217</v>
      </c>
    </row>
    <row r="20" spans="1:34">
      <c r="A20">
        <v>18</v>
      </c>
      <c r="B20" t="s">
        <v>221</v>
      </c>
      <c r="C20">
        <v>0.869</v>
      </c>
      <c r="D20">
        <v>89</v>
      </c>
      <c r="E20">
        <v>0.125</v>
      </c>
      <c r="F20">
        <v>2.826</v>
      </c>
      <c r="G20" s="2">
        <f t="shared" si="7"/>
        <v>63</v>
      </c>
      <c r="H20" s="2">
        <f t="shared" si="8"/>
        <v>32</v>
      </c>
      <c r="I20">
        <f t="shared" si="9"/>
        <v>90.23</v>
      </c>
      <c r="J20">
        <f t="shared" si="10"/>
        <v>0.426666666666667</v>
      </c>
      <c r="K20">
        <f t="shared" si="11"/>
        <v>0.954824849316703</v>
      </c>
      <c r="L20">
        <v>2</v>
      </c>
      <c r="M20">
        <v>8</v>
      </c>
      <c r="N20">
        <v>6.09</v>
      </c>
      <c r="O20">
        <v>26.88</v>
      </c>
      <c r="P20">
        <v>3.85</v>
      </c>
      <c r="Q20">
        <f t="shared" si="12"/>
        <v>242.55</v>
      </c>
      <c r="R20">
        <v>9</v>
      </c>
      <c r="S20">
        <v>7</v>
      </c>
      <c r="T20">
        <v>0</v>
      </c>
      <c r="U20">
        <v>1</v>
      </c>
      <c r="V20">
        <v>0</v>
      </c>
      <c r="W20">
        <v>0</v>
      </c>
      <c r="X20">
        <v>1.67</v>
      </c>
      <c r="Y20">
        <f t="shared" si="13"/>
        <v>0.6012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5" t="s">
        <v>217</v>
      </c>
    </row>
    <row r="21" spans="1:34">
      <c r="A21">
        <v>19</v>
      </c>
      <c r="B21" t="s">
        <v>222</v>
      </c>
      <c r="C21">
        <v>0.869</v>
      </c>
      <c r="D21">
        <v>89</v>
      </c>
      <c r="E21">
        <v>0.125</v>
      </c>
      <c r="F21">
        <v>2.826</v>
      </c>
      <c r="G21" s="2">
        <f t="shared" si="7"/>
        <v>63</v>
      </c>
      <c r="H21" s="2">
        <f t="shared" si="8"/>
        <v>32</v>
      </c>
      <c r="I21">
        <f t="shared" si="9"/>
        <v>90.23</v>
      </c>
      <c r="J21">
        <f t="shared" si="10"/>
        <v>0.426666666666667</v>
      </c>
      <c r="K21">
        <f t="shared" si="11"/>
        <v>0.954824849316703</v>
      </c>
      <c r="L21">
        <v>2</v>
      </c>
      <c r="M21">
        <v>8</v>
      </c>
      <c r="N21">
        <v>6.09</v>
      </c>
      <c r="O21">
        <v>26.88</v>
      </c>
      <c r="P21">
        <v>3.85</v>
      </c>
      <c r="Q21">
        <f t="shared" si="12"/>
        <v>242.55</v>
      </c>
      <c r="R21">
        <v>9</v>
      </c>
      <c r="S21">
        <v>7</v>
      </c>
      <c r="T21">
        <v>0</v>
      </c>
      <c r="U21">
        <v>1</v>
      </c>
      <c r="V21">
        <v>0</v>
      </c>
      <c r="W21">
        <v>0</v>
      </c>
      <c r="X21">
        <v>1.67</v>
      </c>
      <c r="Y21">
        <f t="shared" si="13"/>
        <v>0.6012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5" t="s">
        <v>217</v>
      </c>
    </row>
    <row r="22" spans="1:34">
      <c r="A22">
        <v>20</v>
      </c>
      <c r="B22" t="s">
        <v>223</v>
      </c>
      <c r="C22">
        <v>0.869</v>
      </c>
      <c r="D22">
        <v>89</v>
      </c>
      <c r="E22">
        <v>0.125</v>
      </c>
      <c r="F22">
        <v>2.826</v>
      </c>
      <c r="G22" s="2">
        <f t="shared" si="7"/>
        <v>63</v>
      </c>
      <c r="H22" s="2">
        <f t="shared" si="8"/>
        <v>32</v>
      </c>
      <c r="I22">
        <f t="shared" si="9"/>
        <v>90.23</v>
      </c>
      <c r="J22">
        <f t="shared" si="10"/>
        <v>0.426666666666667</v>
      </c>
      <c r="K22">
        <f t="shared" si="11"/>
        <v>0.954824849316703</v>
      </c>
      <c r="L22">
        <v>2</v>
      </c>
      <c r="M22">
        <v>8</v>
      </c>
      <c r="N22">
        <v>6.09</v>
      </c>
      <c r="O22">
        <v>26.88</v>
      </c>
      <c r="P22">
        <v>3.85</v>
      </c>
      <c r="Q22">
        <f t="shared" si="12"/>
        <v>242.55</v>
      </c>
      <c r="R22">
        <v>9</v>
      </c>
      <c r="S22">
        <v>7</v>
      </c>
      <c r="T22">
        <v>0</v>
      </c>
      <c r="U22">
        <v>1</v>
      </c>
      <c r="V22">
        <v>0</v>
      </c>
      <c r="W22">
        <v>0</v>
      </c>
      <c r="X22">
        <v>1.67</v>
      </c>
      <c r="Y22">
        <f t="shared" si="13"/>
        <v>0.6012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5" t="s">
        <v>217</v>
      </c>
    </row>
    <row r="23" spans="1:34">
      <c r="A23">
        <v>21</v>
      </c>
      <c r="B23" t="s">
        <v>224</v>
      </c>
      <c r="C23">
        <v>0.869</v>
      </c>
      <c r="D23">
        <v>89</v>
      </c>
      <c r="E23">
        <v>0.125</v>
      </c>
      <c r="F23">
        <v>2.826</v>
      </c>
      <c r="G23" s="2">
        <f t="shared" si="7"/>
        <v>63</v>
      </c>
      <c r="H23" s="2">
        <f t="shared" si="8"/>
        <v>32</v>
      </c>
      <c r="I23">
        <f t="shared" si="9"/>
        <v>90.23</v>
      </c>
      <c r="J23">
        <f t="shared" si="10"/>
        <v>0.426666666666667</v>
      </c>
      <c r="K23">
        <f t="shared" si="11"/>
        <v>0.954824849316703</v>
      </c>
      <c r="L23">
        <v>2</v>
      </c>
      <c r="M23">
        <v>8</v>
      </c>
      <c r="N23">
        <v>6.09</v>
      </c>
      <c r="O23">
        <v>26.88</v>
      </c>
      <c r="P23">
        <v>3.85</v>
      </c>
      <c r="Q23">
        <f t="shared" si="12"/>
        <v>242.55</v>
      </c>
      <c r="R23">
        <v>9</v>
      </c>
      <c r="S23">
        <v>7</v>
      </c>
      <c r="T23">
        <v>0</v>
      </c>
      <c r="U23">
        <v>1</v>
      </c>
      <c r="V23">
        <v>0</v>
      </c>
      <c r="W23">
        <v>0</v>
      </c>
      <c r="X23">
        <v>1.67</v>
      </c>
      <c r="Y23">
        <f t="shared" si="13"/>
        <v>0.6012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5" t="s">
        <v>217</v>
      </c>
    </row>
    <row r="24" spans="1:34">
      <c r="A24">
        <v>22</v>
      </c>
      <c r="B24" t="s">
        <v>225</v>
      </c>
      <c r="C24">
        <v>0.935</v>
      </c>
      <c r="D24">
        <v>89</v>
      </c>
      <c r="E24">
        <v>0.167</v>
      </c>
      <c r="F24">
        <v>2.553</v>
      </c>
      <c r="G24" s="2">
        <f t="shared" si="7"/>
        <v>63</v>
      </c>
      <c r="H24" s="2">
        <f t="shared" si="8"/>
        <v>32</v>
      </c>
      <c r="I24">
        <f t="shared" si="9"/>
        <v>90.23</v>
      </c>
      <c r="J24">
        <f t="shared" si="10"/>
        <v>0.426666666666667</v>
      </c>
      <c r="K24">
        <f t="shared" si="11"/>
        <v>0.954824849316703</v>
      </c>
      <c r="L24">
        <v>2</v>
      </c>
      <c r="M24">
        <v>8</v>
      </c>
      <c r="N24">
        <v>6.09</v>
      </c>
      <c r="O24">
        <v>26.88</v>
      </c>
      <c r="P24">
        <v>3.85</v>
      </c>
      <c r="Q24">
        <f t="shared" si="12"/>
        <v>242.55</v>
      </c>
      <c r="R24">
        <v>9</v>
      </c>
      <c r="S24">
        <v>7</v>
      </c>
      <c r="T24">
        <v>0</v>
      </c>
      <c r="U24">
        <v>1</v>
      </c>
      <c r="V24">
        <v>0</v>
      </c>
      <c r="W24">
        <v>0</v>
      </c>
      <c r="X24">
        <v>2.17</v>
      </c>
      <c r="Y24">
        <f t="shared" si="13"/>
        <v>0.7812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5" t="s">
        <v>217</v>
      </c>
    </row>
    <row r="25" spans="1:34">
      <c r="A25">
        <v>23</v>
      </c>
      <c r="B25" t="s">
        <v>226</v>
      </c>
      <c r="C25">
        <v>0.935</v>
      </c>
      <c r="D25">
        <v>89</v>
      </c>
      <c r="E25">
        <v>0.167</v>
      </c>
      <c r="F25">
        <v>2.553</v>
      </c>
      <c r="G25" s="2">
        <f t="shared" si="7"/>
        <v>11.5</v>
      </c>
      <c r="H25" s="2">
        <f t="shared" si="8"/>
        <v>14.6</v>
      </c>
      <c r="I25">
        <f t="shared" si="9"/>
        <v>53.9</v>
      </c>
      <c r="J25">
        <f t="shared" si="10"/>
        <v>0</v>
      </c>
      <c r="K25">
        <f t="shared" si="11"/>
        <v>0</v>
      </c>
      <c r="L25">
        <v>1</v>
      </c>
      <c r="M25">
        <v>0</v>
      </c>
      <c r="N25">
        <v>2.31</v>
      </c>
      <c r="O25">
        <v>0</v>
      </c>
      <c r="P25">
        <v>3.85</v>
      </c>
      <c r="Q25">
        <f t="shared" si="12"/>
        <v>44.275</v>
      </c>
      <c r="R25">
        <v>2.3</v>
      </c>
      <c r="S25">
        <v>5</v>
      </c>
      <c r="T25">
        <v>1</v>
      </c>
      <c r="U25">
        <v>0</v>
      </c>
      <c r="V25">
        <v>0</v>
      </c>
      <c r="W25">
        <v>0</v>
      </c>
      <c r="X25">
        <v>0.67</v>
      </c>
      <c r="Y25">
        <f t="shared" si="13"/>
        <v>0.2412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5" t="s">
        <v>55</v>
      </c>
    </row>
    <row r="26" spans="1:34">
      <c r="A26">
        <v>24</v>
      </c>
      <c r="B26" t="s">
        <v>227</v>
      </c>
      <c r="C26">
        <v>0.732</v>
      </c>
      <c r="D26">
        <v>89</v>
      </c>
      <c r="E26">
        <v>0.5</v>
      </c>
      <c r="F26">
        <v>2.436</v>
      </c>
      <c r="G26" s="2">
        <f t="shared" si="7"/>
        <v>126.225</v>
      </c>
      <c r="H26" s="2">
        <f t="shared" si="8"/>
        <v>46.05</v>
      </c>
      <c r="I26">
        <f t="shared" si="9"/>
        <v>128.6025</v>
      </c>
      <c r="J26">
        <f t="shared" si="10"/>
        <v>0.319429590017825</v>
      </c>
      <c r="K26">
        <f t="shared" si="11"/>
        <v>1.0048853578334</v>
      </c>
      <c r="L26">
        <v>3</v>
      </c>
      <c r="M26">
        <v>12</v>
      </c>
      <c r="N26">
        <v>8.37</v>
      </c>
      <c r="O26">
        <v>40.32</v>
      </c>
      <c r="P26">
        <v>3.85</v>
      </c>
      <c r="Q26">
        <f t="shared" si="12"/>
        <v>485.96625</v>
      </c>
      <c r="R26">
        <v>14.025</v>
      </c>
      <c r="S26">
        <v>9</v>
      </c>
      <c r="T26">
        <v>1</v>
      </c>
      <c r="U26">
        <v>1</v>
      </c>
      <c r="V26">
        <v>0</v>
      </c>
      <c r="W26">
        <v>0</v>
      </c>
      <c r="X26">
        <v>3.17</v>
      </c>
      <c r="Y26">
        <f t="shared" si="13"/>
        <v>1.1412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5" t="s">
        <v>55</v>
      </c>
    </row>
    <row r="27" spans="1:34">
      <c r="A27">
        <v>25</v>
      </c>
      <c r="B27" t="s">
        <v>228</v>
      </c>
      <c r="C27">
        <v>0.955</v>
      </c>
      <c r="D27">
        <v>175</v>
      </c>
      <c r="E27">
        <v>1.333</v>
      </c>
      <c r="F27">
        <v>2.392</v>
      </c>
      <c r="G27" s="2">
        <f t="shared" si="7"/>
        <v>25.164</v>
      </c>
      <c r="H27" s="2">
        <f t="shared" si="8"/>
        <v>23.592</v>
      </c>
      <c r="I27">
        <f t="shared" si="9"/>
        <v>83.2392</v>
      </c>
      <c r="J27">
        <f t="shared" si="10"/>
        <v>0.209823557463042</v>
      </c>
      <c r="K27">
        <f t="shared" si="11"/>
        <v>0.203306578187644</v>
      </c>
      <c r="L27">
        <v>1</v>
      </c>
      <c r="M27">
        <v>2</v>
      </c>
      <c r="N27">
        <v>2.31</v>
      </c>
      <c r="O27">
        <v>5.28</v>
      </c>
      <c r="P27">
        <v>3.85</v>
      </c>
      <c r="Q27">
        <f t="shared" si="12"/>
        <v>96.8814</v>
      </c>
      <c r="R27">
        <v>2.796</v>
      </c>
      <c r="S27">
        <v>9</v>
      </c>
      <c r="T27">
        <v>0</v>
      </c>
      <c r="U27">
        <v>1</v>
      </c>
      <c r="V27">
        <v>0</v>
      </c>
      <c r="W27">
        <v>130</v>
      </c>
      <c r="X27">
        <v>1.33</v>
      </c>
      <c r="Y27">
        <f t="shared" si="13"/>
        <v>0.4788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5" t="s">
        <v>193</v>
      </c>
    </row>
    <row r="28" spans="1:34">
      <c r="A28">
        <v>26</v>
      </c>
      <c r="B28" t="s">
        <v>229</v>
      </c>
      <c r="C28">
        <v>0.91</v>
      </c>
      <c r="D28">
        <v>89</v>
      </c>
      <c r="E28">
        <v>0.2</v>
      </c>
      <c r="F28">
        <v>2.611</v>
      </c>
      <c r="G28" s="2">
        <f t="shared" si="7"/>
        <v>22</v>
      </c>
      <c r="H28" s="2">
        <f t="shared" si="8"/>
        <v>19</v>
      </c>
      <c r="I28">
        <f t="shared" si="9"/>
        <v>58.12</v>
      </c>
      <c r="J28">
        <f t="shared" si="10"/>
        <v>0.578181818181818</v>
      </c>
      <c r="K28">
        <f t="shared" si="11"/>
        <v>0.701466461961988</v>
      </c>
      <c r="L28">
        <v>1</v>
      </c>
      <c r="M28">
        <v>4</v>
      </c>
      <c r="N28">
        <v>2.31</v>
      </c>
      <c r="O28">
        <v>12.72</v>
      </c>
      <c r="P28">
        <v>3.85</v>
      </c>
      <c r="Q28">
        <f t="shared" si="12"/>
        <v>84.7</v>
      </c>
      <c r="R28">
        <v>4</v>
      </c>
      <c r="S28">
        <v>5.5</v>
      </c>
      <c r="T28">
        <v>0</v>
      </c>
      <c r="U28">
        <v>1</v>
      </c>
      <c r="V28">
        <v>0</v>
      </c>
      <c r="W28">
        <v>130</v>
      </c>
      <c r="X28">
        <v>1.17</v>
      </c>
      <c r="Y28">
        <f t="shared" si="13"/>
        <v>0.4212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s="5" t="s">
        <v>230</v>
      </c>
    </row>
    <row r="29" spans="1:34">
      <c r="A29">
        <v>27</v>
      </c>
      <c r="B29" t="s">
        <v>231</v>
      </c>
      <c r="C29">
        <v>0.91</v>
      </c>
      <c r="D29">
        <v>89</v>
      </c>
      <c r="E29">
        <v>0.2</v>
      </c>
      <c r="F29">
        <v>2.611</v>
      </c>
      <c r="G29" s="2">
        <f t="shared" si="7"/>
        <v>67.5</v>
      </c>
      <c r="H29" s="2">
        <f t="shared" si="8"/>
        <v>33</v>
      </c>
      <c r="I29">
        <f t="shared" si="9"/>
        <v>95.52</v>
      </c>
      <c r="J29">
        <f t="shared" si="10"/>
        <v>0.376888888888889</v>
      </c>
      <c r="K29">
        <f t="shared" si="11"/>
        <v>0.853627109908517</v>
      </c>
      <c r="L29">
        <v>2</v>
      </c>
      <c r="M29">
        <v>8</v>
      </c>
      <c r="N29">
        <v>6.09</v>
      </c>
      <c r="O29">
        <v>25.44</v>
      </c>
      <c r="P29">
        <v>3.85</v>
      </c>
      <c r="Q29">
        <f t="shared" si="12"/>
        <v>259.875</v>
      </c>
      <c r="R29">
        <v>9</v>
      </c>
      <c r="S29">
        <v>7.5</v>
      </c>
      <c r="T29">
        <v>0</v>
      </c>
      <c r="U29">
        <v>1</v>
      </c>
      <c r="V29">
        <v>0</v>
      </c>
      <c r="W29">
        <v>130</v>
      </c>
      <c r="X29">
        <v>1.67</v>
      </c>
      <c r="Y29">
        <f t="shared" si="13"/>
        <v>0.6012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s="5" t="s">
        <v>217</v>
      </c>
    </row>
    <row r="30" spans="1:34">
      <c r="A30">
        <v>28</v>
      </c>
      <c r="B30" t="s">
        <v>232</v>
      </c>
      <c r="C30">
        <v>0.836</v>
      </c>
      <c r="D30">
        <v>89</v>
      </c>
      <c r="E30">
        <v>0.125</v>
      </c>
      <c r="F30">
        <v>2.91</v>
      </c>
      <c r="G30" s="2">
        <f t="shared" si="7"/>
        <v>67.5</v>
      </c>
      <c r="H30" s="2">
        <f t="shared" si="8"/>
        <v>33</v>
      </c>
      <c r="I30">
        <f t="shared" si="9"/>
        <v>95.52</v>
      </c>
      <c r="J30">
        <f t="shared" si="10"/>
        <v>0.376888888888889</v>
      </c>
      <c r="K30">
        <f t="shared" si="11"/>
        <v>0.853627109908517</v>
      </c>
      <c r="L30">
        <v>2</v>
      </c>
      <c r="M30">
        <v>8</v>
      </c>
      <c r="N30">
        <v>6.09</v>
      </c>
      <c r="O30">
        <v>25.44</v>
      </c>
      <c r="P30">
        <v>3.85</v>
      </c>
      <c r="Q30">
        <f t="shared" si="12"/>
        <v>259.875</v>
      </c>
      <c r="R30">
        <v>9</v>
      </c>
      <c r="S30">
        <v>7.5</v>
      </c>
      <c r="T30">
        <v>0</v>
      </c>
      <c r="U30">
        <v>1</v>
      </c>
      <c r="V30">
        <v>0</v>
      </c>
      <c r="W30">
        <v>130</v>
      </c>
      <c r="X30">
        <v>1.67</v>
      </c>
      <c r="Y30">
        <f t="shared" si="13"/>
        <v>0.6012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5" t="s">
        <v>217</v>
      </c>
    </row>
    <row r="31" spans="1:34">
      <c r="A31">
        <v>29</v>
      </c>
      <c r="B31" t="s">
        <v>233</v>
      </c>
      <c r="C31">
        <v>0.836</v>
      </c>
      <c r="D31">
        <v>89</v>
      </c>
      <c r="E31">
        <v>0.125</v>
      </c>
      <c r="F31">
        <v>2.91</v>
      </c>
      <c r="G31" s="2">
        <f t="shared" si="7"/>
        <v>33.75</v>
      </c>
      <c r="H31" s="2">
        <f t="shared" si="8"/>
        <v>24</v>
      </c>
      <c r="I31">
        <f t="shared" si="9"/>
        <v>77.37</v>
      </c>
      <c r="J31">
        <f t="shared" si="10"/>
        <v>0.376888888888889</v>
      </c>
      <c r="K31">
        <f t="shared" si="11"/>
        <v>0.526938487388274</v>
      </c>
      <c r="L31">
        <v>1</v>
      </c>
      <c r="M31">
        <v>4</v>
      </c>
      <c r="N31">
        <v>2.31</v>
      </c>
      <c r="O31">
        <v>12.72</v>
      </c>
      <c r="P31">
        <v>3.85</v>
      </c>
      <c r="Q31">
        <f t="shared" si="12"/>
        <v>129.9375</v>
      </c>
      <c r="R31">
        <v>4.5</v>
      </c>
      <c r="S31">
        <v>7.5</v>
      </c>
      <c r="T31">
        <v>0</v>
      </c>
      <c r="U31">
        <v>1</v>
      </c>
      <c r="V31">
        <v>0</v>
      </c>
      <c r="W31">
        <v>130</v>
      </c>
      <c r="X31">
        <v>0.67</v>
      </c>
      <c r="Y31">
        <f t="shared" si="13"/>
        <v>0.2412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5" t="s">
        <v>230</v>
      </c>
    </row>
    <row r="32" spans="1:34">
      <c r="A32">
        <v>30</v>
      </c>
      <c r="B32" t="s">
        <v>234</v>
      </c>
      <c r="C32">
        <v>0.836</v>
      </c>
      <c r="D32">
        <v>89</v>
      </c>
      <c r="E32">
        <v>0.125</v>
      </c>
      <c r="F32">
        <v>2.91</v>
      </c>
      <c r="G32" s="2">
        <f t="shared" si="7"/>
        <v>33.75</v>
      </c>
      <c r="H32" s="2">
        <f t="shared" si="8"/>
        <v>24</v>
      </c>
      <c r="I32">
        <f t="shared" si="9"/>
        <v>77.37</v>
      </c>
      <c r="J32">
        <f t="shared" si="10"/>
        <v>0.376888888888889</v>
      </c>
      <c r="K32">
        <f t="shared" si="11"/>
        <v>0.526938487388274</v>
      </c>
      <c r="L32">
        <v>1</v>
      </c>
      <c r="M32">
        <v>4</v>
      </c>
      <c r="N32">
        <v>2.31</v>
      </c>
      <c r="O32">
        <v>12.72</v>
      </c>
      <c r="P32">
        <v>3.85</v>
      </c>
      <c r="Q32">
        <f t="shared" si="12"/>
        <v>129.9375</v>
      </c>
      <c r="R32">
        <v>4.5</v>
      </c>
      <c r="S32">
        <v>7.5</v>
      </c>
      <c r="T32">
        <v>0</v>
      </c>
      <c r="U32">
        <v>1</v>
      </c>
      <c r="V32">
        <v>0</v>
      </c>
      <c r="W32">
        <v>130</v>
      </c>
      <c r="X32">
        <v>0.67</v>
      </c>
      <c r="Y32">
        <f t="shared" si="13"/>
        <v>0.2412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s="5" t="s">
        <v>230</v>
      </c>
    </row>
    <row r="33" spans="1:34">
      <c r="A33">
        <v>31</v>
      </c>
      <c r="B33" t="s">
        <v>235</v>
      </c>
      <c r="C33">
        <v>0.836</v>
      </c>
      <c r="D33">
        <v>89</v>
      </c>
      <c r="E33">
        <v>0.125</v>
      </c>
      <c r="F33">
        <v>2.91</v>
      </c>
      <c r="G33" s="2">
        <f t="shared" si="7"/>
        <v>33.75</v>
      </c>
      <c r="H33" s="2">
        <f t="shared" si="8"/>
        <v>24</v>
      </c>
      <c r="I33">
        <f t="shared" si="9"/>
        <v>77.37</v>
      </c>
      <c r="J33">
        <f t="shared" si="10"/>
        <v>0.376888888888889</v>
      </c>
      <c r="K33">
        <f t="shared" si="11"/>
        <v>0.526938487388274</v>
      </c>
      <c r="L33">
        <v>1</v>
      </c>
      <c r="M33">
        <v>4</v>
      </c>
      <c r="N33">
        <v>2.31</v>
      </c>
      <c r="O33">
        <v>12.72</v>
      </c>
      <c r="P33">
        <v>3.85</v>
      </c>
      <c r="Q33">
        <f t="shared" si="12"/>
        <v>129.9375</v>
      </c>
      <c r="R33">
        <v>4.5</v>
      </c>
      <c r="S33">
        <v>7.5</v>
      </c>
      <c r="T33">
        <v>0</v>
      </c>
      <c r="U33">
        <v>1</v>
      </c>
      <c r="V33">
        <v>0</v>
      </c>
      <c r="W33">
        <v>130</v>
      </c>
      <c r="X33">
        <v>0.67</v>
      </c>
      <c r="Y33">
        <f t="shared" si="13"/>
        <v>0.2412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5" t="s">
        <v>230</v>
      </c>
    </row>
    <row r="34" spans="1:34">
      <c r="A34">
        <v>32</v>
      </c>
      <c r="B34" t="s">
        <v>236</v>
      </c>
      <c r="C34">
        <v>0.836</v>
      </c>
      <c r="D34">
        <v>89</v>
      </c>
      <c r="E34">
        <v>0.125</v>
      </c>
      <c r="F34">
        <v>2.91</v>
      </c>
      <c r="G34" s="2">
        <f t="shared" si="7"/>
        <v>33.75</v>
      </c>
      <c r="H34" s="2">
        <f t="shared" si="8"/>
        <v>24</v>
      </c>
      <c r="I34">
        <f t="shared" si="9"/>
        <v>77.37</v>
      </c>
      <c r="J34">
        <f t="shared" si="10"/>
        <v>0.376888888888889</v>
      </c>
      <c r="K34">
        <f t="shared" si="11"/>
        <v>0.526938487388274</v>
      </c>
      <c r="L34">
        <v>1</v>
      </c>
      <c r="M34">
        <v>4</v>
      </c>
      <c r="N34">
        <v>2.31</v>
      </c>
      <c r="O34">
        <v>12.72</v>
      </c>
      <c r="P34">
        <v>3.85</v>
      </c>
      <c r="Q34">
        <f t="shared" si="12"/>
        <v>129.9375</v>
      </c>
      <c r="R34">
        <v>4.5</v>
      </c>
      <c r="S34">
        <v>7.5</v>
      </c>
      <c r="T34">
        <v>0</v>
      </c>
      <c r="U34">
        <v>1</v>
      </c>
      <c r="V34">
        <v>0</v>
      </c>
      <c r="W34">
        <v>130</v>
      </c>
      <c r="X34">
        <v>1.67</v>
      </c>
      <c r="Y34">
        <f t="shared" si="13"/>
        <v>0.6012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5" t="s">
        <v>230</v>
      </c>
    </row>
    <row r="35" spans="1:34">
      <c r="A35">
        <v>33</v>
      </c>
      <c r="B35" t="s">
        <v>237</v>
      </c>
      <c r="C35">
        <v>0.836</v>
      </c>
      <c r="D35">
        <v>89</v>
      </c>
      <c r="E35">
        <v>0.125</v>
      </c>
      <c r="F35">
        <v>2.91</v>
      </c>
      <c r="G35" s="2">
        <f t="shared" si="7"/>
        <v>67.5</v>
      </c>
      <c r="H35" s="2">
        <f t="shared" si="8"/>
        <v>33</v>
      </c>
      <c r="I35">
        <f t="shared" si="9"/>
        <v>95.52</v>
      </c>
      <c r="J35">
        <f t="shared" si="10"/>
        <v>0.376888888888889</v>
      </c>
      <c r="K35">
        <f t="shared" si="11"/>
        <v>0.853627109908517</v>
      </c>
      <c r="L35">
        <v>2</v>
      </c>
      <c r="M35">
        <v>8</v>
      </c>
      <c r="N35">
        <v>6.09</v>
      </c>
      <c r="O35">
        <v>25.44</v>
      </c>
      <c r="P35">
        <v>3.85</v>
      </c>
      <c r="Q35">
        <f t="shared" si="12"/>
        <v>259.875</v>
      </c>
      <c r="R35">
        <v>9</v>
      </c>
      <c r="S35">
        <v>7.5</v>
      </c>
      <c r="T35">
        <v>0</v>
      </c>
      <c r="U35">
        <v>1</v>
      </c>
      <c r="V35">
        <v>0</v>
      </c>
      <c r="W35">
        <v>130</v>
      </c>
      <c r="X35">
        <v>1.67</v>
      </c>
      <c r="Y35">
        <f t="shared" si="13"/>
        <v>0.6012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5" t="s">
        <v>238</v>
      </c>
    </row>
    <row r="36" spans="1:34">
      <c r="A36">
        <v>34</v>
      </c>
      <c r="B36" t="s">
        <v>239</v>
      </c>
      <c r="C36">
        <v>0.716</v>
      </c>
      <c r="D36">
        <v>89</v>
      </c>
      <c r="E36">
        <v>0.2</v>
      </c>
      <c r="F36">
        <v>2.979</v>
      </c>
      <c r="G36" s="2">
        <f t="shared" si="7"/>
        <v>67.5</v>
      </c>
      <c r="H36" s="2">
        <f t="shared" si="8"/>
        <v>33</v>
      </c>
      <c r="I36">
        <f t="shared" si="9"/>
        <v>95.52</v>
      </c>
      <c r="J36">
        <f t="shared" si="10"/>
        <v>0.376888888888889</v>
      </c>
      <c r="K36">
        <f t="shared" si="11"/>
        <v>0.853627109908517</v>
      </c>
      <c r="L36">
        <v>2</v>
      </c>
      <c r="M36">
        <v>8</v>
      </c>
      <c r="N36">
        <v>6.09</v>
      </c>
      <c r="O36">
        <v>25.44</v>
      </c>
      <c r="P36">
        <v>3.85</v>
      </c>
      <c r="Q36">
        <f t="shared" si="12"/>
        <v>259.875</v>
      </c>
      <c r="R36">
        <v>9</v>
      </c>
      <c r="S36">
        <v>7.5</v>
      </c>
      <c r="T36">
        <v>0</v>
      </c>
      <c r="U36">
        <v>1</v>
      </c>
      <c r="V36">
        <v>0</v>
      </c>
      <c r="W36">
        <v>130</v>
      </c>
      <c r="X36">
        <v>1.67</v>
      </c>
      <c r="Y36">
        <f t="shared" si="13"/>
        <v>0.6012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5" t="s">
        <v>238</v>
      </c>
    </row>
    <row r="37" spans="1:34">
      <c r="A37">
        <v>35</v>
      </c>
      <c r="B37" t="s">
        <v>240</v>
      </c>
      <c r="C37">
        <v>0.604</v>
      </c>
      <c r="D37">
        <v>89</v>
      </c>
      <c r="E37">
        <v>0.2</v>
      </c>
      <c r="F37">
        <v>3.21</v>
      </c>
      <c r="G37" s="2">
        <f t="shared" si="7"/>
        <v>33.75</v>
      </c>
      <c r="H37" s="2">
        <f t="shared" si="8"/>
        <v>24</v>
      </c>
      <c r="I37">
        <f t="shared" si="9"/>
        <v>77.37</v>
      </c>
      <c r="J37">
        <f t="shared" si="10"/>
        <v>0.376888888888889</v>
      </c>
      <c r="K37">
        <f t="shared" si="11"/>
        <v>0.526938487388274</v>
      </c>
      <c r="L37">
        <v>1</v>
      </c>
      <c r="M37">
        <v>4</v>
      </c>
      <c r="N37">
        <v>2.31</v>
      </c>
      <c r="O37">
        <v>12.72</v>
      </c>
      <c r="P37">
        <v>3.85</v>
      </c>
      <c r="Q37">
        <f t="shared" si="12"/>
        <v>129.9375</v>
      </c>
      <c r="R37">
        <v>4.5</v>
      </c>
      <c r="S37">
        <v>7.5</v>
      </c>
      <c r="T37">
        <v>0</v>
      </c>
      <c r="U37">
        <v>1</v>
      </c>
      <c r="V37">
        <v>0</v>
      </c>
      <c r="W37">
        <v>130</v>
      </c>
      <c r="X37">
        <v>0.67</v>
      </c>
      <c r="Y37">
        <f t="shared" si="13"/>
        <v>0.2412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s="5" t="s">
        <v>230</v>
      </c>
    </row>
    <row r="38" spans="1:34">
      <c r="A38">
        <v>36</v>
      </c>
      <c r="B38" t="s">
        <v>241</v>
      </c>
      <c r="C38">
        <v>0.604</v>
      </c>
      <c r="D38">
        <v>89</v>
      </c>
      <c r="E38">
        <v>0.2</v>
      </c>
      <c r="F38">
        <v>3.21</v>
      </c>
      <c r="G38" s="2">
        <f t="shared" si="7"/>
        <v>33.75</v>
      </c>
      <c r="H38" s="2">
        <f t="shared" si="8"/>
        <v>24</v>
      </c>
      <c r="I38">
        <f t="shared" si="9"/>
        <v>77.37</v>
      </c>
      <c r="J38">
        <f t="shared" si="10"/>
        <v>0.376888888888889</v>
      </c>
      <c r="K38">
        <f t="shared" si="11"/>
        <v>0.526938487388274</v>
      </c>
      <c r="L38">
        <v>1</v>
      </c>
      <c r="M38">
        <v>4</v>
      </c>
      <c r="N38">
        <v>2.31</v>
      </c>
      <c r="O38">
        <v>12.72</v>
      </c>
      <c r="P38">
        <v>3.85</v>
      </c>
      <c r="Q38">
        <f t="shared" si="12"/>
        <v>129.9375</v>
      </c>
      <c r="R38">
        <v>4.5</v>
      </c>
      <c r="S38">
        <v>7.5</v>
      </c>
      <c r="T38">
        <v>0</v>
      </c>
      <c r="U38">
        <v>1</v>
      </c>
      <c r="V38">
        <v>0</v>
      </c>
      <c r="W38">
        <v>130</v>
      </c>
      <c r="X38">
        <v>1.5</v>
      </c>
      <c r="Y38">
        <f t="shared" si="13"/>
        <v>0.54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s="5" t="s">
        <v>230</v>
      </c>
    </row>
    <row r="39" spans="1:34">
      <c r="A39">
        <v>37</v>
      </c>
      <c r="B39" t="s">
        <v>242</v>
      </c>
      <c r="C39">
        <v>0.604</v>
      </c>
      <c r="D39">
        <v>89</v>
      </c>
      <c r="E39">
        <v>0.2</v>
      </c>
      <c r="F39">
        <v>3.21</v>
      </c>
      <c r="G39" s="2">
        <f t="shared" si="7"/>
        <v>67.5</v>
      </c>
      <c r="H39" s="2">
        <f t="shared" si="8"/>
        <v>33</v>
      </c>
      <c r="I39">
        <f t="shared" si="9"/>
        <v>95.52</v>
      </c>
      <c r="J39">
        <f t="shared" si="10"/>
        <v>0.376888888888889</v>
      </c>
      <c r="K39">
        <f t="shared" si="11"/>
        <v>0.853627109908517</v>
      </c>
      <c r="L39">
        <v>2</v>
      </c>
      <c r="M39">
        <v>8</v>
      </c>
      <c r="N39">
        <v>6.09</v>
      </c>
      <c r="O39">
        <v>25.44</v>
      </c>
      <c r="P39">
        <v>3.85</v>
      </c>
      <c r="Q39">
        <f t="shared" si="12"/>
        <v>259.875</v>
      </c>
      <c r="R39">
        <v>9</v>
      </c>
      <c r="S39">
        <v>7.5</v>
      </c>
      <c r="T39">
        <v>0</v>
      </c>
      <c r="U39">
        <v>1</v>
      </c>
      <c r="V39">
        <v>0</v>
      </c>
      <c r="W39">
        <v>130</v>
      </c>
      <c r="X39">
        <v>1.67</v>
      </c>
      <c r="Y39">
        <f t="shared" si="13"/>
        <v>0.6012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s="5" t="s">
        <v>238</v>
      </c>
    </row>
    <row r="40" spans="1:34">
      <c r="A40">
        <v>38</v>
      </c>
      <c r="B40" t="s">
        <v>75</v>
      </c>
      <c r="C40">
        <v>0.539</v>
      </c>
      <c r="D40">
        <v>89</v>
      </c>
      <c r="E40">
        <v>0.5</v>
      </c>
      <c r="F40">
        <v>3.243</v>
      </c>
      <c r="G40" s="2">
        <f t="shared" si="7"/>
        <v>78.4</v>
      </c>
      <c r="H40" s="2">
        <f t="shared" si="8"/>
        <v>35.68</v>
      </c>
      <c r="I40">
        <f t="shared" si="9"/>
        <v>110.128</v>
      </c>
      <c r="J40">
        <f t="shared" si="10"/>
        <v>0.229591836734694</v>
      </c>
      <c r="K40">
        <f t="shared" si="11"/>
        <v>0.52386593502386</v>
      </c>
      <c r="L40">
        <v>4</v>
      </c>
      <c r="M40">
        <v>2</v>
      </c>
      <c r="N40">
        <v>9.24</v>
      </c>
      <c r="O40">
        <v>18</v>
      </c>
      <c r="P40">
        <v>3.85</v>
      </c>
      <c r="Q40">
        <f t="shared" si="12"/>
        <v>301.84</v>
      </c>
      <c r="R40">
        <v>7.84</v>
      </c>
      <c r="S40">
        <v>10</v>
      </c>
      <c r="T40">
        <v>0</v>
      </c>
      <c r="U40">
        <v>1</v>
      </c>
      <c r="V40">
        <v>0</v>
      </c>
      <c r="W40">
        <v>130</v>
      </c>
      <c r="X40">
        <v>3.67</v>
      </c>
      <c r="Y40">
        <f t="shared" si="13"/>
        <v>1.3212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s="5" t="s">
        <v>76</v>
      </c>
    </row>
    <row r="41" spans="1:34">
      <c r="A41">
        <v>39</v>
      </c>
      <c r="B41" t="s">
        <v>77</v>
      </c>
      <c r="C41">
        <v>0.91</v>
      </c>
      <c r="D41">
        <v>89</v>
      </c>
      <c r="E41">
        <v>0.2</v>
      </c>
      <c r="F41">
        <v>2.611</v>
      </c>
      <c r="G41" s="2">
        <f t="shared" si="7"/>
        <v>48.3</v>
      </c>
      <c r="H41" s="2">
        <f t="shared" si="8"/>
        <v>27.8</v>
      </c>
      <c r="I41">
        <f t="shared" si="9"/>
        <v>89.06</v>
      </c>
      <c r="J41">
        <f t="shared" si="10"/>
        <v>0.228571428571429</v>
      </c>
      <c r="K41">
        <f t="shared" si="11"/>
        <v>0.397312097289641</v>
      </c>
      <c r="L41">
        <v>3</v>
      </c>
      <c r="M41">
        <v>2</v>
      </c>
      <c r="N41">
        <v>6.93</v>
      </c>
      <c r="O41">
        <v>11.04</v>
      </c>
      <c r="P41">
        <v>3.85</v>
      </c>
      <c r="Q41">
        <f t="shared" si="12"/>
        <v>185.955</v>
      </c>
      <c r="R41">
        <v>6.9</v>
      </c>
      <c r="S41">
        <v>7</v>
      </c>
      <c r="T41">
        <v>0</v>
      </c>
      <c r="U41">
        <v>1</v>
      </c>
      <c r="V41">
        <v>0</v>
      </c>
      <c r="W41">
        <v>130</v>
      </c>
      <c r="X41">
        <v>2.5</v>
      </c>
      <c r="Y41">
        <f t="shared" si="13"/>
        <v>0.9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s="5" t="s">
        <v>76</v>
      </c>
    </row>
    <row r="42" spans="1:34">
      <c r="A42">
        <v>40</v>
      </c>
      <c r="B42" t="s">
        <v>78</v>
      </c>
      <c r="C42">
        <v>0.716</v>
      </c>
      <c r="D42">
        <v>89</v>
      </c>
      <c r="E42">
        <v>0.2</v>
      </c>
      <c r="F42">
        <v>2.979</v>
      </c>
      <c r="G42" s="2">
        <f t="shared" si="7"/>
        <v>7.3</v>
      </c>
      <c r="H42" s="2">
        <f t="shared" si="8"/>
        <v>10.84</v>
      </c>
      <c r="I42">
        <f t="shared" si="9"/>
        <v>37.534</v>
      </c>
      <c r="J42">
        <f t="shared" si="10"/>
        <v>0</v>
      </c>
      <c r="K42">
        <f t="shared" si="11"/>
        <v>0</v>
      </c>
      <c r="L42">
        <v>1</v>
      </c>
      <c r="M42">
        <v>0</v>
      </c>
      <c r="N42">
        <v>4.2</v>
      </c>
      <c r="O42">
        <v>0</v>
      </c>
      <c r="P42">
        <v>3.85</v>
      </c>
      <c r="Q42">
        <f t="shared" si="12"/>
        <v>28.105</v>
      </c>
      <c r="R42">
        <v>2.92</v>
      </c>
      <c r="S42">
        <v>2.5</v>
      </c>
      <c r="T42">
        <v>0</v>
      </c>
      <c r="U42">
        <v>0</v>
      </c>
      <c r="V42">
        <v>0</v>
      </c>
      <c r="W42">
        <v>130</v>
      </c>
      <c r="X42">
        <v>0.67</v>
      </c>
      <c r="Y42">
        <f t="shared" si="13"/>
        <v>0.2412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s="5" t="s">
        <v>79</v>
      </c>
    </row>
    <row r="43" spans="1:34">
      <c r="A43">
        <v>41</v>
      </c>
      <c r="B43" t="s">
        <v>80</v>
      </c>
      <c r="C43">
        <v>0.644</v>
      </c>
      <c r="D43">
        <v>89</v>
      </c>
      <c r="E43">
        <v>0.167</v>
      </c>
      <c r="F43">
        <v>3.156</v>
      </c>
      <c r="G43" s="2">
        <f t="shared" si="7"/>
        <v>38.52</v>
      </c>
      <c r="H43" s="2">
        <f t="shared" si="8"/>
        <v>26.56</v>
      </c>
      <c r="I43">
        <f t="shared" si="9"/>
        <v>88.206</v>
      </c>
      <c r="J43">
        <f t="shared" si="10"/>
        <v>0.266614745586708</v>
      </c>
      <c r="K43">
        <f t="shared" si="11"/>
        <v>0.373179451133332</v>
      </c>
      <c r="L43">
        <v>1</v>
      </c>
      <c r="M43">
        <v>1</v>
      </c>
      <c r="N43">
        <v>3.78</v>
      </c>
      <c r="O43">
        <v>10.27</v>
      </c>
      <c r="P43">
        <v>3.85</v>
      </c>
      <c r="Q43">
        <f t="shared" si="12"/>
        <v>148.302</v>
      </c>
      <c r="R43">
        <v>4.28</v>
      </c>
      <c r="S43">
        <v>9</v>
      </c>
      <c r="T43">
        <v>0</v>
      </c>
      <c r="U43">
        <v>1</v>
      </c>
      <c r="V43">
        <v>0</v>
      </c>
      <c r="W43">
        <v>0</v>
      </c>
      <c r="X43">
        <v>2.83</v>
      </c>
      <c r="Y43">
        <f t="shared" si="13"/>
        <v>1.0188</v>
      </c>
      <c r="Z43">
        <v>0</v>
      </c>
      <c r="AA43">
        <v>0</v>
      </c>
      <c r="AB43">
        <v>0</v>
      </c>
      <c r="AC43" s="4">
        <v>1</v>
      </c>
      <c r="AD43">
        <v>28</v>
      </c>
      <c r="AE43">
        <v>1.8</v>
      </c>
      <c r="AF43">
        <v>0.28</v>
      </c>
      <c r="AG43">
        <v>0.18</v>
      </c>
      <c r="AH43" s="5" t="s">
        <v>81</v>
      </c>
    </row>
    <row r="44" spans="1:34">
      <c r="A44">
        <v>42</v>
      </c>
      <c r="B44" t="s">
        <v>82</v>
      </c>
      <c r="C44">
        <v>0.935</v>
      </c>
      <c r="D44">
        <v>89</v>
      </c>
      <c r="E44">
        <v>0.167</v>
      </c>
      <c r="F44">
        <v>2.553</v>
      </c>
      <c r="G44" s="2">
        <f t="shared" si="7"/>
        <v>38.52</v>
      </c>
      <c r="H44" s="2">
        <f t="shared" si="8"/>
        <v>26.56</v>
      </c>
      <c r="I44">
        <f t="shared" si="9"/>
        <v>88.206</v>
      </c>
      <c r="J44">
        <f t="shared" si="10"/>
        <v>0.266614745586708</v>
      </c>
      <c r="K44">
        <f t="shared" si="11"/>
        <v>0.373179451133332</v>
      </c>
      <c r="L44">
        <v>1</v>
      </c>
      <c r="M44">
        <v>1</v>
      </c>
      <c r="N44">
        <v>3.78</v>
      </c>
      <c r="O44">
        <v>10.27</v>
      </c>
      <c r="P44">
        <v>3.85</v>
      </c>
      <c r="Q44">
        <f t="shared" si="12"/>
        <v>148.302</v>
      </c>
      <c r="R44">
        <v>4.28</v>
      </c>
      <c r="S44">
        <v>9</v>
      </c>
      <c r="T44">
        <v>0</v>
      </c>
      <c r="U44">
        <v>1</v>
      </c>
      <c r="V44">
        <v>0</v>
      </c>
      <c r="W44">
        <v>0</v>
      </c>
      <c r="X44">
        <v>2.83</v>
      </c>
      <c r="Y44">
        <f t="shared" si="13"/>
        <v>1.0188</v>
      </c>
      <c r="Z44">
        <v>0</v>
      </c>
      <c r="AA44">
        <v>0</v>
      </c>
      <c r="AB44">
        <v>0</v>
      </c>
      <c r="AC44" s="4">
        <v>1</v>
      </c>
      <c r="AD44">
        <v>28</v>
      </c>
      <c r="AE44">
        <v>1.8</v>
      </c>
      <c r="AF44">
        <v>0.28</v>
      </c>
      <c r="AG44">
        <v>0.18</v>
      </c>
      <c r="AH44" s="5" t="s">
        <v>81</v>
      </c>
    </row>
    <row r="45" spans="1:34">
      <c r="A45">
        <v>43</v>
      </c>
      <c r="B45" t="s">
        <v>83</v>
      </c>
      <c r="C45">
        <v>0.716</v>
      </c>
      <c r="D45">
        <v>89</v>
      </c>
      <c r="E45">
        <v>0.2</v>
      </c>
      <c r="F45">
        <v>2.979</v>
      </c>
      <c r="G45" s="2">
        <f t="shared" si="7"/>
        <v>38.52</v>
      </c>
      <c r="H45" s="2">
        <f t="shared" si="8"/>
        <v>26.56</v>
      </c>
      <c r="I45">
        <f t="shared" si="9"/>
        <v>88.206</v>
      </c>
      <c r="J45">
        <f t="shared" si="10"/>
        <v>0.266614745586708</v>
      </c>
      <c r="K45">
        <f t="shared" si="11"/>
        <v>0.373179451133332</v>
      </c>
      <c r="L45">
        <v>1</v>
      </c>
      <c r="M45">
        <v>1</v>
      </c>
      <c r="N45">
        <v>3.78</v>
      </c>
      <c r="O45">
        <v>10.27</v>
      </c>
      <c r="P45">
        <v>3.85</v>
      </c>
      <c r="Q45">
        <f t="shared" si="12"/>
        <v>148.302</v>
      </c>
      <c r="R45">
        <v>4.28</v>
      </c>
      <c r="S45">
        <v>9</v>
      </c>
      <c r="T45">
        <v>0</v>
      </c>
      <c r="U45">
        <v>1</v>
      </c>
      <c r="V45">
        <v>0</v>
      </c>
      <c r="W45">
        <v>130</v>
      </c>
      <c r="X45">
        <v>2.83</v>
      </c>
      <c r="Y45">
        <f t="shared" si="13"/>
        <v>1.0188</v>
      </c>
      <c r="Z45">
        <v>0</v>
      </c>
      <c r="AA45">
        <v>0</v>
      </c>
      <c r="AB45">
        <v>0</v>
      </c>
      <c r="AC45" s="4">
        <v>1</v>
      </c>
      <c r="AD45">
        <v>28</v>
      </c>
      <c r="AE45">
        <v>1.8</v>
      </c>
      <c r="AF45">
        <v>0.28</v>
      </c>
      <c r="AG45">
        <v>0.18</v>
      </c>
      <c r="AH45" s="5" t="s">
        <v>81</v>
      </c>
    </row>
    <row r="46" spans="1:34">
      <c r="A46">
        <v>44</v>
      </c>
      <c r="B46" t="s">
        <v>243</v>
      </c>
      <c r="C46">
        <v>0.604</v>
      </c>
      <c r="D46">
        <v>89</v>
      </c>
      <c r="E46">
        <v>0.2</v>
      </c>
      <c r="F46">
        <v>3.21</v>
      </c>
      <c r="G46" s="2">
        <f t="shared" si="7"/>
        <v>72</v>
      </c>
      <c r="H46" s="2">
        <f t="shared" si="8"/>
        <v>34</v>
      </c>
      <c r="I46">
        <f t="shared" si="9"/>
        <v>124.99</v>
      </c>
      <c r="J46">
        <f t="shared" si="10"/>
        <v>0.05</v>
      </c>
      <c r="K46">
        <f t="shared" si="11"/>
        <v>0.0923150775138934</v>
      </c>
      <c r="L46">
        <v>1</v>
      </c>
      <c r="M46">
        <v>1</v>
      </c>
      <c r="N46">
        <v>2.31</v>
      </c>
      <c r="O46">
        <v>3.6</v>
      </c>
      <c r="P46">
        <v>3.85</v>
      </c>
      <c r="Q46">
        <f t="shared" si="12"/>
        <v>277.2</v>
      </c>
      <c r="R46">
        <v>9</v>
      </c>
      <c r="S46">
        <v>8</v>
      </c>
      <c r="T46">
        <v>0</v>
      </c>
      <c r="U46">
        <v>1</v>
      </c>
      <c r="V46">
        <v>0</v>
      </c>
      <c r="W46">
        <v>130</v>
      </c>
      <c r="X46">
        <v>2.83</v>
      </c>
      <c r="Y46">
        <f t="shared" si="13"/>
        <v>1.0188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s="5" t="s">
        <v>44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H64"/>
  <sheetViews>
    <sheetView zoomScale="70" zoomScaleNormal="70" topLeftCell="Q1" workbookViewId="0">
      <selection activeCell="AG1" sqref="AG1"/>
    </sheetView>
  </sheetViews>
  <sheetFormatPr defaultColWidth="9" defaultRowHeight="14"/>
  <cols>
    <col min="25" max="25" width="9.44166666666667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t="s">
        <v>33</v>
      </c>
    </row>
    <row r="2" spans="1:34">
      <c r="A2">
        <v>0</v>
      </c>
      <c r="B2" t="s">
        <v>244</v>
      </c>
      <c r="C2">
        <v>0.834</v>
      </c>
      <c r="D2">
        <v>299</v>
      </c>
      <c r="E2">
        <v>0.833</v>
      </c>
      <c r="F2">
        <v>2.693</v>
      </c>
      <c r="G2" s="2">
        <f t="shared" ref="G2:G13" si="0">R2*S2</f>
        <v>67.284</v>
      </c>
      <c r="H2" s="2">
        <f t="shared" ref="H2:H13" si="1">R2*2+S2*2</f>
        <v>41.642</v>
      </c>
      <c r="I2">
        <f t="shared" ref="I2:I11" si="2">H2*P2-N2-O2</f>
        <v>115.3317</v>
      </c>
      <c r="J2">
        <f t="shared" ref="J2:J13" si="3">O2/G2</f>
        <v>0.599994055050235</v>
      </c>
      <c r="K2">
        <f t="shared" ref="K2:K13" si="4">O2/(I2*0.312)</f>
        <v>1.12190339378528</v>
      </c>
      <c r="L2">
        <v>2</v>
      </c>
      <c r="M2">
        <v>1</v>
      </c>
      <c r="N2">
        <v>4.62</v>
      </c>
      <c r="O2">
        <v>40.37</v>
      </c>
      <c r="P2">
        <v>3.85</v>
      </c>
      <c r="Q2">
        <f>G2*P2</f>
        <v>259.0434</v>
      </c>
      <c r="R2">
        <v>16.821</v>
      </c>
      <c r="S2">
        <v>4</v>
      </c>
      <c r="T2">
        <v>0</v>
      </c>
      <c r="U2">
        <v>4</v>
      </c>
      <c r="V2">
        <v>0</v>
      </c>
      <c r="W2">
        <v>0</v>
      </c>
      <c r="X2">
        <v>2</v>
      </c>
      <c r="Y2">
        <f>X2*0.36</f>
        <v>0.72</v>
      </c>
      <c r="Z2" s="2">
        <v>0</v>
      </c>
      <c r="AA2" s="2">
        <v>0</v>
      </c>
      <c r="AB2" s="2">
        <v>0</v>
      </c>
      <c r="AC2" s="3">
        <v>0</v>
      </c>
      <c r="AD2" s="2">
        <v>0</v>
      </c>
      <c r="AE2" s="2">
        <v>0</v>
      </c>
      <c r="AF2" s="2">
        <v>0</v>
      </c>
      <c r="AG2" s="2">
        <v>0</v>
      </c>
      <c r="AH2" s="5" t="s">
        <v>245</v>
      </c>
    </row>
    <row r="3" spans="1:34">
      <c r="A3">
        <v>1</v>
      </c>
      <c r="B3" t="s">
        <v>246</v>
      </c>
      <c r="C3">
        <v>0.958</v>
      </c>
      <c r="D3">
        <v>1069</v>
      </c>
      <c r="E3">
        <v>0.45</v>
      </c>
      <c r="F3">
        <v>2.795</v>
      </c>
      <c r="G3" s="2">
        <f t="shared" si="0"/>
        <v>105.51</v>
      </c>
      <c r="H3" s="2">
        <f t="shared" si="1"/>
        <v>109.51</v>
      </c>
      <c r="I3">
        <f t="shared" si="2"/>
        <v>290.3815</v>
      </c>
      <c r="J3">
        <f t="shared" si="3"/>
        <v>1.2</v>
      </c>
      <c r="K3">
        <f t="shared" si="4"/>
        <v>1.3974984367382</v>
      </c>
      <c r="L3">
        <v>2</v>
      </c>
      <c r="M3">
        <v>1</v>
      </c>
      <c r="N3">
        <v>4.62</v>
      </c>
      <c r="O3">
        <v>126.612</v>
      </c>
      <c r="P3">
        <v>3.85</v>
      </c>
      <c r="Q3">
        <f>G3*P3</f>
        <v>406.2135</v>
      </c>
      <c r="R3">
        <v>52.755</v>
      </c>
      <c r="S3">
        <v>2</v>
      </c>
      <c r="T3">
        <v>0</v>
      </c>
      <c r="U3">
        <v>1</v>
      </c>
      <c r="V3">
        <v>0</v>
      </c>
      <c r="W3">
        <v>0</v>
      </c>
      <c r="X3">
        <v>6.5</v>
      </c>
      <c r="Y3">
        <f>X3*0.36</f>
        <v>2.34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5" t="s">
        <v>245</v>
      </c>
    </row>
    <row r="4" spans="1:34">
      <c r="A4">
        <v>2</v>
      </c>
      <c r="B4" t="s">
        <v>247</v>
      </c>
      <c r="C4">
        <v>0.674</v>
      </c>
      <c r="D4">
        <v>1239</v>
      </c>
      <c r="E4">
        <v>2.7</v>
      </c>
      <c r="F4">
        <v>3.048</v>
      </c>
      <c r="G4" s="2">
        <f t="shared" si="0"/>
        <v>27</v>
      </c>
      <c r="H4" s="2">
        <f t="shared" si="1"/>
        <v>24</v>
      </c>
      <c r="I4">
        <f t="shared" si="2"/>
        <v>48.63</v>
      </c>
      <c r="J4">
        <f t="shared" si="3"/>
        <v>1.08444444444444</v>
      </c>
      <c r="K4">
        <f t="shared" si="4"/>
        <v>1.92979958556763</v>
      </c>
      <c r="L4">
        <v>5</v>
      </c>
      <c r="M4">
        <v>4</v>
      </c>
      <c r="N4">
        <v>14.49</v>
      </c>
      <c r="O4">
        <v>29.28</v>
      </c>
      <c r="P4">
        <v>3.85</v>
      </c>
      <c r="Q4">
        <f>G4*P4</f>
        <v>103.95</v>
      </c>
      <c r="R4">
        <v>9</v>
      </c>
      <c r="S4">
        <v>3</v>
      </c>
      <c r="T4">
        <v>1</v>
      </c>
      <c r="U4">
        <v>0</v>
      </c>
      <c r="V4">
        <v>0</v>
      </c>
      <c r="W4">
        <v>130</v>
      </c>
      <c r="X4">
        <v>1.5</v>
      </c>
      <c r="Y4">
        <f>X4*0.36</f>
        <v>0.54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5" t="s">
        <v>85</v>
      </c>
    </row>
    <row r="5" spans="1:34">
      <c r="A5">
        <v>3</v>
      </c>
      <c r="B5" t="s">
        <v>248</v>
      </c>
      <c r="C5">
        <v>0.806</v>
      </c>
      <c r="D5">
        <v>1945</v>
      </c>
      <c r="E5">
        <v>3.083</v>
      </c>
      <c r="F5">
        <v>2.979</v>
      </c>
      <c r="G5" s="2">
        <f t="shared" si="0"/>
        <v>108</v>
      </c>
      <c r="H5" s="2">
        <f t="shared" si="1"/>
        <v>42</v>
      </c>
      <c r="I5">
        <f t="shared" si="2"/>
        <v>125.49</v>
      </c>
      <c r="J5">
        <f t="shared" si="3"/>
        <v>0.24</v>
      </c>
      <c r="K5">
        <f t="shared" si="4"/>
        <v>0.662020265175895</v>
      </c>
      <c r="L5">
        <v>3</v>
      </c>
      <c r="M5">
        <v>2</v>
      </c>
      <c r="N5">
        <v>10.29</v>
      </c>
      <c r="O5">
        <v>25.92</v>
      </c>
      <c r="P5">
        <v>3.85</v>
      </c>
      <c r="Q5">
        <f t="shared" ref="Q5:Q40" si="5">G5*P5</f>
        <v>415.8</v>
      </c>
      <c r="R5">
        <v>9</v>
      </c>
      <c r="S5">
        <v>12</v>
      </c>
      <c r="T5">
        <v>1</v>
      </c>
      <c r="U5">
        <v>0</v>
      </c>
      <c r="V5">
        <v>0</v>
      </c>
      <c r="W5">
        <v>130</v>
      </c>
      <c r="X5">
        <v>2.83</v>
      </c>
      <c r="Y5">
        <f t="shared" ref="Y5:Y34" si="6">X5*0.36</f>
        <v>1.0188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5" t="s">
        <v>85</v>
      </c>
    </row>
    <row r="6" spans="1:34">
      <c r="A6">
        <v>4</v>
      </c>
      <c r="B6" t="s">
        <v>249</v>
      </c>
      <c r="C6">
        <v>0.967</v>
      </c>
      <c r="D6">
        <v>1203</v>
      </c>
      <c r="E6">
        <v>1.45</v>
      </c>
      <c r="F6">
        <v>2.826</v>
      </c>
      <c r="G6" s="2">
        <f t="shared" si="0"/>
        <v>72</v>
      </c>
      <c r="H6" s="2">
        <f t="shared" si="1"/>
        <v>44</v>
      </c>
      <c r="I6">
        <f t="shared" si="2"/>
        <v>92.48</v>
      </c>
      <c r="J6">
        <f t="shared" si="3"/>
        <v>0.963333333333333</v>
      </c>
      <c r="K6">
        <f t="shared" si="4"/>
        <v>2.40384615384615</v>
      </c>
      <c r="L6">
        <v>2</v>
      </c>
      <c r="M6">
        <v>6</v>
      </c>
      <c r="N6">
        <v>7.56</v>
      </c>
      <c r="O6">
        <v>69.36</v>
      </c>
      <c r="P6">
        <v>3.85</v>
      </c>
      <c r="Q6">
        <f t="shared" si="5"/>
        <v>277.2</v>
      </c>
      <c r="R6">
        <v>18</v>
      </c>
      <c r="S6">
        <v>4</v>
      </c>
      <c r="T6">
        <v>0</v>
      </c>
      <c r="U6">
        <v>1</v>
      </c>
      <c r="V6">
        <v>0</v>
      </c>
      <c r="W6">
        <v>130</v>
      </c>
      <c r="X6">
        <v>0</v>
      </c>
      <c r="Y6">
        <f t="shared" si="6"/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5" t="s">
        <v>85</v>
      </c>
    </row>
    <row r="7" spans="1:34">
      <c r="A7">
        <v>5</v>
      </c>
      <c r="B7" t="s">
        <v>250</v>
      </c>
      <c r="C7">
        <v>1.195</v>
      </c>
      <c r="D7">
        <v>2435</v>
      </c>
      <c r="E7">
        <v>1.976</v>
      </c>
      <c r="F7">
        <v>2.6</v>
      </c>
      <c r="G7" s="2">
        <f t="shared" si="0"/>
        <v>72</v>
      </c>
      <c r="H7" s="2">
        <f t="shared" si="1"/>
        <v>34</v>
      </c>
      <c r="I7">
        <f t="shared" si="2"/>
        <v>84.55</v>
      </c>
      <c r="J7">
        <f t="shared" si="3"/>
        <v>0.483333333333333</v>
      </c>
      <c r="K7">
        <f t="shared" si="4"/>
        <v>1.31920120092799</v>
      </c>
      <c r="L7">
        <v>5</v>
      </c>
      <c r="M7">
        <v>4</v>
      </c>
      <c r="N7">
        <v>11.55</v>
      </c>
      <c r="O7">
        <v>34.8</v>
      </c>
      <c r="P7">
        <v>3.85</v>
      </c>
      <c r="Q7">
        <f t="shared" si="5"/>
        <v>277.2</v>
      </c>
      <c r="R7">
        <v>9</v>
      </c>
      <c r="S7">
        <v>8</v>
      </c>
      <c r="T7">
        <v>1</v>
      </c>
      <c r="U7">
        <v>0</v>
      </c>
      <c r="V7">
        <v>0</v>
      </c>
      <c r="W7">
        <v>130</v>
      </c>
      <c r="X7">
        <v>1.67</v>
      </c>
      <c r="Y7">
        <f t="shared" si="6"/>
        <v>0.6012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5" t="s">
        <v>85</v>
      </c>
    </row>
    <row r="8" spans="1:34">
      <c r="A8">
        <v>6</v>
      </c>
      <c r="B8" t="s">
        <v>251</v>
      </c>
      <c r="C8">
        <v>1.5</v>
      </c>
      <c r="D8">
        <v>3255</v>
      </c>
      <c r="E8">
        <v>4.25</v>
      </c>
      <c r="F8">
        <v>2.483</v>
      </c>
      <c r="G8" s="2">
        <f t="shared" si="0"/>
        <v>42.075</v>
      </c>
      <c r="H8" s="2">
        <f t="shared" si="1"/>
        <v>34.05</v>
      </c>
      <c r="I8">
        <f t="shared" si="2"/>
        <v>83.5425</v>
      </c>
      <c r="J8">
        <f t="shared" si="3"/>
        <v>0.855614973262032</v>
      </c>
      <c r="K8">
        <f t="shared" si="4"/>
        <v>1.38114870137493</v>
      </c>
      <c r="L8">
        <v>5</v>
      </c>
      <c r="M8">
        <v>6</v>
      </c>
      <c r="N8">
        <v>11.55</v>
      </c>
      <c r="O8">
        <v>36</v>
      </c>
      <c r="P8">
        <v>3.85</v>
      </c>
      <c r="Q8">
        <f t="shared" si="5"/>
        <v>161.98875</v>
      </c>
      <c r="R8">
        <v>14.025</v>
      </c>
      <c r="S8">
        <v>3</v>
      </c>
      <c r="T8">
        <v>1</v>
      </c>
      <c r="U8">
        <v>0</v>
      </c>
      <c r="V8">
        <v>0</v>
      </c>
      <c r="W8">
        <v>0</v>
      </c>
      <c r="X8">
        <v>1.33</v>
      </c>
      <c r="Y8">
        <f t="shared" si="6"/>
        <v>0.4788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5" t="s">
        <v>85</v>
      </c>
    </row>
    <row r="9" spans="1:34">
      <c r="A9">
        <v>7</v>
      </c>
      <c r="B9" t="s">
        <v>252</v>
      </c>
      <c r="C9">
        <v>1.236</v>
      </c>
      <c r="D9">
        <v>621</v>
      </c>
      <c r="E9">
        <v>3.333</v>
      </c>
      <c r="F9">
        <v>2.632</v>
      </c>
      <c r="G9" s="2">
        <f t="shared" si="0"/>
        <v>36</v>
      </c>
      <c r="H9" s="2">
        <f t="shared" si="1"/>
        <v>74</v>
      </c>
      <c r="I9">
        <f t="shared" si="2"/>
        <v>186.95</v>
      </c>
      <c r="J9">
        <f t="shared" si="3"/>
        <v>2.4</v>
      </c>
      <c r="K9">
        <f t="shared" si="4"/>
        <v>1.48126813010472</v>
      </c>
      <c r="L9">
        <v>5</v>
      </c>
      <c r="M9">
        <v>1</v>
      </c>
      <c r="N9">
        <v>11.55</v>
      </c>
      <c r="O9">
        <v>86.4</v>
      </c>
      <c r="P9">
        <v>3.85</v>
      </c>
      <c r="Q9">
        <f t="shared" si="5"/>
        <v>138.6</v>
      </c>
      <c r="R9">
        <v>36</v>
      </c>
      <c r="S9">
        <v>1</v>
      </c>
      <c r="T9">
        <v>0</v>
      </c>
      <c r="U9">
        <v>1</v>
      </c>
      <c r="V9">
        <v>0</v>
      </c>
      <c r="W9">
        <v>0</v>
      </c>
      <c r="X9">
        <v>4</v>
      </c>
      <c r="Y9">
        <f t="shared" si="6"/>
        <v>1.44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5" t="s">
        <v>162</v>
      </c>
    </row>
    <row r="10" spans="1:34">
      <c r="A10">
        <v>8</v>
      </c>
      <c r="B10" t="s">
        <v>253</v>
      </c>
      <c r="C10">
        <v>1.243</v>
      </c>
      <c r="D10">
        <v>461</v>
      </c>
      <c r="E10">
        <v>0.31</v>
      </c>
      <c r="F10">
        <v>2.594</v>
      </c>
      <c r="G10" s="2">
        <f t="shared" si="0"/>
        <v>63</v>
      </c>
      <c r="H10" s="2">
        <f t="shared" si="1"/>
        <v>32</v>
      </c>
      <c r="I10">
        <f t="shared" si="2"/>
        <v>97.82</v>
      </c>
      <c r="J10">
        <f t="shared" si="3"/>
        <v>0.342857142857143</v>
      </c>
      <c r="K10">
        <f t="shared" si="4"/>
        <v>0.707736344620417</v>
      </c>
      <c r="L10">
        <v>1</v>
      </c>
      <c r="M10">
        <v>1</v>
      </c>
      <c r="N10">
        <v>3.78</v>
      </c>
      <c r="O10">
        <v>21.6</v>
      </c>
      <c r="P10">
        <v>3.85</v>
      </c>
      <c r="Q10">
        <f t="shared" si="5"/>
        <v>242.55</v>
      </c>
      <c r="R10">
        <v>9</v>
      </c>
      <c r="S10">
        <v>7</v>
      </c>
      <c r="T10">
        <v>0</v>
      </c>
      <c r="U10">
        <v>1</v>
      </c>
      <c r="V10">
        <v>0</v>
      </c>
      <c r="W10">
        <v>0</v>
      </c>
      <c r="X10">
        <v>2.17</v>
      </c>
      <c r="Y10">
        <f t="shared" si="6"/>
        <v>0.7812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5" t="s">
        <v>162</v>
      </c>
    </row>
    <row r="11" spans="1:34">
      <c r="A11">
        <v>9</v>
      </c>
      <c r="B11" t="s">
        <v>254</v>
      </c>
      <c r="C11">
        <v>1.754</v>
      </c>
      <c r="D11">
        <v>3243</v>
      </c>
      <c r="E11">
        <v>3.705</v>
      </c>
      <c r="F11">
        <v>2.357</v>
      </c>
      <c r="G11" s="2">
        <f t="shared" si="0"/>
        <v>54</v>
      </c>
      <c r="H11" s="2">
        <f t="shared" si="1"/>
        <v>30</v>
      </c>
      <c r="I11">
        <f t="shared" si="2"/>
        <v>71.412</v>
      </c>
      <c r="J11">
        <f t="shared" si="3"/>
        <v>0.520888888888889</v>
      </c>
      <c r="K11">
        <f t="shared" si="4"/>
        <v>1.26244673379609</v>
      </c>
      <c r="L11">
        <v>5</v>
      </c>
      <c r="M11">
        <v>2</v>
      </c>
      <c r="N11">
        <v>15.96</v>
      </c>
      <c r="O11">
        <v>28.128</v>
      </c>
      <c r="P11">
        <v>3.85</v>
      </c>
      <c r="Q11">
        <f t="shared" si="5"/>
        <v>207.9</v>
      </c>
      <c r="R11">
        <v>9</v>
      </c>
      <c r="S11">
        <v>6</v>
      </c>
      <c r="T11">
        <v>1</v>
      </c>
      <c r="U11">
        <v>1</v>
      </c>
      <c r="V11">
        <v>0</v>
      </c>
      <c r="W11">
        <v>0</v>
      </c>
      <c r="X11">
        <v>1.67</v>
      </c>
      <c r="Y11">
        <f t="shared" si="6"/>
        <v>0.6012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5" t="s">
        <v>85</v>
      </c>
    </row>
    <row r="12" spans="1:34">
      <c r="A12">
        <v>10</v>
      </c>
      <c r="B12" t="s">
        <v>255</v>
      </c>
      <c r="C12">
        <v>1.908</v>
      </c>
      <c r="D12">
        <v>3633</v>
      </c>
      <c r="E12">
        <v>9.905</v>
      </c>
      <c r="F12">
        <v>2.54</v>
      </c>
      <c r="G12" s="2">
        <f t="shared" si="0"/>
        <v>54</v>
      </c>
      <c r="H12" s="2">
        <f t="shared" si="1"/>
        <v>42</v>
      </c>
      <c r="I12">
        <f>H12*P12-N13-O12</f>
        <v>94.38</v>
      </c>
      <c r="J12">
        <f t="shared" si="3"/>
        <v>0.733333333333333</v>
      </c>
      <c r="K12">
        <f t="shared" si="4"/>
        <v>1.34480903711673</v>
      </c>
      <c r="L12">
        <v>12</v>
      </c>
      <c r="M12">
        <v>11</v>
      </c>
      <c r="N12">
        <v>27.72</v>
      </c>
      <c r="O12">
        <v>39.6</v>
      </c>
      <c r="P12">
        <v>3.85</v>
      </c>
      <c r="Q12">
        <f t="shared" si="5"/>
        <v>207.9</v>
      </c>
      <c r="R12">
        <v>18</v>
      </c>
      <c r="S12">
        <v>3</v>
      </c>
      <c r="T12">
        <v>1</v>
      </c>
      <c r="U12">
        <v>0</v>
      </c>
      <c r="V12">
        <v>0</v>
      </c>
      <c r="W12">
        <v>0</v>
      </c>
      <c r="X12">
        <v>2</v>
      </c>
      <c r="Y12">
        <f t="shared" si="6"/>
        <v>0.72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5" t="s">
        <v>85</v>
      </c>
    </row>
    <row r="13" spans="1:34">
      <c r="A13">
        <v>11</v>
      </c>
      <c r="B13" t="s">
        <v>256</v>
      </c>
      <c r="C13">
        <v>1.636</v>
      </c>
      <c r="D13">
        <v>2637</v>
      </c>
      <c r="E13">
        <v>8.929</v>
      </c>
      <c r="F13">
        <v>2.695</v>
      </c>
      <c r="G13" s="2">
        <f t="shared" si="0"/>
        <v>54</v>
      </c>
      <c r="H13" s="2">
        <f t="shared" si="1"/>
        <v>42</v>
      </c>
      <c r="I13">
        <f>H13*P13-N14-O13</f>
        <v>118.5</v>
      </c>
      <c r="J13">
        <f t="shared" si="3"/>
        <v>0.8</v>
      </c>
      <c r="K13">
        <f t="shared" si="4"/>
        <v>1.16845180136319</v>
      </c>
      <c r="L13">
        <v>12</v>
      </c>
      <c r="M13">
        <v>12</v>
      </c>
      <c r="N13">
        <v>27.72</v>
      </c>
      <c r="O13">
        <v>43.2</v>
      </c>
      <c r="P13">
        <v>3.85</v>
      </c>
      <c r="Q13">
        <f t="shared" ref="Q13:Q16" si="7">G13*P13</f>
        <v>207.9</v>
      </c>
      <c r="R13">
        <v>18</v>
      </c>
      <c r="S13">
        <v>3</v>
      </c>
      <c r="T13">
        <v>1</v>
      </c>
      <c r="U13">
        <v>0</v>
      </c>
      <c r="V13">
        <v>0</v>
      </c>
      <c r="W13">
        <v>0</v>
      </c>
      <c r="X13">
        <v>2</v>
      </c>
      <c r="Y13">
        <f t="shared" ref="Y13:Y15" si="8">X13*0.36</f>
        <v>0.72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5" t="s">
        <v>85</v>
      </c>
    </row>
    <row r="14" spans="1:34">
      <c r="A14">
        <v>12</v>
      </c>
      <c r="B14" t="s">
        <v>257</v>
      </c>
      <c r="C14">
        <v>0.91</v>
      </c>
      <c r="D14">
        <v>157</v>
      </c>
      <c r="E14">
        <v>0.2</v>
      </c>
      <c r="F14">
        <v>2.926</v>
      </c>
      <c r="G14" s="2">
        <f t="shared" ref="G14:G45" si="9">R14*S14</f>
        <v>17.5</v>
      </c>
      <c r="H14" s="2">
        <f t="shared" ref="H14:H45" si="10">R14*2+S14*2</f>
        <v>19</v>
      </c>
      <c r="I14">
        <f t="shared" ref="I14:I45" si="11">H14*P14-N14-O14</f>
        <v>67.15</v>
      </c>
      <c r="J14">
        <f t="shared" ref="J14:J45" si="12">O14/G14</f>
        <v>0.342857142857143</v>
      </c>
      <c r="K14">
        <f t="shared" ref="K14:K45" si="13">O14/(I14*0.312)</f>
        <v>0.286385245432155</v>
      </c>
      <c r="L14">
        <v>0</v>
      </c>
      <c r="M14">
        <v>1</v>
      </c>
      <c r="N14">
        <v>0</v>
      </c>
      <c r="O14">
        <v>6</v>
      </c>
      <c r="P14">
        <v>3.85</v>
      </c>
      <c r="Q14">
        <f t="shared" si="7"/>
        <v>67.375</v>
      </c>
      <c r="R14">
        <v>2.5</v>
      </c>
      <c r="S14">
        <v>7</v>
      </c>
      <c r="T14">
        <v>0</v>
      </c>
      <c r="U14">
        <v>0</v>
      </c>
      <c r="V14">
        <v>0</v>
      </c>
      <c r="W14">
        <v>0</v>
      </c>
      <c r="X14">
        <v>1.83</v>
      </c>
      <c r="Y14">
        <f t="shared" si="8"/>
        <v>0.6588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s="5" t="s">
        <v>85</v>
      </c>
    </row>
    <row r="15" spans="1:34">
      <c r="A15">
        <v>13</v>
      </c>
      <c r="B15" t="s">
        <v>258</v>
      </c>
      <c r="C15">
        <v>1.222</v>
      </c>
      <c r="D15">
        <v>1319</v>
      </c>
      <c r="E15">
        <v>2.905</v>
      </c>
      <c r="F15">
        <v>2.869</v>
      </c>
      <c r="G15" s="2">
        <f t="shared" si="9"/>
        <v>40.8</v>
      </c>
      <c r="H15" s="2">
        <f t="shared" si="10"/>
        <v>26.32</v>
      </c>
      <c r="I15">
        <f t="shared" si="11"/>
        <v>90.442</v>
      </c>
      <c r="J15">
        <f t="shared" si="12"/>
        <v>0.117647058823529</v>
      </c>
      <c r="K15">
        <f t="shared" si="13"/>
        <v>0.170104767526319</v>
      </c>
      <c r="L15">
        <v>2</v>
      </c>
      <c r="M15">
        <v>1</v>
      </c>
      <c r="N15">
        <v>6.09</v>
      </c>
      <c r="O15">
        <v>4.8</v>
      </c>
      <c r="P15">
        <v>3.85</v>
      </c>
      <c r="Q15">
        <f t="shared" si="7"/>
        <v>157.08</v>
      </c>
      <c r="R15">
        <v>8.16</v>
      </c>
      <c r="S15">
        <v>5</v>
      </c>
      <c r="T15">
        <v>0</v>
      </c>
      <c r="U15">
        <v>1</v>
      </c>
      <c r="V15">
        <v>0</v>
      </c>
      <c r="W15">
        <v>0</v>
      </c>
      <c r="X15">
        <v>2</v>
      </c>
      <c r="Y15">
        <f t="shared" si="8"/>
        <v>0.72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5" t="s">
        <v>99</v>
      </c>
    </row>
    <row r="16" spans="1:34">
      <c r="A16">
        <v>14</v>
      </c>
      <c r="B16" t="s">
        <v>259</v>
      </c>
      <c r="C16">
        <v>0.748</v>
      </c>
      <c r="D16">
        <v>311</v>
      </c>
      <c r="E16">
        <v>1.833</v>
      </c>
      <c r="F16">
        <v>3.106</v>
      </c>
      <c r="G16" s="2">
        <f t="shared" si="9"/>
        <v>23.52</v>
      </c>
      <c r="H16" s="2">
        <f t="shared" si="10"/>
        <v>21.68</v>
      </c>
      <c r="I16">
        <f t="shared" si="11"/>
        <v>73.958</v>
      </c>
      <c r="J16">
        <f t="shared" si="12"/>
        <v>0.306122448979592</v>
      </c>
      <c r="K16">
        <f t="shared" si="13"/>
        <v>0.312027408487562</v>
      </c>
      <c r="L16" s="2">
        <v>1</v>
      </c>
      <c r="M16" s="2">
        <v>1</v>
      </c>
      <c r="N16" s="2">
        <v>2.31</v>
      </c>
      <c r="O16" s="2">
        <v>7.2</v>
      </c>
      <c r="P16" s="2">
        <v>3.85</v>
      </c>
      <c r="Q16">
        <f t="shared" si="7"/>
        <v>90.552</v>
      </c>
      <c r="R16" s="2">
        <v>7.84</v>
      </c>
      <c r="S16" s="2">
        <v>3</v>
      </c>
      <c r="T16" s="2">
        <v>1</v>
      </c>
      <c r="U16" s="2">
        <v>0</v>
      </c>
      <c r="V16" s="2">
        <v>0</v>
      </c>
      <c r="W16" s="2">
        <v>0</v>
      </c>
      <c r="X16" s="2">
        <v>0.83</v>
      </c>
      <c r="Y16" s="2">
        <f>X17*0.36</f>
        <v>0.1188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5" t="s">
        <v>85</v>
      </c>
    </row>
    <row r="17" spans="1:34">
      <c r="A17">
        <v>15</v>
      </c>
      <c r="B17" t="s">
        <v>260</v>
      </c>
      <c r="C17">
        <v>0.918</v>
      </c>
      <c r="D17">
        <v>311</v>
      </c>
      <c r="E17">
        <v>1.2</v>
      </c>
      <c r="F17">
        <v>2.98</v>
      </c>
      <c r="G17" s="2">
        <f t="shared" si="9"/>
        <v>11.64</v>
      </c>
      <c r="H17" s="2">
        <f t="shared" si="10"/>
        <v>13.76</v>
      </c>
      <c r="I17">
        <f t="shared" si="11"/>
        <v>44.756</v>
      </c>
      <c r="J17">
        <f t="shared" si="12"/>
        <v>0.309278350515464</v>
      </c>
      <c r="K17">
        <f t="shared" si="13"/>
        <v>0.257808149487477</v>
      </c>
      <c r="L17">
        <v>2</v>
      </c>
      <c r="M17">
        <v>1</v>
      </c>
      <c r="N17">
        <v>4.62</v>
      </c>
      <c r="O17">
        <v>3.6</v>
      </c>
      <c r="P17">
        <v>3.85</v>
      </c>
      <c r="Q17">
        <f t="shared" si="5"/>
        <v>44.814</v>
      </c>
      <c r="R17">
        <v>3.88</v>
      </c>
      <c r="S17">
        <v>3</v>
      </c>
      <c r="T17">
        <v>1</v>
      </c>
      <c r="U17">
        <v>1</v>
      </c>
      <c r="V17">
        <v>0</v>
      </c>
      <c r="W17">
        <v>0</v>
      </c>
      <c r="X17">
        <v>0.33</v>
      </c>
      <c r="Y17">
        <f t="shared" si="6"/>
        <v>0.1188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5" t="s">
        <v>55</v>
      </c>
    </row>
    <row r="18" spans="1:34">
      <c r="A18">
        <v>16</v>
      </c>
      <c r="B18" t="s">
        <v>261</v>
      </c>
      <c r="C18">
        <v>0.73</v>
      </c>
      <c r="D18">
        <v>157</v>
      </c>
      <c r="E18">
        <v>0.5</v>
      </c>
      <c r="F18">
        <v>3.012</v>
      </c>
      <c r="G18" s="2">
        <f t="shared" si="9"/>
        <v>23.28</v>
      </c>
      <c r="H18" s="2">
        <f t="shared" si="10"/>
        <v>19.76</v>
      </c>
      <c r="I18">
        <f t="shared" si="11"/>
        <v>73.766</v>
      </c>
      <c r="J18">
        <f t="shared" si="12"/>
        <v>0</v>
      </c>
      <c r="K18">
        <f t="shared" si="13"/>
        <v>0</v>
      </c>
      <c r="L18">
        <v>1</v>
      </c>
      <c r="M18">
        <v>0</v>
      </c>
      <c r="N18">
        <v>2.31</v>
      </c>
      <c r="O18">
        <v>0</v>
      </c>
      <c r="P18">
        <v>3.85</v>
      </c>
      <c r="Q18">
        <f t="shared" si="5"/>
        <v>89.628</v>
      </c>
      <c r="R18">
        <v>3.88</v>
      </c>
      <c r="S18">
        <v>6</v>
      </c>
      <c r="T18">
        <v>0</v>
      </c>
      <c r="U18">
        <v>1</v>
      </c>
      <c r="V18">
        <v>0</v>
      </c>
      <c r="W18">
        <v>0</v>
      </c>
      <c r="X18">
        <v>2</v>
      </c>
      <c r="Y18">
        <f t="shared" si="6"/>
        <v>0.72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5" t="s">
        <v>55</v>
      </c>
    </row>
    <row r="19" spans="1:34">
      <c r="A19">
        <v>17</v>
      </c>
      <c r="B19" t="s">
        <v>262</v>
      </c>
      <c r="C19">
        <v>0.618</v>
      </c>
      <c r="D19">
        <v>157</v>
      </c>
      <c r="E19">
        <v>0.333</v>
      </c>
      <c r="F19">
        <v>3.15</v>
      </c>
      <c r="G19" s="2">
        <f t="shared" si="9"/>
        <v>54.88</v>
      </c>
      <c r="H19" s="2">
        <f t="shared" si="10"/>
        <v>29.68</v>
      </c>
      <c r="I19">
        <f t="shared" si="11"/>
        <v>88.288</v>
      </c>
      <c r="J19">
        <f t="shared" si="12"/>
        <v>0.389212827988338</v>
      </c>
      <c r="K19">
        <f t="shared" si="13"/>
        <v>0.775434243176179</v>
      </c>
      <c r="L19">
        <v>2</v>
      </c>
      <c r="M19">
        <v>7</v>
      </c>
      <c r="N19">
        <v>4.62</v>
      </c>
      <c r="O19">
        <v>21.36</v>
      </c>
      <c r="P19">
        <v>3.85</v>
      </c>
      <c r="Q19">
        <f t="shared" si="5"/>
        <v>211.288</v>
      </c>
      <c r="R19">
        <v>7.84</v>
      </c>
      <c r="S19">
        <v>7</v>
      </c>
      <c r="T19">
        <v>0</v>
      </c>
      <c r="U19">
        <v>1</v>
      </c>
      <c r="V19">
        <v>0</v>
      </c>
      <c r="W19">
        <v>0</v>
      </c>
      <c r="X19">
        <v>2.33</v>
      </c>
      <c r="Y19">
        <f t="shared" si="6"/>
        <v>0.8388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5" t="s">
        <v>53</v>
      </c>
    </row>
    <row r="20" spans="1:34">
      <c r="A20">
        <v>18</v>
      </c>
      <c r="B20" t="s">
        <v>263</v>
      </c>
      <c r="C20">
        <v>1.28</v>
      </c>
      <c r="D20">
        <v>185</v>
      </c>
      <c r="E20">
        <v>0.205</v>
      </c>
      <c r="F20">
        <v>2.679</v>
      </c>
      <c r="G20" s="2">
        <f t="shared" si="9"/>
        <v>18</v>
      </c>
      <c r="H20" s="2">
        <f t="shared" si="10"/>
        <v>18</v>
      </c>
      <c r="I20">
        <f t="shared" si="11"/>
        <v>61.08</v>
      </c>
      <c r="J20">
        <f t="shared" si="12"/>
        <v>0.2</v>
      </c>
      <c r="K20">
        <f t="shared" si="13"/>
        <v>0.188907359830739</v>
      </c>
      <c r="L20">
        <v>2</v>
      </c>
      <c r="M20">
        <v>1</v>
      </c>
      <c r="N20">
        <v>4.62</v>
      </c>
      <c r="O20">
        <v>3.6</v>
      </c>
      <c r="P20">
        <v>3.85</v>
      </c>
      <c r="Q20">
        <f t="shared" si="5"/>
        <v>69.3</v>
      </c>
      <c r="R20">
        <v>3</v>
      </c>
      <c r="S20">
        <v>6</v>
      </c>
      <c r="T20">
        <v>0</v>
      </c>
      <c r="U20">
        <v>1</v>
      </c>
      <c r="V20">
        <v>0</v>
      </c>
      <c r="W20">
        <v>0</v>
      </c>
      <c r="X20">
        <v>0.33</v>
      </c>
      <c r="Y20">
        <f t="shared" si="6"/>
        <v>0.1188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5" t="s">
        <v>55</v>
      </c>
    </row>
    <row r="21" spans="1:34">
      <c r="A21">
        <v>19</v>
      </c>
      <c r="B21" t="s">
        <v>264</v>
      </c>
      <c r="C21">
        <v>1.243</v>
      </c>
      <c r="D21">
        <v>155</v>
      </c>
      <c r="E21">
        <v>0.062</v>
      </c>
      <c r="F21">
        <v>2.626</v>
      </c>
      <c r="G21" s="2">
        <f t="shared" si="9"/>
        <v>18</v>
      </c>
      <c r="H21" s="2">
        <f t="shared" si="10"/>
        <v>18</v>
      </c>
      <c r="I21">
        <f t="shared" si="11"/>
        <v>63.39</v>
      </c>
      <c r="J21">
        <f t="shared" si="12"/>
        <v>0.2</v>
      </c>
      <c r="K21">
        <f t="shared" si="13"/>
        <v>0.182023371800939</v>
      </c>
      <c r="L21">
        <v>1</v>
      </c>
      <c r="M21">
        <v>1</v>
      </c>
      <c r="N21">
        <v>2.31</v>
      </c>
      <c r="O21">
        <v>3.6</v>
      </c>
      <c r="P21">
        <v>3.85</v>
      </c>
      <c r="Q21">
        <f t="shared" si="5"/>
        <v>69.3</v>
      </c>
      <c r="R21">
        <v>3</v>
      </c>
      <c r="S21">
        <v>6</v>
      </c>
      <c r="T21">
        <v>0</v>
      </c>
      <c r="U21">
        <v>1</v>
      </c>
      <c r="V21">
        <v>0</v>
      </c>
      <c r="W21">
        <v>0</v>
      </c>
      <c r="X21">
        <v>0</v>
      </c>
      <c r="Y21">
        <f t="shared" si="6"/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5" t="s">
        <v>230</v>
      </c>
    </row>
    <row r="22" spans="1:34">
      <c r="A22">
        <v>20</v>
      </c>
      <c r="B22" t="s">
        <v>265</v>
      </c>
      <c r="C22">
        <v>1.28</v>
      </c>
      <c r="D22">
        <v>185</v>
      </c>
      <c r="E22">
        <v>0.205</v>
      </c>
      <c r="F22">
        <v>2.679</v>
      </c>
      <c r="G22" s="2">
        <f t="shared" si="9"/>
        <v>18</v>
      </c>
      <c r="H22" s="2">
        <f t="shared" si="10"/>
        <v>18</v>
      </c>
      <c r="I22">
        <f t="shared" si="11"/>
        <v>61.08</v>
      </c>
      <c r="J22">
        <f t="shared" si="12"/>
        <v>0.2</v>
      </c>
      <c r="K22">
        <f t="shared" si="13"/>
        <v>0.188907359830739</v>
      </c>
      <c r="L22">
        <v>2</v>
      </c>
      <c r="M22">
        <v>1</v>
      </c>
      <c r="N22">
        <v>4.62</v>
      </c>
      <c r="O22">
        <v>3.6</v>
      </c>
      <c r="P22">
        <v>3.85</v>
      </c>
      <c r="Q22">
        <f t="shared" si="5"/>
        <v>69.3</v>
      </c>
      <c r="R22">
        <v>3</v>
      </c>
      <c r="S22">
        <v>6</v>
      </c>
      <c r="T22">
        <v>0</v>
      </c>
      <c r="U22">
        <v>1</v>
      </c>
      <c r="V22">
        <v>0</v>
      </c>
      <c r="W22">
        <v>0</v>
      </c>
      <c r="X22">
        <v>0.33</v>
      </c>
      <c r="Y22">
        <f t="shared" si="6"/>
        <v>0.1188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5" t="s">
        <v>230</v>
      </c>
    </row>
    <row r="23" spans="1:34">
      <c r="A23">
        <v>21</v>
      </c>
      <c r="B23" t="s">
        <v>266</v>
      </c>
      <c r="C23">
        <v>1.28</v>
      </c>
      <c r="D23">
        <v>185</v>
      </c>
      <c r="E23">
        <v>0.205</v>
      </c>
      <c r="F23">
        <v>2.679</v>
      </c>
      <c r="G23" s="2">
        <f t="shared" si="9"/>
        <v>18</v>
      </c>
      <c r="H23" s="2">
        <f t="shared" si="10"/>
        <v>18</v>
      </c>
      <c r="I23">
        <f t="shared" si="11"/>
        <v>61.08</v>
      </c>
      <c r="J23">
        <f t="shared" si="12"/>
        <v>0.2</v>
      </c>
      <c r="K23">
        <f t="shared" si="13"/>
        <v>0.188907359830739</v>
      </c>
      <c r="L23">
        <v>2</v>
      </c>
      <c r="M23">
        <v>1</v>
      </c>
      <c r="N23">
        <v>4.62</v>
      </c>
      <c r="O23">
        <v>3.6</v>
      </c>
      <c r="P23">
        <v>3.85</v>
      </c>
      <c r="Q23">
        <f t="shared" si="5"/>
        <v>69.3</v>
      </c>
      <c r="R23">
        <v>3</v>
      </c>
      <c r="S23">
        <v>6</v>
      </c>
      <c r="T23">
        <v>0</v>
      </c>
      <c r="U23">
        <v>1</v>
      </c>
      <c r="V23">
        <v>0</v>
      </c>
      <c r="W23">
        <v>0</v>
      </c>
      <c r="X23">
        <v>0.33</v>
      </c>
      <c r="Y23">
        <f t="shared" si="6"/>
        <v>0.1188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5" t="s">
        <v>230</v>
      </c>
    </row>
    <row r="24" spans="1:34">
      <c r="A24">
        <v>22</v>
      </c>
      <c r="B24" t="s">
        <v>267</v>
      </c>
      <c r="C24">
        <v>1.243</v>
      </c>
      <c r="D24">
        <v>155</v>
      </c>
      <c r="E24">
        <v>0.062</v>
      </c>
      <c r="F24">
        <v>2.626</v>
      </c>
      <c r="G24" s="2">
        <f t="shared" si="9"/>
        <v>18</v>
      </c>
      <c r="H24" s="2">
        <f t="shared" si="10"/>
        <v>18</v>
      </c>
      <c r="I24">
        <f t="shared" si="11"/>
        <v>63.39</v>
      </c>
      <c r="J24">
        <f t="shared" si="12"/>
        <v>0.2</v>
      </c>
      <c r="K24">
        <f t="shared" si="13"/>
        <v>0.182023371800939</v>
      </c>
      <c r="L24">
        <v>1</v>
      </c>
      <c r="M24">
        <v>1</v>
      </c>
      <c r="N24">
        <v>2.31</v>
      </c>
      <c r="O24">
        <v>3.6</v>
      </c>
      <c r="P24">
        <v>3.85</v>
      </c>
      <c r="Q24">
        <f t="shared" si="5"/>
        <v>69.3</v>
      </c>
      <c r="R24">
        <v>3</v>
      </c>
      <c r="S24">
        <v>6</v>
      </c>
      <c r="T24">
        <v>0</v>
      </c>
      <c r="U24">
        <v>1</v>
      </c>
      <c r="V24">
        <v>0</v>
      </c>
      <c r="W24">
        <v>0</v>
      </c>
      <c r="X24">
        <v>0</v>
      </c>
      <c r="Y24">
        <f t="shared" si="6"/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5" t="s">
        <v>230</v>
      </c>
    </row>
    <row r="25" spans="1:34">
      <c r="A25">
        <v>23</v>
      </c>
      <c r="B25" t="s">
        <v>268</v>
      </c>
      <c r="C25">
        <v>1.243</v>
      </c>
      <c r="D25">
        <v>155</v>
      </c>
      <c r="E25">
        <v>0.062</v>
      </c>
      <c r="F25">
        <v>2.626</v>
      </c>
      <c r="G25" s="2">
        <f t="shared" si="9"/>
        <v>18</v>
      </c>
      <c r="H25" s="2">
        <f t="shared" si="10"/>
        <v>18</v>
      </c>
      <c r="I25">
        <f t="shared" si="11"/>
        <v>63.39</v>
      </c>
      <c r="J25">
        <f t="shared" si="12"/>
        <v>0.2</v>
      </c>
      <c r="K25">
        <f t="shared" si="13"/>
        <v>0.182023371800939</v>
      </c>
      <c r="L25">
        <v>1</v>
      </c>
      <c r="M25">
        <v>1</v>
      </c>
      <c r="N25">
        <v>2.31</v>
      </c>
      <c r="O25">
        <v>3.6</v>
      </c>
      <c r="P25">
        <v>3.85</v>
      </c>
      <c r="Q25">
        <f t="shared" si="5"/>
        <v>69.3</v>
      </c>
      <c r="R25">
        <v>3</v>
      </c>
      <c r="S25">
        <v>6</v>
      </c>
      <c r="T25">
        <v>0</v>
      </c>
      <c r="U25">
        <v>1</v>
      </c>
      <c r="V25">
        <v>0</v>
      </c>
      <c r="W25">
        <v>0</v>
      </c>
      <c r="X25">
        <v>0.33</v>
      </c>
      <c r="Y25">
        <f t="shared" si="6"/>
        <v>0.1188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5" t="s">
        <v>230</v>
      </c>
    </row>
    <row r="26" spans="1:34">
      <c r="A26">
        <v>24</v>
      </c>
      <c r="B26" t="s">
        <v>269</v>
      </c>
      <c r="C26">
        <v>1.176</v>
      </c>
      <c r="D26">
        <v>153</v>
      </c>
      <c r="E26">
        <v>0.167</v>
      </c>
      <c r="F26">
        <v>2.419</v>
      </c>
      <c r="G26" s="2">
        <f t="shared" si="9"/>
        <v>11.5</v>
      </c>
      <c r="H26" s="2">
        <f t="shared" si="10"/>
        <v>14.6</v>
      </c>
      <c r="I26">
        <f t="shared" si="11"/>
        <v>53.9</v>
      </c>
      <c r="J26">
        <f t="shared" si="12"/>
        <v>0</v>
      </c>
      <c r="K26">
        <f t="shared" si="13"/>
        <v>0</v>
      </c>
      <c r="L26">
        <v>1</v>
      </c>
      <c r="M26">
        <v>0</v>
      </c>
      <c r="N26">
        <v>2.31</v>
      </c>
      <c r="O26">
        <v>0</v>
      </c>
      <c r="P26">
        <v>3.85</v>
      </c>
      <c r="Q26">
        <f t="shared" si="5"/>
        <v>44.275</v>
      </c>
      <c r="R26">
        <v>2.3</v>
      </c>
      <c r="S26">
        <v>5</v>
      </c>
      <c r="T26">
        <v>1</v>
      </c>
      <c r="U26">
        <v>0</v>
      </c>
      <c r="V26">
        <v>0</v>
      </c>
      <c r="W26">
        <v>0</v>
      </c>
      <c r="X26">
        <v>0.67</v>
      </c>
      <c r="Y26">
        <f t="shared" si="6"/>
        <v>0.2412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5" t="s">
        <v>230</v>
      </c>
    </row>
    <row r="27" spans="1:34">
      <c r="A27">
        <v>25</v>
      </c>
      <c r="B27" t="s">
        <v>270</v>
      </c>
      <c r="C27">
        <v>1.056</v>
      </c>
      <c r="D27">
        <v>153</v>
      </c>
      <c r="E27">
        <v>0.143</v>
      </c>
      <c r="F27">
        <v>2.548</v>
      </c>
      <c r="G27" s="2">
        <f t="shared" si="9"/>
        <v>18</v>
      </c>
      <c r="H27" s="2">
        <f t="shared" si="10"/>
        <v>18</v>
      </c>
      <c r="I27">
        <f t="shared" si="11"/>
        <v>63.39</v>
      </c>
      <c r="J27">
        <f t="shared" si="12"/>
        <v>0.2</v>
      </c>
      <c r="K27">
        <f t="shared" si="13"/>
        <v>0.182023371800939</v>
      </c>
      <c r="L27">
        <v>1</v>
      </c>
      <c r="M27">
        <v>1</v>
      </c>
      <c r="N27">
        <v>2.31</v>
      </c>
      <c r="O27">
        <v>3.6</v>
      </c>
      <c r="P27">
        <v>3.85</v>
      </c>
      <c r="Q27">
        <f t="shared" si="5"/>
        <v>69.3</v>
      </c>
      <c r="R27">
        <v>3</v>
      </c>
      <c r="S27">
        <v>6</v>
      </c>
      <c r="T27">
        <v>0</v>
      </c>
      <c r="U27">
        <v>1</v>
      </c>
      <c r="V27">
        <v>0</v>
      </c>
      <c r="W27">
        <v>0</v>
      </c>
      <c r="X27">
        <v>0.33</v>
      </c>
      <c r="Y27">
        <f t="shared" si="6"/>
        <v>0.1188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5" t="s">
        <v>230</v>
      </c>
    </row>
    <row r="28" spans="1:34">
      <c r="A28">
        <v>26</v>
      </c>
      <c r="B28" t="s">
        <v>271</v>
      </c>
      <c r="C28">
        <v>1.056</v>
      </c>
      <c r="D28">
        <v>153</v>
      </c>
      <c r="E28">
        <v>0.143</v>
      </c>
      <c r="F28">
        <v>2.548</v>
      </c>
      <c r="G28" s="2">
        <f t="shared" si="9"/>
        <v>18</v>
      </c>
      <c r="H28" s="2">
        <f t="shared" si="10"/>
        <v>18</v>
      </c>
      <c r="I28">
        <f t="shared" si="11"/>
        <v>63.39</v>
      </c>
      <c r="J28">
        <f t="shared" si="12"/>
        <v>0.2</v>
      </c>
      <c r="K28">
        <f t="shared" si="13"/>
        <v>0.182023371800939</v>
      </c>
      <c r="L28">
        <v>1</v>
      </c>
      <c r="M28">
        <v>1</v>
      </c>
      <c r="N28">
        <v>2.31</v>
      </c>
      <c r="O28">
        <v>3.6</v>
      </c>
      <c r="P28">
        <v>3.85</v>
      </c>
      <c r="Q28">
        <f t="shared" si="5"/>
        <v>69.3</v>
      </c>
      <c r="R28">
        <v>3</v>
      </c>
      <c r="S28">
        <v>6</v>
      </c>
      <c r="T28">
        <v>0</v>
      </c>
      <c r="U28">
        <v>1</v>
      </c>
      <c r="V28">
        <v>0</v>
      </c>
      <c r="W28">
        <v>0</v>
      </c>
      <c r="X28">
        <v>0</v>
      </c>
      <c r="Y28">
        <f t="shared" si="6"/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s="5" t="s">
        <v>230</v>
      </c>
    </row>
    <row r="29" spans="1:34">
      <c r="A29">
        <v>27</v>
      </c>
      <c r="B29" t="s">
        <v>272</v>
      </c>
      <c r="C29">
        <v>1.056</v>
      </c>
      <c r="D29">
        <v>153</v>
      </c>
      <c r="E29">
        <v>0.143</v>
      </c>
      <c r="F29">
        <v>2.548</v>
      </c>
      <c r="G29" s="2">
        <f t="shared" si="9"/>
        <v>22</v>
      </c>
      <c r="H29" s="2">
        <f t="shared" si="10"/>
        <v>19</v>
      </c>
      <c r="I29">
        <f t="shared" si="11"/>
        <v>67.24</v>
      </c>
      <c r="J29">
        <f t="shared" si="12"/>
        <v>0.163636363636364</v>
      </c>
      <c r="K29">
        <f t="shared" si="13"/>
        <v>0.171601153159749</v>
      </c>
      <c r="L29">
        <v>1</v>
      </c>
      <c r="M29">
        <v>1</v>
      </c>
      <c r="N29">
        <v>2.31</v>
      </c>
      <c r="O29">
        <v>3.6</v>
      </c>
      <c r="P29">
        <v>3.85</v>
      </c>
      <c r="Q29">
        <f t="shared" si="5"/>
        <v>84.7</v>
      </c>
      <c r="R29">
        <v>4</v>
      </c>
      <c r="S29">
        <v>5.5</v>
      </c>
      <c r="T29">
        <v>0</v>
      </c>
      <c r="U29">
        <v>1</v>
      </c>
      <c r="V29">
        <v>0</v>
      </c>
      <c r="W29">
        <v>130</v>
      </c>
      <c r="X29">
        <v>0.83</v>
      </c>
      <c r="Y29">
        <f t="shared" si="6"/>
        <v>0.2988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s="5" t="s">
        <v>273</v>
      </c>
    </row>
    <row r="30" spans="1:34">
      <c r="A30">
        <v>28</v>
      </c>
      <c r="B30" t="s">
        <v>274</v>
      </c>
      <c r="C30">
        <v>0.761</v>
      </c>
      <c r="D30">
        <v>139</v>
      </c>
      <c r="E30">
        <v>0.333</v>
      </c>
      <c r="F30">
        <v>2.869</v>
      </c>
      <c r="G30" s="2">
        <f t="shared" si="9"/>
        <v>180</v>
      </c>
      <c r="H30" s="2">
        <f t="shared" si="10"/>
        <v>56</v>
      </c>
      <c r="I30">
        <f t="shared" si="11"/>
        <v>140.78</v>
      </c>
      <c r="J30">
        <f t="shared" si="12"/>
        <v>0.348</v>
      </c>
      <c r="K30">
        <f t="shared" si="13"/>
        <v>1.42612040608915</v>
      </c>
      <c r="L30">
        <v>4</v>
      </c>
      <c r="M30">
        <v>18</v>
      </c>
      <c r="N30">
        <v>12.18</v>
      </c>
      <c r="O30">
        <v>62.64</v>
      </c>
      <c r="P30">
        <v>3.85</v>
      </c>
      <c r="Q30">
        <f t="shared" si="5"/>
        <v>693</v>
      </c>
      <c r="R30">
        <v>18</v>
      </c>
      <c r="S30">
        <v>10</v>
      </c>
      <c r="T30">
        <v>1</v>
      </c>
      <c r="U30">
        <v>0</v>
      </c>
      <c r="V30">
        <v>0</v>
      </c>
      <c r="W30">
        <v>130</v>
      </c>
      <c r="X30">
        <v>5.33</v>
      </c>
      <c r="Y30">
        <f t="shared" si="6"/>
        <v>1.9188</v>
      </c>
      <c r="Z30">
        <v>0</v>
      </c>
      <c r="AA30">
        <v>0</v>
      </c>
      <c r="AB30">
        <v>0</v>
      </c>
      <c r="AC30">
        <v>1</v>
      </c>
      <c r="AD30">
        <v>9</v>
      </c>
      <c r="AE30">
        <v>10</v>
      </c>
      <c r="AF30">
        <v>1</v>
      </c>
      <c r="AG30">
        <v>0.1</v>
      </c>
      <c r="AH30" s="5" t="s">
        <v>275</v>
      </c>
    </row>
    <row r="31" spans="1:34">
      <c r="A31">
        <v>29</v>
      </c>
      <c r="B31" t="s">
        <v>276</v>
      </c>
      <c r="C31">
        <v>0.567</v>
      </c>
      <c r="D31">
        <v>253</v>
      </c>
      <c r="E31">
        <v>0.25</v>
      </c>
      <c r="F31">
        <v>3.1</v>
      </c>
      <c r="G31" s="2">
        <f t="shared" si="9"/>
        <v>65.1</v>
      </c>
      <c r="H31" s="2">
        <f t="shared" si="10"/>
        <v>32.6</v>
      </c>
      <c r="I31">
        <f t="shared" si="11"/>
        <v>83.75</v>
      </c>
      <c r="J31">
        <f t="shared" si="12"/>
        <v>0.512442396313364</v>
      </c>
      <c r="K31">
        <f t="shared" si="13"/>
        <v>1.27669345579793</v>
      </c>
      <c r="L31">
        <v>3</v>
      </c>
      <c r="M31">
        <v>3</v>
      </c>
      <c r="N31">
        <v>8.4</v>
      </c>
      <c r="O31">
        <v>33.36</v>
      </c>
      <c r="P31">
        <v>3.85</v>
      </c>
      <c r="Q31">
        <f t="shared" si="5"/>
        <v>250.635</v>
      </c>
      <c r="R31">
        <v>9.3</v>
      </c>
      <c r="S31">
        <v>7</v>
      </c>
      <c r="T31">
        <v>1</v>
      </c>
      <c r="U31">
        <v>1</v>
      </c>
      <c r="V31">
        <v>0</v>
      </c>
      <c r="W31">
        <v>130</v>
      </c>
      <c r="X31">
        <v>2.83</v>
      </c>
      <c r="Y31">
        <f t="shared" si="6"/>
        <v>1.0188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5" t="s">
        <v>55</v>
      </c>
    </row>
    <row r="32" spans="1:34">
      <c r="A32">
        <v>30</v>
      </c>
      <c r="B32" t="s">
        <v>277</v>
      </c>
      <c r="C32">
        <v>0.567</v>
      </c>
      <c r="D32">
        <v>253</v>
      </c>
      <c r="E32">
        <v>0.25</v>
      </c>
      <c r="F32">
        <v>3.1</v>
      </c>
      <c r="G32" s="2">
        <f t="shared" si="9"/>
        <v>51.15</v>
      </c>
      <c r="H32" s="2">
        <f t="shared" si="10"/>
        <v>29.6</v>
      </c>
      <c r="I32">
        <f t="shared" si="11"/>
        <v>96.83</v>
      </c>
      <c r="J32">
        <f t="shared" si="12"/>
        <v>0.2158357771261</v>
      </c>
      <c r="K32">
        <f t="shared" si="13"/>
        <v>0.365430294171387</v>
      </c>
      <c r="L32">
        <v>2</v>
      </c>
      <c r="M32">
        <v>2</v>
      </c>
      <c r="N32">
        <v>6.09</v>
      </c>
      <c r="O32">
        <v>11.04</v>
      </c>
      <c r="P32">
        <v>3.85</v>
      </c>
      <c r="Q32">
        <f t="shared" si="5"/>
        <v>196.9275</v>
      </c>
      <c r="R32">
        <v>9.3</v>
      </c>
      <c r="S32">
        <v>5.5</v>
      </c>
      <c r="T32">
        <v>0</v>
      </c>
      <c r="U32">
        <v>1</v>
      </c>
      <c r="V32">
        <v>0</v>
      </c>
      <c r="W32">
        <v>130</v>
      </c>
      <c r="X32">
        <v>1.83</v>
      </c>
      <c r="Y32">
        <f t="shared" si="6"/>
        <v>0.6588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s="5" t="s">
        <v>278</v>
      </c>
    </row>
    <row r="33" spans="1:34">
      <c r="A33">
        <v>31</v>
      </c>
      <c r="B33" t="s">
        <v>279</v>
      </c>
      <c r="C33">
        <v>0.57</v>
      </c>
      <c r="D33">
        <v>503</v>
      </c>
      <c r="E33">
        <v>1.25</v>
      </c>
      <c r="F33">
        <v>3.125</v>
      </c>
      <c r="G33" s="2">
        <f t="shared" si="9"/>
        <v>81</v>
      </c>
      <c r="H33" s="2">
        <f t="shared" si="10"/>
        <v>36</v>
      </c>
      <c r="I33">
        <f t="shared" si="11"/>
        <v>118.62</v>
      </c>
      <c r="J33">
        <f t="shared" si="12"/>
        <v>0.18962962962963</v>
      </c>
      <c r="K33">
        <f t="shared" si="13"/>
        <v>0.415029246592221</v>
      </c>
      <c r="L33">
        <v>2</v>
      </c>
      <c r="M33">
        <v>5</v>
      </c>
      <c r="N33">
        <v>4.62</v>
      </c>
      <c r="O33">
        <v>15.36</v>
      </c>
      <c r="P33">
        <v>3.85</v>
      </c>
      <c r="Q33">
        <f t="shared" si="5"/>
        <v>311.85</v>
      </c>
      <c r="R33">
        <v>9</v>
      </c>
      <c r="S33">
        <v>9</v>
      </c>
      <c r="T33">
        <v>0</v>
      </c>
      <c r="U33">
        <v>1</v>
      </c>
      <c r="V33">
        <v>0</v>
      </c>
      <c r="W33">
        <v>130</v>
      </c>
      <c r="X33">
        <v>2.83</v>
      </c>
      <c r="Y33">
        <f t="shared" si="6"/>
        <v>1.0188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5" t="s">
        <v>280</v>
      </c>
    </row>
    <row r="34" spans="1:34">
      <c r="A34">
        <v>32</v>
      </c>
      <c r="B34" t="s">
        <v>75</v>
      </c>
      <c r="C34">
        <v>0.745</v>
      </c>
      <c r="D34">
        <v>157</v>
      </c>
      <c r="E34">
        <v>0.667</v>
      </c>
      <c r="F34">
        <v>3.118</v>
      </c>
      <c r="G34" s="2">
        <f t="shared" si="9"/>
        <v>54.88</v>
      </c>
      <c r="H34" s="2">
        <f t="shared" si="10"/>
        <v>29.68</v>
      </c>
      <c r="I34">
        <f t="shared" si="11"/>
        <v>93.028</v>
      </c>
      <c r="J34">
        <f t="shared" si="12"/>
        <v>0.21865889212828</v>
      </c>
      <c r="K34">
        <f t="shared" si="13"/>
        <v>0.413440452998436</v>
      </c>
      <c r="L34">
        <v>4</v>
      </c>
      <c r="M34">
        <v>2</v>
      </c>
      <c r="N34">
        <v>9.24</v>
      </c>
      <c r="O34">
        <v>12</v>
      </c>
      <c r="P34">
        <v>3.85</v>
      </c>
      <c r="Q34">
        <f t="shared" si="5"/>
        <v>211.288</v>
      </c>
      <c r="R34">
        <v>7.84</v>
      </c>
      <c r="S34">
        <v>7</v>
      </c>
      <c r="T34">
        <v>0</v>
      </c>
      <c r="U34">
        <v>1</v>
      </c>
      <c r="V34">
        <v>0</v>
      </c>
      <c r="W34">
        <v>0</v>
      </c>
      <c r="X34">
        <v>3</v>
      </c>
      <c r="Y34">
        <f t="shared" si="6"/>
        <v>1.08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5" t="s">
        <v>281</v>
      </c>
    </row>
    <row r="35" spans="1:34">
      <c r="A35">
        <v>33</v>
      </c>
      <c r="B35" t="s">
        <v>77</v>
      </c>
      <c r="C35">
        <v>0.895</v>
      </c>
      <c r="D35">
        <v>153</v>
      </c>
      <c r="E35">
        <v>0.25</v>
      </c>
      <c r="F35">
        <v>2.652</v>
      </c>
      <c r="G35" s="2">
        <f t="shared" si="9"/>
        <v>48.3</v>
      </c>
      <c r="H35" s="2">
        <f t="shared" si="10"/>
        <v>27.8</v>
      </c>
      <c r="I35">
        <f t="shared" si="11"/>
        <v>89.06</v>
      </c>
      <c r="J35">
        <f t="shared" si="12"/>
        <v>0.228571428571429</v>
      </c>
      <c r="K35">
        <f t="shared" si="13"/>
        <v>0.397312097289641</v>
      </c>
      <c r="L35">
        <v>3</v>
      </c>
      <c r="M35">
        <v>2</v>
      </c>
      <c r="N35">
        <v>6.93</v>
      </c>
      <c r="O35">
        <v>11.04</v>
      </c>
      <c r="P35">
        <v>3.85</v>
      </c>
      <c r="Q35">
        <f t="shared" si="5"/>
        <v>185.955</v>
      </c>
      <c r="R35">
        <v>6.9</v>
      </c>
      <c r="S35">
        <v>7</v>
      </c>
      <c r="T35">
        <v>0</v>
      </c>
      <c r="U35">
        <v>1</v>
      </c>
      <c r="V35">
        <v>0</v>
      </c>
      <c r="W35">
        <v>130</v>
      </c>
      <c r="X35">
        <v>2.5</v>
      </c>
      <c r="Y35">
        <f t="shared" ref="Y35:Y64" si="14">X35*0.36</f>
        <v>0.9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5" t="s">
        <v>281</v>
      </c>
    </row>
    <row r="36" spans="1:34">
      <c r="A36">
        <v>34</v>
      </c>
      <c r="B36" t="s">
        <v>78</v>
      </c>
      <c r="C36">
        <v>0.657</v>
      </c>
      <c r="D36">
        <v>253</v>
      </c>
      <c r="E36">
        <v>0.2</v>
      </c>
      <c r="F36">
        <v>3.036</v>
      </c>
      <c r="G36" s="2">
        <f t="shared" si="9"/>
        <v>7.3</v>
      </c>
      <c r="H36" s="2">
        <f t="shared" si="10"/>
        <v>10.84</v>
      </c>
      <c r="I36">
        <f t="shared" si="11"/>
        <v>37.534</v>
      </c>
      <c r="J36">
        <f t="shared" si="12"/>
        <v>0</v>
      </c>
      <c r="K36">
        <f t="shared" si="13"/>
        <v>0</v>
      </c>
      <c r="L36">
        <v>1</v>
      </c>
      <c r="M36">
        <v>0</v>
      </c>
      <c r="N36">
        <v>4.2</v>
      </c>
      <c r="O36">
        <v>0</v>
      </c>
      <c r="P36">
        <v>3.85</v>
      </c>
      <c r="Q36">
        <f t="shared" si="5"/>
        <v>28.105</v>
      </c>
      <c r="R36">
        <v>2.92</v>
      </c>
      <c r="S36">
        <v>2.5</v>
      </c>
      <c r="T36">
        <v>0</v>
      </c>
      <c r="U36">
        <v>0</v>
      </c>
      <c r="V36">
        <v>0</v>
      </c>
      <c r="W36">
        <v>130</v>
      </c>
      <c r="X36">
        <v>0.67</v>
      </c>
      <c r="Y36">
        <f t="shared" si="14"/>
        <v>0.2412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5" t="s">
        <v>282</v>
      </c>
    </row>
    <row r="37" spans="1:34">
      <c r="A37">
        <v>35</v>
      </c>
      <c r="B37" t="s">
        <v>80</v>
      </c>
      <c r="C37">
        <v>0.91</v>
      </c>
      <c r="D37">
        <v>157</v>
      </c>
      <c r="E37">
        <v>0.2</v>
      </c>
      <c r="F37">
        <v>2.926</v>
      </c>
      <c r="G37" s="2">
        <f t="shared" si="9"/>
        <v>38.52</v>
      </c>
      <c r="H37" s="2">
        <f t="shared" si="10"/>
        <v>26.56</v>
      </c>
      <c r="I37">
        <f t="shared" si="11"/>
        <v>88.206</v>
      </c>
      <c r="J37">
        <f t="shared" si="12"/>
        <v>0.266614745586708</v>
      </c>
      <c r="K37">
        <f t="shared" si="13"/>
        <v>0.373179451133332</v>
      </c>
      <c r="L37">
        <v>1</v>
      </c>
      <c r="M37">
        <v>1</v>
      </c>
      <c r="N37">
        <v>3.78</v>
      </c>
      <c r="O37">
        <v>10.27</v>
      </c>
      <c r="P37">
        <v>3.85</v>
      </c>
      <c r="Q37">
        <f t="shared" si="5"/>
        <v>148.302</v>
      </c>
      <c r="R37">
        <v>4.28</v>
      </c>
      <c r="S37">
        <v>9</v>
      </c>
      <c r="T37">
        <v>0</v>
      </c>
      <c r="U37">
        <v>1</v>
      </c>
      <c r="V37">
        <v>0</v>
      </c>
      <c r="W37">
        <v>0</v>
      </c>
      <c r="X37">
        <v>2.83</v>
      </c>
      <c r="Y37">
        <f t="shared" si="14"/>
        <v>1.0188</v>
      </c>
      <c r="Z37">
        <v>0</v>
      </c>
      <c r="AA37">
        <v>0</v>
      </c>
      <c r="AB37">
        <v>0</v>
      </c>
      <c r="AC37" s="4">
        <v>1</v>
      </c>
      <c r="AD37">
        <v>28</v>
      </c>
      <c r="AE37">
        <v>1.8</v>
      </c>
      <c r="AF37">
        <v>0.28</v>
      </c>
      <c r="AG37">
        <v>0.18</v>
      </c>
      <c r="AH37" s="5" t="s">
        <v>283</v>
      </c>
    </row>
    <row r="38" spans="1:34">
      <c r="A38">
        <v>36</v>
      </c>
      <c r="B38" t="s">
        <v>82</v>
      </c>
      <c r="C38">
        <v>1.176</v>
      </c>
      <c r="D38">
        <v>153</v>
      </c>
      <c r="E38">
        <v>0.167</v>
      </c>
      <c r="F38">
        <v>2.419</v>
      </c>
      <c r="G38" s="2">
        <f t="shared" si="9"/>
        <v>38.52</v>
      </c>
      <c r="H38" s="2">
        <f t="shared" si="10"/>
        <v>26.56</v>
      </c>
      <c r="I38">
        <f t="shared" si="11"/>
        <v>88.206</v>
      </c>
      <c r="J38">
        <f t="shared" si="12"/>
        <v>0.266614745586708</v>
      </c>
      <c r="K38">
        <f t="shared" si="13"/>
        <v>0.373179451133332</v>
      </c>
      <c r="L38">
        <v>1</v>
      </c>
      <c r="M38">
        <v>1</v>
      </c>
      <c r="N38">
        <v>3.78</v>
      </c>
      <c r="O38">
        <v>10.27</v>
      </c>
      <c r="P38">
        <v>3.85</v>
      </c>
      <c r="Q38">
        <f t="shared" si="5"/>
        <v>148.302</v>
      </c>
      <c r="R38">
        <v>4.28</v>
      </c>
      <c r="S38">
        <v>9</v>
      </c>
      <c r="T38">
        <v>0</v>
      </c>
      <c r="U38">
        <v>1</v>
      </c>
      <c r="V38">
        <v>0</v>
      </c>
      <c r="W38">
        <v>0</v>
      </c>
      <c r="X38">
        <v>2.83</v>
      </c>
      <c r="Y38">
        <f t="shared" si="14"/>
        <v>1.0188</v>
      </c>
      <c r="Z38">
        <v>0</v>
      </c>
      <c r="AA38">
        <v>0</v>
      </c>
      <c r="AB38">
        <v>0</v>
      </c>
      <c r="AC38" s="4">
        <v>1</v>
      </c>
      <c r="AD38">
        <v>28</v>
      </c>
      <c r="AE38">
        <v>1.8</v>
      </c>
      <c r="AF38">
        <v>0.28</v>
      </c>
      <c r="AG38">
        <v>0.18</v>
      </c>
      <c r="AH38" s="5" t="s">
        <v>283</v>
      </c>
    </row>
    <row r="39" spans="1:34">
      <c r="A39">
        <v>37</v>
      </c>
      <c r="B39" t="s">
        <v>83</v>
      </c>
      <c r="C39">
        <v>0.657</v>
      </c>
      <c r="D39">
        <v>253</v>
      </c>
      <c r="E39">
        <v>0.2</v>
      </c>
      <c r="F39">
        <v>3.036</v>
      </c>
      <c r="G39" s="2">
        <f t="shared" si="9"/>
        <v>38.52</v>
      </c>
      <c r="H39" s="2">
        <f t="shared" si="10"/>
        <v>26.56</v>
      </c>
      <c r="I39">
        <f t="shared" si="11"/>
        <v>88.206</v>
      </c>
      <c r="J39">
        <f t="shared" si="12"/>
        <v>0.266614745586708</v>
      </c>
      <c r="K39">
        <f t="shared" si="13"/>
        <v>0.373179451133332</v>
      </c>
      <c r="L39">
        <v>1</v>
      </c>
      <c r="M39">
        <v>1</v>
      </c>
      <c r="N39">
        <v>3.78</v>
      </c>
      <c r="O39">
        <v>10.27</v>
      </c>
      <c r="P39">
        <v>3.85</v>
      </c>
      <c r="Q39">
        <f t="shared" si="5"/>
        <v>148.302</v>
      </c>
      <c r="R39">
        <v>4.28</v>
      </c>
      <c r="S39">
        <v>9</v>
      </c>
      <c r="T39">
        <v>0</v>
      </c>
      <c r="U39">
        <v>1</v>
      </c>
      <c r="V39">
        <v>0</v>
      </c>
      <c r="W39">
        <v>130</v>
      </c>
      <c r="X39">
        <v>2.83</v>
      </c>
      <c r="Y39">
        <f t="shared" si="14"/>
        <v>1.0188</v>
      </c>
      <c r="Z39">
        <v>0</v>
      </c>
      <c r="AA39">
        <v>0</v>
      </c>
      <c r="AB39">
        <v>0</v>
      </c>
      <c r="AC39" s="4">
        <v>1</v>
      </c>
      <c r="AD39">
        <v>28</v>
      </c>
      <c r="AE39">
        <v>1.8</v>
      </c>
      <c r="AF39">
        <v>0.28</v>
      </c>
      <c r="AG39">
        <v>0.18</v>
      </c>
      <c r="AH39" s="5" t="s">
        <v>81</v>
      </c>
    </row>
    <row r="40" spans="1:34">
      <c r="A40">
        <v>38</v>
      </c>
      <c r="B40" t="s">
        <v>284</v>
      </c>
      <c r="C40">
        <v>0.934</v>
      </c>
      <c r="D40">
        <v>607</v>
      </c>
      <c r="E40">
        <v>1.033</v>
      </c>
      <c r="F40">
        <v>3.049</v>
      </c>
      <c r="G40" s="2">
        <f t="shared" si="9"/>
        <v>56.1</v>
      </c>
      <c r="H40" s="2">
        <f t="shared" si="10"/>
        <v>40.6</v>
      </c>
      <c r="I40">
        <f t="shared" si="11"/>
        <v>136.84</v>
      </c>
      <c r="J40">
        <f t="shared" si="12"/>
        <v>0.141176470588235</v>
      </c>
      <c r="K40">
        <f t="shared" si="13"/>
        <v>0.185505812515459</v>
      </c>
      <c r="L40">
        <v>5</v>
      </c>
      <c r="M40">
        <v>1</v>
      </c>
      <c r="N40">
        <v>11.55</v>
      </c>
      <c r="O40">
        <v>7.92</v>
      </c>
      <c r="P40">
        <v>3.85</v>
      </c>
      <c r="Q40">
        <f t="shared" si="5"/>
        <v>215.985</v>
      </c>
      <c r="R40">
        <v>3.3</v>
      </c>
      <c r="S40">
        <v>17</v>
      </c>
      <c r="T40">
        <v>1</v>
      </c>
      <c r="U40">
        <v>1</v>
      </c>
      <c r="V40">
        <v>0</v>
      </c>
      <c r="W40">
        <v>0</v>
      </c>
      <c r="X40">
        <v>2.5</v>
      </c>
      <c r="Y40">
        <f t="shared" si="14"/>
        <v>0.9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s="5" t="s">
        <v>85</v>
      </c>
    </row>
    <row r="41" spans="1:34">
      <c r="A41">
        <v>39</v>
      </c>
      <c r="B41" t="s">
        <v>285</v>
      </c>
      <c r="C41">
        <v>1.151</v>
      </c>
      <c r="D41">
        <v>201</v>
      </c>
      <c r="E41">
        <v>0.238</v>
      </c>
      <c r="F41">
        <v>2.845</v>
      </c>
      <c r="G41" s="2">
        <f t="shared" si="9"/>
        <v>18</v>
      </c>
      <c r="H41" s="2">
        <f t="shared" si="10"/>
        <v>18</v>
      </c>
      <c r="I41">
        <f t="shared" si="11"/>
        <v>61.08</v>
      </c>
      <c r="J41">
        <f t="shared" si="12"/>
        <v>0.2</v>
      </c>
      <c r="K41">
        <f t="shared" si="13"/>
        <v>0.188907359830739</v>
      </c>
      <c r="L41">
        <v>2</v>
      </c>
      <c r="M41">
        <v>1</v>
      </c>
      <c r="N41">
        <v>4.62</v>
      </c>
      <c r="O41">
        <v>3.6</v>
      </c>
      <c r="P41">
        <v>3.85</v>
      </c>
      <c r="Q41">
        <f t="shared" ref="Q41:Q64" si="15">G41*P41</f>
        <v>69.3</v>
      </c>
      <c r="R41">
        <v>3</v>
      </c>
      <c r="S41">
        <v>6</v>
      </c>
      <c r="T41">
        <v>0</v>
      </c>
      <c r="U41">
        <v>1</v>
      </c>
      <c r="V41">
        <v>0</v>
      </c>
      <c r="W41">
        <v>0</v>
      </c>
      <c r="X41">
        <v>0.33</v>
      </c>
      <c r="Y41">
        <f t="shared" si="14"/>
        <v>0.1188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s="5" t="s">
        <v>286</v>
      </c>
    </row>
    <row r="42" spans="1:34">
      <c r="A42">
        <v>40</v>
      </c>
      <c r="B42" t="s">
        <v>287</v>
      </c>
      <c r="C42">
        <v>1.422</v>
      </c>
      <c r="D42">
        <v>311</v>
      </c>
      <c r="E42">
        <v>0.301</v>
      </c>
      <c r="F42">
        <v>2.555</v>
      </c>
      <c r="G42" s="2">
        <f t="shared" si="9"/>
        <v>18</v>
      </c>
      <c r="H42" s="2">
        <f t="shared" si="10"/>
        <v>18</v>
      </c>
      <c r="I42">
        <f t="shared" si="11"/>
        <v>61.08</v>
      </c>
      <c r="J42">
        <f t="shared" si="12"/>
        <v>0.2</v>
      </c>
      <c r="K42">
        <f t="shared" si="13"/>
        <v>0.188907359830739</v>
      </c>
      <c r="L42">
        <v>2</v>
      </c>
      <c r="M42">
        <v>1</v>
      </c>
      <c r="N42">
        <v>4.62</v>
      </c>
      <c r="O42">
        <v>3.6</v>
      </c>
      <c r="P42">
        <v>3.85</v>
      </c>
      <c r="Q42">
        <f t="shared" si="15"/>
        <v>69.3</v>
      </c>
      <c r="R42">
        <v>3</v>
      </c>
      <c r="S42">
        <v>6</v>
      </c>
      <c r="T42">
        <v>0</v>
      </c>
      <c r="U42">
        <v>1</v>
      </c>
      <c r="V42">
        <v>0</v>
      </c>
      <c r="W42">
        <v>0</v>
      </c>
      <c r="X42">
        <v>0.33</v>
      </c>
      <c r="Y42">
        <f t="shared" si="14"/>
        <v>0.1188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s="5" t="s">
        <v>286</v>
      </c>
    </row>
    <row r="43" spans="1:34">
      <c r="A43">
        <v>41</v>
      </c>
      <c r="B43" t="s">
        <v>288</v>
      </c>
      <c r="C43">
        <v>1.121</v>
      </c>
      <c r="D43">
        <v>157</v>
      </c>
      <c r="E43">
        <v>0.071</v>
      </c>
      <c r="F43">
        <v>2.778</v>
      </c>
      <c r="G43" s="2">
        <f t="shared" si="9"/>
        <v>18</v>
      </c>
      <c r="H43" s="2">
        <f t="shared" si="10"/>
        <v>18</v>
      </c>
      <c r="I43">
        <f t="shared" si="11"/>
        <v>63.39</v>
      </c>
      <c r="J43">
        <f t="shared" si="12"/>
        <v>0.2</v>
      </c>
      <c r="K43">
        <f t="shared" si="13"/>
        <v>0.182023371800939</v>
      </c>
      <c r="L43">
        <v>1</v>
      </c>
      <c r="M43">
        <v>1</v>
      </c>
      <c r="N43">
        <v>2.31</v>
      </c>
      <c r="O43">
        <v>3.6</v>
      </c>
      <c r="P43">
        <v>3.85</v>
      </c>
      <c r="Q43">
        <f t="shared" si="15"/>
        <v>69.3</v>
      </c>
      <c r="R43">
        <v>3</v>
      </c>
      <c r="S43">
        <v>6</v>
      </c>
      <c r="T43">
        <v>0</v>
      </c>
      <c r="U43">
        <v>1</v>
      </c>
      <c r="V43">
        <v>0</v>
      </c>
      <c r="W43">
        <v>0</v>
      </c>
      <c r="X43">
        <v>0.33</v>
      </c>
      <c r="Y43">
        <f t="shared" si="14"/>
        <v>0.1188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s="5" t="s">
        <v>286</v>
      </c>
    </row>
    <row r="44" spans="1:34">
      <c r="A44">
        <v>42</v>
      </c>
      <c r="B44" t="s">
        <v>289</v>
      </c>
      <c r="C44">
        <v>1.121</v>
      </c>
      <c r="D44">
        <v>157</v>
      </c>
      <c r="E44">
        <v>0.071</v>
      </c>
      <c r="F44">
        <v>2.778</v>
      </c>
      <c r="G44" s="2">
        <f t="shared" si="9"/>
        <v>18</v>
      </c>
      <c r="H44" s="2">
        <f t="shared" si="10"/>
        <v>18</v>
      </c>
      <c r="I44">
        <f t="shared" si="11"/>
        <v>63.39</v>
      </c>
      <c r="J44">
        <f t="shared" si="12"/>
        <v>0.2</v>
      </c>
      <c r="K44">
        <f t="shared" si="13"/>
        <v>0.182023371800939</v>
      </c>
      <c r="L44">
        <v>1</v>
      </c>
      <c r="M44">
        <v>1</v>
      </c>
      <c r="N44">
        <v>2.31</v>
      </c>
      <c r="O44">
        <v>3.6</v>
      </c>
      <c r="P44">
        <v>3.85</v>
      </c>
      <c r="Q44">
        <f t="shared" si="15"/>
        <v>69.3</v>
      </c>
      <c r="R44">
        <v>3</v>
      </c>
      <c r="S44">
        <v>6</v>
      </c>
      <c r="T44">
        <v>0</v>
      </c>
      <c r="U44">
        <v>1</v>
      </c>
      <c r="V44">
        <v>0</v>
      </c>
      <c r="W44">
        <v>0</v>
      </c>
      <c r="X44">
        <v>0</v>
      </c>
      <c r="Y44">
        <f t="shared" si="14"/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5" t="s">
        <v>286</v>
      </c>
    </row>
    <row r="45" spans="1:34">
      <c r="A45">
        <v>43</v>
      </c>
      <c r="B45" t="s">
        <v>290</v>
      </c>
      <c r="C45">
        <v>1.272</v>
      </c>
      <c r="D45">
        <v>255</v>
      </c>
      <c r="E45">
        <v>0.229</v>
      </c>
      <c r="F45">
        <v>2.683</v>
      </c>
      <c r="G45" s="2">
        <f t="shared" si="9"/>
        <v>18</v>
      </c>
      <c r="H45" s="2">
        <f t="shared" si="10"/>
        <v>18</v>
      </c>
      <c r="I45">
        <f t="shared" si="11"/>
        <v>61.08</v>
      </c>
      <c r="J45">
        <f t="shared" si="12"/>
        <v>0.2</v>
      </c>
      <c r="K45">
        <f t="shared" si="13"/>
        <v>0.188907359830739</v>
      </c>
      <c r="L45">
        <v>2</v>
      </c>
      <c r="M45">
        <v>1</v>
      </c>
      <c r="N45">
        <v>4.62</v>
      </c>
      <c r="O45">
        <v>3.6</v>
      </c>
      <c r="P45">
        <v>3.85</v>
      </c>
      <c r="Q45">
        <f t="shared" si="15"/>
        <v>69.3</v>
      </c>
      <c r="R45">
        <v>3</v>
      </c>
      <c r="S45">
        <v>6</v>
      </c>
      <c r="T45">
        <v>0</v>
      </c>
      <c r="U45">
        <v>1</v>
      </c>
      <c r="V45">
        <v>0</v>
      </c>
      <c r="W45">
        <v>0</v>
      </c>
      <c r="X45">
        <v>0.33</v>
      </c>
      <c r="Y45">
        <f t="shared" si="14"/>
        <v>0.1188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s="5" t="s">
        <v>286</v>
      </c>
    </row>
    <row r="46" spans="1:34">
      <c r="A46">
        <v>44</v>
      </c>
      <c r="B46" t="s">
        <v>291</v>
      </c>
      <c r="C46">
        <v>1.243</v>
      </c>
      <c r="D46">
        <v>155</v>
      </c>
      <c r="E46">
        <v>0.062</v>
      </c>
      <c r="F46">
        <v>2.626</v>
      </c>
      <c r="G46" s="2">
        <f t="shared" ref="G46:G64" si="16">R46*S46</f>
        <v>18</v>
      </c>
      <c r="H46" s="2">
        <f t="shared" ref="H46:H64" si="17">R46*2+S46*2</f>
        <v>18</v>
      </c>
      <c r="I46">
        <f t="shared" ref="I46:I64" si="18">H46*P46-N46-O46</f>
        <v>63.39</v>
      </c>
      <c r="J46">
        <f t="shared" ref="J46:J64" si="19">O46/G46</f>
        <v>0.2</v>
      </c>
      <c r="K46">
        <f t="shared" ref="K46:K64" si="20">O46/(I46*0.312)</f>
        <v>0.182023371800939</v>
      </c>
      <c r="L46">
        <v>1</v>
      </c>
      <c r="M46">
        <v>1</v>
      </c>
      <c r="N46">
        <v>2.31</v>
      </c>
      <c r="O46">
        <v>3.6</v>
      </c>
      <c r="P46">
        <v>3.85</v>
      </c>
      <c r="Q46">
        <f t="shared" si="15"/>
        <v>69.3</v>
      </c>
      <c r="R46">
        <v>3</v>
      </c>
      <c r="S46">
        <v>6</v>
      </c>
      <c r="T46">
        <v>0</v>
      </c>
      <c r="U46">
        <v>1</v>
      </c>
      <c r="V46">
        <v>0</v>
      </c>
      <c r="W46">
        <v>0</v>
      </c>
      <c r="X46">
        <v>0</v>
      </c>
      <c r="Y46">
        <f t="shared" si="14"/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s="5" t="s">
        <v>286</v>
      </c>
    </row>
    <row r="47" spans="1:34">
      <c r="A47">
        <v>45</v>
      </c>
      <c r="B47" t="s">
        <v>292</v>
      </c>
      <c r="C47">
        <v>1.151</v>
      </c>
      <c r="D47">
        <v>201</v>
      </c>
      <c r="E47">
        <v>0.238</v>
      </c>
      <c r="F47">
        <v>2.845</v>
      </c>
      <c r="G47" s="2">
        <f t="shared" si="16"/>
        <v>18</v>
      </c>
      <c r="H47" s="2">
        <f t="shared" si="17"/>
        <v>18</v>
      </c>
      <c r="I47">
        <f t="shared" si="18"/>
        <v>61.08</v>
      </c>
      <c r="J47">
        <f t="shared" si="19"/>
        <v>0.2</v>
      </c>
      <c r="K47">
        <f t="shared" si="20"/>
        <v>0.188907359830739</v>
      </c>
      <c r="L47">
        <v>2</v>
      </c>
      <c r="M47">
        <v>1</v>
      </c>
      <c r="N47">
        <v>4.62</v>
      </c>
      <c r="O47">
        <v>3.6</v>
      </c>
      <c r="P47">
        <v>3.85</v>
      </c>
      <c r="Q47">
        <f t="shared" si="15"/>
        <v>69.3</v>
      </c>
      <c r="R47">
        <v>3</v>
      </c>
      <c r="S47">
        <v>6</v>
      </c>
      <c r="T47">
        <v>0</v>
      </c>
      <c r="U47">
        <v>1</v>
      </c>
      <c r="V47">
        <v>0</v>
      </c>
      <c r="W47">
        <v>0</v>
      </c>
      <c r="X47">
        <v>0.33</v>
      </c>
      <c r="Y47">
        <f t="shared" si="14"/>
        <v>0.1188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s="5" t="s">
        <v>286</v>
      </c>
    </row>
    <row r="48" spans="1:34">
      <c r="A48">
        <v>46</v>
      </c>
      <c r="B48" t="s">
        <v>293</v>
      </c>
      <c r="C48">
        <v>1.121</v>
      </c>
      <c r="D48">
        <v>157</v>
      </c>
      <c r="E48">
        <v>0.071</v>
      </c>
      <c r="F48">
        <v>2.778</v>
      </c>
      <c r="G48" s="2">
        <f t="shared" si="16"/>
        <v>18</v>
      </c>
      <c r="H48" s="2">
        <f t="shared" si="17"/>
        <v>18</v>
      </c>
      <c r="I48">
        <f t="shared" si="18"/>
        <v>63.39</v>
      </c>
      <c r="J48">
        <f t="shared" si="19"/>
        <v>0.2</v>
      </c>
      <c r="K48">
        <f t="shared" si="20"/>
        <v>0.182023371800939</v>
      </c>
      <c r="L48">
        <v>1</v>
      </c>
      <c r="M48">
        <v>1</v>
      </c>
      <c r="N48">
        <v>2.31</v>
      </c>
      <c r="O48">
        <v>3.6</v>
      </c>
      <c r="P48">
        <v>3.85</v>
      </c>
      <c r="Q48">
        <f t="shared" si="15"/>
        <v>69.3</v>
      </c>
      <c r="R48">
        <v>3</v>
      </c>
      <c r="S48">
        <v>6</v>
      </c>
      <c r="T48">
        <v>0</v>
      </c>
      <c r="U48">
        <v>1</v>
      </c>
      <c r="V48">
        <v>0</v>
      </c>
      <c r="W48">
        <v>0</v>
      </c>
      <c r="X48">
        <v>0</v>
      </c>
      <c r="Y48">
        <f t="shared" si="14"/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s="5" t="s">
        <v>286</v>
      </c>
    </row>
    <row r="49" spans="1:34">
      <c r="A49">
        <v>47</v>
      </c>
      <c r="B49" t="s">
        <v>294</v>
      </c>
      <c r="C49">
        <v>1.121</v>
      </c>
      <c r="D49">
        <v>157</v>
      </c>
      <c r="E49">
        <v>0.071</v>
      </c>
      <c r="F49">
        <v>2.778</v>
      </c>
      <c r="G49" s="2">
        <f t="shared" si="16"/>
        <v>18</v>
      </c>
      <c r="H49" s="2">
        <f t="shared" si="17"/>
        <v>18</v>
      </c>
      <c r="I49">
        <f t="shared" si="18"/>
        <v>63.39</v>
      </c>
      <c r="J49">
        <f t="shared" si="19"/>
        <v>0.2</v>
      </c>
      <c r="K49">
        <f t="shared" si="20"/>
        <v>0.182023371800939</v>
      </c>
      <c r="L49">
        <v>1</v>
      </c>
      <c r="M49">
        <v>1</v>
      </c>
      <c r="N49">
        <v>2.31</v>
      </c>
      <c r="O49">
        <v>3.6</v>
      </c>
      <c r="P49">
        <v>3.85</v>
      </c>
      <c r="Q49">
        <f t="shared" si="15"/>
        <v>69.3</v>
      </c>
      <c r="R49">
        <v>3</v>
      </c>
      <c r="S49">
        <v>6</v>
      </c>
      <c r="T49">
        <v>0</v>
      </c>
      <c r="U49">
        <v>1</v>
      </c>
      <c r="V49">
        <v>0</v>
      </c>
      <c r="W49">
        <v>0</v>
      </c>
      <c r="X49">
        <v>0.33</v>
      </c>
      <c r="Y49">
        <f t="shared" si="14"/>
        <v>0.1188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s="5" t="s">
        <v>286</v>
      </c>
    </row>
    <row r="50" spans="1:34">
      <c r="A50">
        <v>48</v>
      </c>
      <c r="B50" t="s">
        <v>295</v>
      </c>
      <c r="C50">
        <v>1.163</v>
      </c>
      <c r="D50">
        <v>299</v>
      </c>
      <c r="E50">
        <v>0.214</v>
      </c>
      <c r="F50">
        <v>2.827</v>
      </c>
      <c r="G50" s="2">
        <f t="shared" si="16"/>
        <v>18</v>
      </c>
      <c r="H50" s="2">
        <f t="shared" si="17"/>
        <v>18</v>
      </c>
      <c r="I50">
        <f t="shared" si="18"/>
        <v>61.08</v>
      </c>
      <c r="J50">
        <f t="shared" si="19"/>
        <v>0.2</v>
      </c>
      <c r="K50">
        <f t="shared" si="20"/>
        <v>0.188907359830739</v>
      </c>
      <c r="L50">
        <v>2</v>
      </c>
      <c r="M50">
        <v>1</v>
      </c>
      <c r="N50">
        <v>4.62</v>
      </c>
      <c r="O50">
        <v>3.6</v>
      </c>
      <c r="P50">
        <v>3.85</v>
      </c>
      <c r="Q50">
        <f t="shared" si="15"/>
        <v>69.3</v>
      </c>
      <c r="R50">
        <v>3</v>
      </c>
      <c r="S50">
        <v>6</v>
      </c>
      <c r="T50">
        <v>0</v>
      </c>
      <c r="U50">
        <v>1</v>
      </c>
      <c r="V50">
        <v>0</v>
      </c>
      <c r="W50">
        <v>0</v>
      </c>
      <c r="X50">
        <v>0.33</v>
      </c>
      <c r="Y50">
        <f t="shared" si="14"/>
        <v>0.1188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s="5" t="s">
        <v>286</v>
      </c>
    </row>
    <row r="51" spans="1:34">
      <c r="A51">
        <v>49</v>
      </c>
      <c r="B51" t="s">
        <v>296</v>
      </c>
      <c r="C51">
        <v>1.121</v>
      </c>
      <c r="D51">
        <v>157</v>
      </c>
      <c r="E51">
        <v>0.071</v>
      </c>
      <c r="F51">
        <v>2.778</v>
      </c>
      <c r="G51" s="2">
        <f t="shared" si="16"/>
        <v>18</v>
      </c>
      <c r="H51" s="2">
        <f t="shared" si="17"/>
        <v>18</v>
      </c>
      <c r="I51">
        <f t="shared" si="18"/>
        <v>63.39</v>
      </c>
      <c r="J51">
        <f t="shared" si="19"/>
        <v>0.2</v>
      </c>
      <c r="K51">
        <f t="shared" si="20"/>
        <v>0.182023371800939</v>
      </c>
      <c r="L51">
        <v>1</v>
      </c>
      <c r="M51">
        <v>1</v>
      </c>
      <c r="N51">
        <v>2.31</v>
      </c>
      <c r="O51">
        <v>3.6</v>
      </c>
      <c r="P51">
        <v>3.85</v>
      </c>
      <c r="Q51">
        <f t="shared" si="15"/>
        <v>69.3</v>
      </c>
      <c r="R51">
        <v>3</v>
      </c>
      <c r="S51">
        <v>6</v>
      </c>
      <c r="T51">
        <v>0</v>
      </c>
      <c r="U51">
        <v>1</v>
      </c>
      <c r="V51">
        <v>0</v>
      </c>
      <c r="W51">
        <v>0</v>
      </c>
      <c r="X51">
        <v>0</v>
      </c>
      <c r="Y51">
        <f t="shared" si="14"/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s="5" t="s">
        <v>286</v>
      </c>
    </row>
    <row r="52" spans="1:34">
      <c r="A52">
        <v>50</v>
      </c>
      <c r="B52" t="s">
        <v>297</v>
      </c>
      <c r="C52">
        <v>1.163</v>
      </c>
      <c r="D52">
        <v>299</v>
      </c>
      <c r="E52">
        <v>0.214</v>
      </c>
      <c r="F52">
        <v>2.827</v>
      </c>
      <c r="G52" s="2">
        <f t="shared" si="16"/>
        <v>18</v>
      </c>
      <c r="H52" s="2">
        <f t="shared" si="17"/>
        <v>18</v>
      </c>
      <c r="I52">
        <f t="shared" si="18"/>
        <v>61.08</v>
      </c>
      <c r="J52">
        <f t="shared" si="19"/>
        <v>0.2</v>
      </c>
      <c r="K52">
        <f t="shared" si="20"/>
        <v>0.188907359830739</v>
      </c>
      <c r="L52">
        <v>2</v>
      </c>
      <c r="M52">
        <v>1</v>
      </c>
      <c r="N52">
        <v>4.62</v>
      </c>
      <c r="O52">
        <v>3.6</v>
      </c>
      <c r="P52">
        <v>3.85</v>
      </c>
      <c r="Q52">
        <f t="shared" si="15"/>
        <v>69.3</v>
      </c>
      <c r="R52">
        <v>3</v>
      </c>
      <c r="S52">
        <v>6</v>
      </c>
      <c r="T52">
        <v>0</v>
      </c>
      <c r="U52">
        <v>1</v>
      </c>
      <c r="V52">
        <v>0</v>
      </c>
      <c r="W52">
        <v>0</v>
      </c>
      <c r="X52">
        <v>0.33</v>
      </c>
      <c r="Y52">
        <f t="shared" si="14"/>
        <v>0.1188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s="5" t="s">
        <v>286</v>
      </c>
    </row>
    <row r="53" spans="1:34">
      <c r="A53">
        <v>51</v>
      </c>
      <c r="B53" t="s">
        <v>298</v>
      </c>
      <c r="C53">
        <v>1.121</v>
      </c>
      <c r="D53">
        <v>157</v>
      </c>
      <c r="E53">
        <v>0.071</v>
      </c>
      <c r="F53">
        <v>2.778</v>
      </c>
      <c r="G53" s="2">
        <f t="shared" si="16"/>
        <v>18</v>
      </c>
      <c r="H53" s="2">
        <f t="shared" si="17"/>
        <v>18</v>
      </c>
      <c r="I53">
        <f t="shared" si="18"/>
        <v>63.39</v>
      </c>
      <c r="J53">
        <f t="shared" si="19"/>
        <v>0.2</v>
      </c>
      <c r="K53">
        <f t="shared" si="20"/>
        <v>0.182023371800939</v>
      </c>
      <c r="L53">
        <v>1</v>
      </c>
      <c r="M53">
        <v>1</v>
      </c>
      <c r="N53">
        <v>2.31</v>
      </c>
      <c r="O53">
        <v>3.6</v>
      </c>
      <c r="P53">
        <v>3.85</v>
      </c>
      <c r="Q53">
        <f t="shared" si="15"/>
        <v>69.3</v>
      </c>
      <c r="R53">
        <v>3</v>
      </c>
      <c r="S53">
        <v>6</v>
      </c>
      <c r="T53">
        <v>0</v>
      </c>
      <c r="U53">
        <v>1</v>
      </c>
      <c r="V53">
        <v>0</v>
      </c>
      <c r="W53">
        <v>0</v>
      </c>
      <c r="X53">
        <v>0</v>
      </c>
      <c r="Y53">
        <f t="shared" si="14"/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s="5" t="s">
        <v>286</v>
      </c>
    </row>
    <row r="54" spans="1:34">
      <c r="A54">
        <v>52</v>
      </c>
      <c r="B54" t="s">
        <v>299</v>
      </c>
      <c r="C54">
        <v>1.431</v>
      </c>
      <c r="D54">
        <v>277</v>
      </c>
      <c r="E54">
        <v>0.277</v>
      </c>
      <c r="F54">
        <v>2.532</v>
      </c>
      <c r="G54" s="2">
        <f t="shared" si="16"/>
        <v>18</v>
      </c>
      <c r="H54" s="2">
        <f t="shared" si="17"/>
        <v>18</v>
      </c>
      <c r="I54">
        <f t="shared" si="18"/>
        <v>61.08</v>
      </c>
      <c r="J54">
        <f t="shared" si="19"/>
        <v>0.2</v>
      </c>
      <c r="K54">
        <f t="shared" si="20"/>
        <v>0.188907359830739</v>
      </c>
      <c r="L54">
        <v>2</v>
      </c>
      <c r="M54">
        <v>1</v>
      </c>
      <c r="N54">
        <v>4.62</v>
      </c>
      <c r="O54">
        <v>3.6</v>
      </c>
      <c r="P54">
        <v>3.85</v>
      </c>
      <c r="Q54">
        <f t="shared" si="15"/>
        <v>69.3</v>
      </c>
      <c r="R54">
        <v>3</v>
      </c>
      <c r="S54">
        <v>6</v>
      </c>
      <c r="T54">
        <v>0</v>
      </c>
      <c r="U54">
        <v>1</v>
      </c>
      <c r="V54">
        <v>0</v>
      </c>
      <c r="W54">
        <v>0</v>
      </c>
      <c r="X54">
        <v>0.33</v>
      </c>
      <c r="Y54">
        <f t="shared" si="14"/>
        <v>0.1188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s="5" t="s">
        <v>286</v>
      </c>
    </row>
    <row r="55" spans="1:34">
      <c r="A55">
        <v>53</v>
      </c>
      <c r="B55" t="s">
        <v>300</v>
      </c>
      <c r="C55">
        <v>1.243</v>
      </c>
      <c r="D55">
        <v>155</v>
      </c>
      <c r="E55">
        <v>0.062</v>
      </c>
      <c r="F55">
        <v>2.626</v>
      </c>
      <c r="G55" s="2">
        <f t="shared" si="16"/>
        <v>18</v>
      </c>
      <c r="H55" s="2">
        <f t="shared" si="17"/>
        <v>18</v>
      </c>
      <c r="I55">
        <f t="shared" si="18"/>
        <v>63.39</v>
      </c>
      <c r="J55">
        <f t="shared" si="19"/>
        <v>0.2</v>
      </c>
      <c r="K55">
        <f t="shared" si="20"/>
        <v>0.182023371800939</v>
      </c>
      <c r="L55">
        <v>1</v>
      </c>
      <c r="M55">
        <v>1</v>
      </c>
      <c r="N55">
        <v>2.31</v>
      </c>
      <c r="O55">
        <v>3.6</v>
      </c>
      <c r="P55">
        <v>3.85</v>
      </c>
      <c r="Q55">
        <f t="shared" si="15"/>
        <v>69.3</v>
      </c>
      <c r="R55">
        <v>3</v>
      </c>
      <c r="S55">
        <v>6</v>
      </c>
      <c r="T55">
        <v>0</v>
      </c>
      <c r="U55">
        <v>1</v>
      </c>
      <c r="V55">
        <v>0</v>
      </c>
      <c r="W55">
        <v>0</v>
      </c>
      <c r="X55">
        <v>0</v>
      </c>
      <c r="Y55">
        <f t="shared" si="14"/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s="5" t="s">
        <v>286</v>
      </c>
    </row>
    <row r="56" spans="1:34">
      <c r="A56">
        <v>54</v>
      </c>
      <c r="B56" t="s">
        <v>301</v>
      </c>
      <c r="C56">
        <v>1.272</v>
      </c>
      <c r="D56">
        <v>255</v>
      </c>
      <c r="E56">
        <v>0.229</v>
      </c>
      <c r="F56">
        <v>2.683</v>
      </c>
      <c r="G56" s="2">
        <f t="shared" si="16"/>
        <v>18</v>
      </c>
      <c r="H56" s="2">
        <f t="shared" si="17"/>
        <v>18</v>
      </c>
      <c r="I56">
        <f t="shared" si="18"/>
        <v>61.08</v>
      </c>
      <c r="J56">
        <f t="shared" si="19"/>
        <v>0.2</v>
      </c>
      <c r="K56">
        <f t="shared" si="20"/>
        <v>0.188907359830739</v>
      </c>
      <c r="L56">
        <v>2</v>
      </c>
      <c r="M56">
        <v>1</v>
      </c>
      <c r="N56">
        <v>4.62</v>
      </c>
      <c r="O56">
        <v>3.6</v>
      </c>
      <c r="P56">
        <v>3.85</v>
      </c>
      <c r="Q56">
        <f t="shared" si="15"/>
        <v>69.3</v>
      </c>
      <c r="R56">
        <v>3</v>
      </c>
      <c r="S56">
        <v>6</v>
      </c>
      <c r="T56">
        <v>0</v>
      </c>
      <c r="U56">
        <v>1</v>
      </c>
      <c r="V56">
        <v>0</v>
      </c>
      <c r="W56">
        <v>0</v>
      </c>
      <c r="X56">
        <v>0.33</v>
      </c>
      <c r="Y56">
        <f t="shared" si="14"/>
        <v>0.1188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s="5" t="s">
        <v>286</v>
      </c>
    </row>
    <row r="57" spans="1:34">
      <c r="A57">
        <v>55</v>
      </c>
      <c r="B57" t="s">
        <v>302</v>
      </c>
      <c r="C57">
        <v>1.272</v>
      </c>
      <c r="D57">
        <v>255</v>
      </c>
      <c r="E57">
        <v>0.229</v>
      </c>
      <c r="F57">
        <v>2.683</v>
      </c>
      <c r="G57" s="2">
        <f t="shared" si="16"/>
        <v>18</v>
      </c>
      <c r="H57" s="2">
        <f t="shared" si="17"/>
        <v>18</v>
      </c>
      <c r="I57">
        <f t="shared" si="18"/>
        <v>61.08</v>
      </c>
      <c r="J57">
        <f t="shared" si="19"/>
        <v>0.2</v>
      </c>
      <c r="K57">
        <f t="shared" si="20"/>
        <v>0.188907359830739</v>
      </c>
      <c r="L57">
        <v>2</v>
      </c>
      <c r="M57">
        <v>1</v>
      </c>
      <c r="N57">
        <v>4.62</v>
      </c>
      <c r="O57">
        <v>3.6</v>
      </c>
      <c r="P57">
        <v>3.85</v>
      </c>
      <c r="Q57">
        <f t="shared" si="15"/>
        <v>69.3</v>
      </c>
      <c r="R57">
        <v>3</v>
      </c>
      <c r="S57">
        <v>6</v>
      </c>
      <c r="T57">
        <v>0</v>
      </c>
      <c r="U57">
        <v>1</v>
      </c>
      <c r="V57">
        <v>0</v>
      </c>
      <c r="W57">
        <v>0</v>
      </c>
      <c r="X57">
        <v>0.33</v>
      </c>
      <c r="Y57">
        <f t="shared" si="14"/>
        <v>0.1188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s="5" t="s">
        <v>286</v>
      </c>
    </row>
    <row r="58" spans="1:34">
      <c r="A58">
        <v>56</v>
      </c>
      <c r="B58" t="s">
        <v>303</v>
      </c>
      <c r="C58">
        <v>1.243</v>
      </c>
      <c r="D58">
        <v>155</v>
      </c>
      <c r="E58">
        <v>0.062</v>
      </c>
      <c r="F58">
        <v>2.626</v>
      </c>
      <c r="G58" s="2">
        <f t="shared" si="16"/>
        <v>18</v>
      </c>
      <c r="H58" s="2">
        <f t="shared" si="17"/>
        <v>18</v>
      </c>
      <c r="I58">
        <f t="shared" si="18"/>
        <v>63.39</v>
      </c>
      <c r="J58">
        <f t="shared" si="19"/>
        <v>0.2</v>
      </c>
      <c r="K58">
        <f t="shared" si="20"/>
        <v>0.182023371800939</v>
      </c>
      <c r="L58">
        <v>1</v>
      </c>
      <c r="M58">
        <v>1</v>
      </c>
      <c r="N58">
        <v>2.31</v>
      </c>
      <c r="O58">
        <v>3.6</v>
      </c>
      <c r="P58">
        <v>3.85</v>
      </c>
      <c r="Q58">
        <f t="shared" si="15"/>
        <v>69.3</v>
      </c>
      <c r="R58">
        <v>3</v>
      </c>
      <c r="S58">
        <v>6</v>
      </c>
      <c r="T58">
        <v>0</v>
      </c>
      <c r="U58">
        <v>1</v>
      </c>
      <c r="V58">
        <v>0</v>
      </c>
      <c r="W58">
        <v>0</v>
      </c>
      <c r="X58">
        <v>0.33</v>
      </c>
      <c r="Y58">
        <f t="shared" si="14"/>
        <v>0.1188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s="5" t="s">
        <v>286</v>
      </c>
    </row>
    <row r="59" spans="1:34">
      <c r="A59">
        <v>57</v>
      </c>
      <c r="B59" t="s">
        <v>304</v>
      </c>
      <c r="C59">
        <v>1.176</v>
      </c>
      <c r="D59">
        <v>153</v>
      </c>
      <c r="E59">
        <v>0.167</v>
      </c>
      <c r="F59">
        <v>2.419</v>
      </c>
      <c r="G59" s="2">
        <f t="shared" si="16"/>
        <v>8.16</v>
      </c>
      <c r="H59" s="2">
        <f t="shared" si="17"/>
        <v>11.44</v>
      </c>
      <c r="I59">
        <f t="shared" si="18"/>
        <v>28.678</v>
      </c>
      <c r="J59">
        <f t="shared" si="19"/>
        <v>1.6</v>
      </c>
      <c r="K59">
        <f t="shared" si="20"/>
        <v>1.45917267055422</v>
      </c>
      <c r="L59">
        <v>1</v>
      </c>
      <c r="M59">
        <v>2</v>
      </c>
      <c r="N59">
        <v>2.31</v>
      </c>
      <c r="O59">
        <v>13.056</v>
      </c>
      <c r="P59">
        <v>3.85</v>
      </c>
      <c r="Q59">
        <f t="shared" si="15"/>
        <v>31.416</v>
      </c>
      <c r="R59">
        <v>2.72</v>
      </c>
      <c r="S59">
        <v>3</v>
      </c>
      <c r="T59">
        <v>0</v>
      </c>
      <c r="U59">
        <v>1</v>
      </c>
      <c r="V59">
        <v>0</v>
      </c>
      <c r="W59">
        <v>0</v>
      </c>
      <c r="X59">
        <v>0.33</v>
      </c>
      <c r="Y59">
        <f t="shared" si="14"/>
        <v>0.1188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s="5" t="s">
        <v>245</v>
      </c>
    </row>
    <row r="60" spans="1:34">
      <c r="A60">
        <v>58</v>
      </c>
      <c r="B60" t="s">
        <v>305</v>
      </c>
      <c r="C60">
        <v>1.066</v>
      </c>
      <c r="D60">
        <v>299</v>
      </c>
      <c r="E60">
        <v>0.643</v>
      </c>
      <c r="F60">
        <v>2.591</v>
      </c>
      <c r="G60" s="2">
        <f t="shared" si="16"/>
        <v>18</v>
      </c>
      <c r="H60" s="2">
        <f t="shared" si="17"/>
        <v>18</v>
      </c>
      <c r="I60">
        <f t="shared" si="18"/>
        <v>61.08</v>
      </c>
      <c r="J60">
        <f t="shared" si="19"/>
        <v>0.2</v>
      </c>
      <c r="K60">
        <f t="shared" si="20"/>
        <v>0.188907359830739</v>
      </c>
      <c r="L60">
        <v>2</v>
      </c>
      <c r="M60">
        <v>1</v>
      </c>
      <c r="N60">
        <v>4.62</v>
      </c>
      <c r="O60">
        <v>3.6</v>
      </c>
      <c r="P60">
        <v>3.85</v>
      </c>
      <c r="Q60">
        <f t="shared" si="15"/>
        <v>69.3</v>
      </c>
      <c r="R60">
        <v>3</v>
      </c>
      <c r="S60">
        <v>6</v>
      </c>
      <c r="T60">
        <v>0</v>
      </c>
      <c r="U60">
        <v>1</v>
      </c>
      <c r="V60">
        <v>0</v>
      </c>
      <c r="W60">
        <v>0</v>
      </c>
      <c r="X60">
        <v>0.33</v>
      </c>
      <c r="Y60">
        <f t="shared" si="14"/>
        <v>0.1188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s="5" t="s">
        <v>230</v>
      </c>
    </row>
    <row r="61" spans="1:34">
      <c r="A61">
        <v>59</v>
      </c>
      <c r="B61" t="s">
        <v>306</v>
      </c>
      <c r="C61">
        <v>1.077</v>
      </c>
      <c r="D61">
        <v>447</v>
      </c>
      <c r="E61">
        <v>1.643</v>
      </c>
      <c r="F61">
        <v>2.619</v>
      </c>
      <c r="G61" s="2">
        <f t="shared" si="16"/>
        <v>28.35</v>
      </c>
      <c r="H61" s="2">
        <f t="shared" si="17"/>
        <v>21.45</v>
      </c>
      <c r="I61">
        <f t="shared" si="18"/>
        <v>72.0525</v>
      </c>
      <c r="J61">
        <f t="shared" si="19"/>
        <v>0.126984126984127</v>
      </c>
      <c r="K61">
        <f t="shared" si="20"/>
        <v>0.160139641767621</v>
      </c>
      <c r="L61">
        <v>3</v>
      </c>
      <c r="M61">
        <v>1</v>
      </c>
      <c r="N61">
        <v>6.93</v>
      </c>
      <c r="O61">
        <v>3.6</v>
      </c>
      <c r="P61">
        <v>3.85</v>
      </c>
      <c r="Q61">
        <f t="shared" si="15"/>
        <v>109.1475</v>
      </c>
      <c r="R61">
        <v>4.725</v>
      </c>
      <c r="S61">
        <v>6</v>
      </c>
      <c r="T61">
        <v>1</v>
      </c>
      <c r="U61">
        <v>1</v>
      </c>
      <c r="V61">
        <v>0</v>
      </c>
      <c r="W61">
        <v>0</v>
      </c>
      <c r="X61">
        <v>0.67</v>
      </c>
      <c r="Y61">
        <f t="shared" si="14"/>
        <v>0.2412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s="5" t="s">
        <v>57</v>
      </c>
    </row>
    <row r="62" spans="1:34">
      <c r="A62">
        <v>60</v>
      </c>
      <c r="B62" t="s">
        <v>307</v>
      </c>
      <c r="C62">
        <v>0.827</v>
      </c>
      <c r="D62">
        <v>153</v>
      </c>
      <c r="E62">
        <v>0.333</v>
      </c>
      <c r="F62">
        <v>2.663</v>
      </c>
      <c r="G62" s="2">
        <f t="shared" si="16"/>
        <v>16.776</v>
      </c>
      <c r="H62" s="2">
        <f t="shared" si="17"/>
        <v>17.592</v>
      </c>
      <c r="I62">
        <f t="shared" si="18"/>
        <v>65.4192</v>
      </c>
      <c r="J62">
        <f t="shared" si="19"/>
        <v>0</v>
      </c>
      <c r="K62">
        <f t="shared" si="20"/>
        <v>0</v>
      </c>
      <c r="L62">
        <v>1</v>
      </c>
      <c r="M62">
        <v>0</v>
      </c>
      <c r="N62">
        <v>2.31</v>
      </c>
      <c r="O62">
        <v>0</v>
      </c>
      <c r="P62">
        <v>3.85</v>
      </c>
      <c r="Q62">
        <f t="shared" si="15"/>
        <v>64.5876</v>
      </c>
      <c r="R62">
        <v>2.796</v>
      </c>
      <c r="S62">
        <v>6</v>
      </c>
      <c r="T62">
        <v>0</v>
      </c>
      <c r="U62">
        <v>1</v>
      </c>
      <c r="V62">
        <v>0</v>
      </c>
      <c r="W62">
        <v>0</v>
      </c>
      <c r="X62">
        <v>0.33</v>
      </c>
      <c r="Y62">
        <f t="shared" si="14"/>
        <v>0.1188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s="5" t="s">
        <v>55</v>
      </c>
    </row>
    <row r="63" spans="1:34">
      <c r="A63">
        <v>61</v>
      </c>
      <c r="B63" t="s">
        <v>308</v>
      </c>
      <c r="C63">
        <v>1.066</v>
      </c>
      <c r="D63">
        <v>575</v>
      </c>
      <c r="E63">
        <v>2.833</v>
      </c>
      <c r="F63">
        <v>2.823</v>
      </c>
      <c r="G63" s="2">
        <f t="shared" si="16"/>
        <v>36</v>
      </c>
      <c r="H63" s="2">
        <f t="shared" si="17"/>
        <v>74</v>
      </c>
      <c r="I63">
        <f t="shared" si="18"/>
        <v>186.95</v>
      </c>
      <c r="J63">
        <f t="shared" si="19"/>
        <v>2.4</v>
      </c>
      <c r="K63">
        <f t="shared" si="20"/>
        <v>1.48126813010472</v>
      </c>
      <c r="L63">
        <v>5</v>
      </c>
      <c r="M63">
        <v>1</v>
      </c>
      <c r="N63">
        <v>11.55</v>
      </c>
      <c r="O63">
        <v>86.4</v>
      </c>
      <c r="P63">
        <v>3.85</v>
      </c>
      <c r="Q63">
        <f t="shared" si="15"/>
        <v>138.6</v>
      </c>
      <c r="R63">
        <v>36</v>
      </c>
      <c r="S63">
        <v>1</v>
      </c>
      <c r="T63">
        <v>0</v>
      </c>
      <c r="U63">
        <v>1</v>
      </c>
      <c r="V63">
        <v>0</v>
      </c>
      <c r="W63">
        <v>0</v>
      </c>
      <c r="X63">
        <v>4.5</v>
      </c>
      <c r="Y63">
        <f t="shared" si="14"/>
        <v>1.62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s="5" t="s">
        <v>162</v>
      </c>
    </row>
    <row r="64" spans="1:34">
      <c r="A64">
        <v>62</v>
      </c>
      <c r="B64" t="s">
        <v>309</v>
      </c>
      <c r="C64">
        <v>0.491</v>
      </c>
      <c r="D64">
        <v>253</v>
      </c>
      <c r="E64">
        <v>0.5</v>
      </c>
      <c r="F64">
        <v>3.157</v>
      </c>
      <c r="G64" s="2">
        <f t="shared" si="16"/>
        <v>9</v>
      </c>
      <c r="H64" s="2">
        <f t="shared" si="17"/>
        <v>20</v>
      </c>
      <c r="I64">
        <f t="shared" si="18"/>
        <v>64.13</v>
      </c>
      <c r="J64">
        <f t="shared" si="19"/>
        <v>1.17333333333333</v>
      </c>
      <c r="K64">
        <f t="shared" si="20"/>
        <v>0.527774112679773</v>
      </c>
      <c r="L64">
        <v>1</v>
      </c>
      <c r="M64">
        <v>4</v>
      </c>
      <c r="N64">
        <v>2.31</v>
      </c>
      <c r="O64">
        <v>10.56</v>
      </c>
      <c r="P64">
        <v>3.85</v>
      </c>
      <c r="Q64">
        <f t="shared" si="15"/>
        <v>34.65</v>
      </c>
      <c r="R64">
        <v>9</v>
      </c>
      <c r="S64">
        <v>1</v>
      </c>
      <c r="T64">
        <v>0</v>
      </c>
      <c r="U64">
        <v>1</v>
      </c>
      <c r="V64">
        <v>130</v>
      </c>
      <c r="W64">
        <v>0</v>
      </c>
      <c r="X64">
        <v>1</v>
      </c>
      <c r="Y64">
        <f t="shared" si="14"/>
        <v>0.36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s="5" t="s">
        <v>44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B7"/>
  <sheetViews>
    <sheetView workbookViewId="0">
      <selection activeCell="D13" sqref="D13"/>
    </sheetView>
  </sheetViews>
  <sheetFormatPr defaultColWidth="9" defaultRowHeight="14" outlineLevelRow="6" outlineLevelCol="1"/>
  <sheetData>
    <row r="1" spans="2:2">
      <c r="B1" t="s">
        <v>310</v>
      </c>
    </row>
    <row r="2" spans="1:2">
      <c r="A2" t="s">
        <v>311</v>
      </c>
      <c r="B2">
        <v>0.868342</v>
      </c>
    </row>
    <row r="3" spans="1:2">
      <c r="A3" t="s">
        <v>312</v>
      </c>
      <c r="B3">
        <v>0.856685</v>
      </c>
    </row>
    <row r="4" spans="1:2">
      <c r="A4" t="s">
        <v>313</v>
      </c>
      <c r="B4">
        <v>0.791013</v>
      </c>
    </row>
    <row r="5" spans="1:2">
      <c r="A5" t="s">
        <v>314</v>
      </c>
      <c r="B5">
        <v>0.833653</v>
      </c>
    </row>
    <row r="6" spans="1:2">
      <c r="A6" t="s">
        <v>315</v>
      </c>
      <c r="B6">
        <v>0.840716</v>
      </c>
    </row>
    <row r="7" spans="1:2">
      <c r="A7" t="s">
        <v>316</v>
      </c>
      <c r="B7">
        <v>0.655839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1f</vt:lpstr>
      <vt:lpstr>2f</vt:lpstr>
      <vt:lpstr>3f</vt:lpstr>
      <vt:lpstr>4f</vt:lpstr>
      <vt:lpstr>5f</vt:lpstr>
      <vt:lpstr>6f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13519</dc:creator>
  <cp:lastModifiedBy>一本正经</cp:lastModifiedBy>
  <dcterms:created xsi:type="dcterms:W3CDTF">2024-12-20T08:04:00Z</dcterms:created>
  <dcterms:modified xsi:type="dcterms:W3CDTF">2025-03-12T16:50:45Z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BF6F0AFA6BC5462BAAE83603D6187467_12</vt:lpwstr>
  </property>
</Properties>
</file>