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080"/>
  </bookViews>
  <sheets>
    <sheet name="1f" sheetId="1" r:id="rId1"/>
    <sheet name="2f" sheetId="2" r:id="rId2"/>
    <sheet name="3f" sheetId="3" r:id="rId3"/>
    <sheet name="4f" sheetId="4" r:id="rId4"/>
    <sheet name="5f" sheetId="5" r:id="rId5"/>
    <sheet name="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<sst xmlns="http://schemas.openxmlformats.org/spreadsheetml/2006/main" count="570" uniqueCount="230">
  <si>
    <t>ID</t>
  </si>
  <si>
    <t>Name</t>
  </si>
  <si>
    <t>ITG</t>
  </si>
  <si>
    <t>BTW</t>
  </si>
  <si>
    <t>CTR</t>
  </si>
  <si>
    <t>ETR</t>
  </si>
  <si>
    <t>S</t>
  </si>
  <si>
    <t>L</t>
  </si>
  <si>
    <t>WA</t>
  </si>
  <si>
    <t>WFR</t>
  </si>
  <si>
    <t>WWR</t>
  </si>
  <si>
    <t>DN</t>
  </si>
  <si>
    <t>WN</t>
  </si>
  <si>
    <t>DS</t>
  </si>
  <si>
    <t>WS</t>
  </si>
  <si>
    <t>H</t>
  </si>
  <si>
    <t>V</t>
  </si>
  <si>
    <t>a</t>
  </si>
  <si>
    <t>b</t>
  </si>
  <si>
    <t>OH</t>
  </si>
  <si>
    <t>IH</t>
  </si>
  <si>
    <t>SH</t>
  </si>
  <si>
    <t>CRA</t>
  </si>
  <si>
    <t>CN</t>
  </si>
  <si>
    <t>CA</t>
  </si>
  <si>
    <t>OR</t>
  </si>
  <si>
    <t>IR</t>
  </si>
  <si>
    <t>AOR</t>
  </si>
  <si>
    <t>Step</t>
  </si>
  <si>
    <t>SN</t>
  </si>
  <si>
    <t>SL</t>
  </si>
  <si>
    <t>SW</t>
  </si>
  <si>
    <t>StepH</t>
  </si>
  <si>
    <t>Class</t>
  </si>
  <si>
    <t>PW105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</si>
  <si>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W</t>
    </r>
  </si>
  <si>
    <t>LT4</t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</si>
  <si>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T</t>
    </r>
  </si>
  <si>
    <t>PW106</t>
  </si>
  <si>
    <t>PW</t>
  </si>
  <si>
    <t>EN6</t>
  </si>
  <si>
    <t>EN</t>
  </si>
  <si>
    <t>PW107</t>
  </si>
  <si>
    <t>PW108</t>
  </si>
  <si>
    <t>PW109</t>
  </si>
  <si>
    <t>LT1</t>
  </si>
  <si>
    <t>LT</t>
  </si>
  <si>
    <t>LT2</t>
  </si>
  <si>
    <t>LT3</t>
  </si>
  <si>
    <t>DT1</t>
  </si>
  <si>
    <t>DT</t>
  </si>
  <si>
    <t>WC1</t>
  </si>
  <si>
    <t>WC</t>
  </si>
  <si>
    <t>WC2</t>
  </si>
  <si>
    <t>A101</t>
  </si>
  <si>
    <t>LR</t>
  </si>
  <si>
    <t>A102</t>
  </si>
  <si>
    <t>LAB</t>
  </si>
  <si>
    <t>A103</t>
  </si>
  <si>
    <t>A104</t>
  </si>
  <si>
    <t>A105</t>
  </si>
  <si>
    <t>A106</t>
  </si>
  <si>
    <t>A107</t>
  </si>
  <si>
    <t>A108</t>
  </si>
  <si>
    <t>FCR</t>
  </si>
  <si>
    <t>HA101</t>
  </si>
  <si>
    <t>HA</t>
  </si>
  <si>
    <t>HA102</t>
  </si>
  <si>
    <t>HA103</t>
  </si>
  <si>
    <t>HA104</t>
  </si>
  <si>
    <t>PW101</t>
  </si>
  <si>
    <t>PW102</t>
  </si>
  <si>
    <t>HA105</t>
  </si>
  <si>
    <t>PW103</t>
  </si>
  <si>
    <t>PW104</t>
  </si>
  <si>
    <t>B101</t>
  </si>
  <si>
    <t>B102</t>
  </si>
  <si>
    <t>B103</t>
  </si>
  <si>
    <t>B104</t>
  </si>
  <si>
    <t>B105</t>
  </si>
  <si>
    <t>B106</t>
  </si>
  <si>
    <t>EN1</t>
  </si>
  <si>
    <t>EN2</t>
  </si>
  <si>
    <t>EN3</t>
  </si>
  <si>
    <t>EN4</t>
  </si>
  <si>
    <t>EN5</t>
  </si>
  <si>
    <t>B107</t>
  </si>
  <si>
    <t>AR</t>
  </si>
  <si>
    <t>A109</t>
  </si>
  <si>
    <t>PW201</t>
  </si>
  <si>
    <t>PW202</t>
  </si>
  <si>
    <t>PW203</t>
  </si>
  <si>
    <t>B201</t>
  </si>
  <si>
    <t>B202</t>
  </si>
  <si>
    <t>B203</t>
  </si>
  <si>
    <t>B204</t>
  </si>
  <si>
    <t>B205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</si>
  <si>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</si>
  <si>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</si>
  <si>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</si>
  <si>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</si>
  <si>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</si>
  <si>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</si>
  <si>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</si>
  <si>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</si>
  <si>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</si>
  <si>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</si>
  <si>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</si>
  <si>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FR</t>
  </si>
  <si>
    <t>PW204</t>
  </si>
  <si>
    <t>PW205</t>
  </si>
  <si>
    <t>PW206</t>
  </si>
  <si>
    <t>HA201</t>
  </si>
  <si>
    <t>EN7</t>
  </si>
  <si>
    <t>TE201</t>
  </si>
  <si>
    <t>TE</t>
  </si>
  <si>
    <t>PF201</t>
  </si>
  <si>
    <t>PF</t>
  </si>
  <si>
    <t>EN8</t>
  </si>
  <si>
    <t>PW210</t>
  </si>
  <si>
    <t>PW207</t>
  </si>
  <si>
    <t>PW208</t>
  </si>
  <si>
    <t>TE202</t>
  </si>
  <si>
    <t>B206</t>
  </si>
  <si>
    <t>A212</t>
  </si>
  <si>
    <t>PW209</t>
  </si>
  <si>
    <t>B307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</si>
  <si>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R</t>
    </r>
  </si>
  <si>
    <t>TE301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</si>
  <si>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E</t>
    </r>
  </si>
  <si>
    <t>A310</t>
  </si>
  <si>
    <t>PW309</t>
  </si>
  <si>
    <t>B301</t>
  </si>
  <si>
    <t>OFC</t>
  </si>
  <si>
    <t>B302</t>
  </si>
  <si>
    <t>B303</t>
  </si>
  <si>
    <t>B304</t>
  </si>
  <si>
    <t>B305</t>
  </si>
  <si>
    <t>B306</t>
  </si>
  <si>
    <t>A301</t>
  </si>
  <si>
    <t>CL</t>
  </si>
  <si>
    <t>A302</t>
  </si>
  <si>
    <t>A303</t>
  </si>
  <si>
    <t>A304</t>
  </si>
  <si>
    <t>A305</t>
  </si>
  <si>
    <t>A306</t>
  </si>
  <si>
    <t>A307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</si>
  <si>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R</t>
    </r>
  </si>
  <si>
    <t>A308</t>
  </si>
  <si>
    <t>A309</t>
  </si>
  <si>
    <t>PW301</t>
  </si>
  <si>
    <t>PW302</t>
  </si>
  <si>
    <t>PW303</t>
  </si>
  <si>
    <t>PW304</t>
  </si>
  <si>
    <t>PW305</t>
  </si>
  <si>
    <t>PW306</t>
  </si>
  <si>
    <t>PW307</t>
  </si>
  <si>
    <t>TE302</t>
  </si>
  <si>
    <t>PW308</t>
  </si>
  <si>
    <t>TE401</t>
  </si>
  <si>
    <t>B404</t>
  </si>
  <si>
    <t>AUD</t>
  </si>
  <si>
    <t>EN9</t>
  </si>
  <si>
    <t>PW310</t>
  </si>
  <si>
    <t>B401</t>
  </si>
  <si>
    <t>B402</t>
  </si>
  <si>
    <t>B403</t>
  </si>
  <si>
    <t>RR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</si>
  <si>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</si>
  <si>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</si>
  <si>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</si>
  <si>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</si>
  <si>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</si>
  <si>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</si>
  <si>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</si>
  <si>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</si>
  <si>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</si>
  <si>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</si>
  <si>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</si>
  <si>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C</t>
  </si>
  <si>
    <t>A412</t>
  </si>
  <si>
    <t>A413</t>
  </si>
  <si>
    <t>A414</t>
  </si>
  <si>
    <t>TE402</t>
  </si>
  <si>
    <t>PW401</t>
  </si>
  <si>
    <t>PW402</t>
  </si>
  <si>
    <t>PW403</t>
  </si>
  <si>
    <t>HA401</t>
  </si>
  <si>
    <t>PW404</t>
  </si>
  <si>
    <t>PW405</t>
  </si>
  <si>
    <t>LT5</t>
  </si>
  <si>
    <t>B405</t>
  </si>
  <si>
    <t>A415</t>
  </si>
  <si>
    <t>HA402</t>
  </si>
  <si>
    <t>PW507</t>
  </si>
  <si>
    <t>PW508</t>
  </si>
  <si>
    <t>TE503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</si>
  <si>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</si>
  <si>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</si>
  <si>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</si>
  <si>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</si>
  <si>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</si>
  <si>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</si>
  <si>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</si>
  <si>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</si>
  <si>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</si>
  <si>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</si>
  <si>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</si>
  <si>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</si>
  <si>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</si>
  <si>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</si>
  <si>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</si>
  <si>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TE501</t>
  </si>
  <si>
    <t>A516</t>
  </si>
  <si>
    <t>A517</t>
  </si>
  <si>
    <t>B501</t>
  </si>
  <si>
    <t>PW501</t>
  </si>
  <si>
    <t>PW502</t>
  </si>
  <si>
    <t>PW503</t>
  </si>
  <si>
    <t>PW504</t>
  </si>
  <si>
    <t>PW505</t>
  </si>
  <si>
    <t>PW506</t>
  </si>
  <si>
    <t>HA501</t>
  </si>
  <si>
    <t>TE502</t>
  </si>
  <si>
    <t>DIF</t>
  </si>
  <si>
    <t>1f</t>
  </si>
  <si>
    <t>2f</t>
  </si>
  <si>
    <t>3f</t>
  </si>
  <si>
    <t>4f</t>
  </si>
  <si>
    <t>5f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</si>
</sst>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44"/>
  <sheetViews>
    <sheetView tabSelected="1" zoomScale="85" zoomScaleNormal="85" workbookViewId="0">
      <selection activeCell="AG1" sqref="AG1"/>
    </sheetView>
  </sheetViews>
  <sheetFormatPr defaultColWidth="9" defaultRowHeight="14"/>
  <cols>
    <col min="1" max="1" width="3.44166666666667" customWidth="1"/>
    <col min="2" max="2" width="8.44166666666667" customWidth="1"/>
    <col min="3" max="3" width="6.44166666666667" customWidth="1"/>
    <col min="4" max="4" width="5.44166666666667" customWidth="1"/>
    <col min="5" max="6" width="6.44166666666667" customWidth="1"/>
    <col min="7" max="7" width="5.44166666666667" customWidth="1"/>
    <col min="8" max="8" width="3.44166666666667" customWidth="1"/>
    <col min="9" max="11" width="7.44166666666667" customWidth="1"/>
    <col min="12" max="12" width="4" customWidth="1"/>
    <col min="13" max="13" width="4.44166666666667" customWidth="1"/>
    <col min="14" max="14" width="6.44166666666667" customWidth="1"/>
    <col min="15" max="15" width="4" customWidth="1"/>
    <col min="16" max="16" width="5.44166666666667" customWidth="1"/>
    <col min="17" max="17" width="8.44166666666667" customWidth="1"/>
    <col min="18" max="18" width="5.10833333333333" customWidth="1"/>
    <col min="19" max="19" width="3.44166666666667" customWidth="1"/>
    <col min="20" max="20" width="4.10833333333333" customWidth="1"/>
    <col min="21" max="21" width="3.10833333333333" customWidth="1"/>
    <col min="22" max="22" width="3.55833333333333" customWidth="1"/>
    <col min="23" max="23" width="4.775" customWidth="1"/>
    <col min="24" max="24" width="7.44166666666667" customWidth="1"/>
    <col min="35" max="35" width="8.44166666666667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1.636</v>
      </c>
      <c r="D2">
        <v>1047</v>
      </c>
      <c r="E2">
        <v>3.45</v>
      </c>
      <c r="F2">
        <v>2.055</v>
      </c>
      <c r="G2">
        <f t="shared" ref="G2:G13" si="0">R2*S2</f>
        <v>108</v>
      </c>
      <c r="H2">
        <f t="shared" ref="H2:H13" si="1">R2*2+S2*2</f>
        <v>78</v>
      </c>
      <c r="I2">
        <f t="shared" ref="I2:I13" si="2">H2*P2-N2-O2</f>
        <v>320.25</v>
      </c>
      <c r="J2">
        <f t="shared" ref="J2:J13" si="3">O2/G2</f>
        <v>0.333333333333333</v>
      </c>
      <c r="K2">
        <f t="shared" ref="K2:K13" si="4">O2/(I2*0.312)</f>
        <v>0.360295442262655</v>
      </c>
      <c r="L2">
        <v>7</v>
      </c>
      <c r="M2">
        <v>3</v>
      </c>
      <c r="N2">
        <v>22.05</v>
      </c>
      <c r="O2" s="2">
        <v>36</v>
      </c>
      <c r="P2">
        <v>4.85</v>
      </c>
      <c r="Q2">
        <f t="shared" ref="Q2:Q13" si="5">G2*P2</f>
        <v>523.8</v>
      </c>
      <c r="R2" s="2">
        <v>36</v>
      </c>
      <c r="S2" s="2">
        <v>3</v>
      </c>
      <c r="T2">
        <v>1</v>
      </c>
      <c r="U2">
        <v>1</v>
      </c>
      <c r="V2">
        <v>0</v>
      </c>
      <c r="W2">
        <v>165</v>
      </c>
      <c r="X2" s="2">
        <v>4.5</v>
      </c>
      <c r="Y2">
        <f t="shared" ref="Y2:Y13" si="6">X2*0.36</f>
        <v>1.62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35</v>
      </c>
    </row>
    <row r="3" spans="1:34">
      <c r="A3">
        <v>1</v>
      </c>
      <c r="B3" t="s">
        <v>36</v>
      </c>
      <c r="C3">
        <v>0.84</v>
      </c>
      <c r="D3">
        <v>119</v>
      </c>
      <c r="E3">
        <v>0.167</v>
      </c>
      <c r="F3">
        <v>2.638</v>
      </c>
      <c r="G3">
        <f t="shared" si="0"/>
        <v>30</v>
      </c>
      <c r="H3">
        <f t="shared" si="1"/>
        <v>22</v>
      </c>
      <c r="I3">
        <f t="shared" si="2"/>
        <v>106.7</v>
      </c>
      <c r="J3">
        <f t="shared" si="3"/>
        <v>0</v>
      </c>
      <c r="K3">
        <f t="shared" si="4"/>
        <v>0</v>
      </c>
      <c r="L3">
        <v>0</v>
      </c>
      <c r="M3">
        <v>0</v>
      </c>
      <c r="N3">
        <v>0</v>
      </c>
      <c r="O3">
        <v>0</v>
      </c>
      <c r="P3">
        <v>4.85</v>
      </c>
      <c r="Q3">
        <f t="shared" si="5"/>
        <v>145.5</v>
      </c>
      <c r="R3">
        <v>5</v>
      </c>
      <c r="S3">
        <v>6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6"/>
        <v>0</v>
      </c>
      <c r="Z3">
        <v>0</v>
      </c>
      <c r="AA3">
        <v>0</v>
      </c>
      <c r="AB3">
        <v>0</v>
      </c>
      <c r="AC3" s="2">
        <v>1</v>
      </c>
      <c r="AD3">
        <v>28</v>
      </c>
      <c r="AE3">
        <v>1.8</v>
      </c>
      <c r="AF3">
        <v>0.28</v>
      </c>
      <c r="AG3">
        <v>0.18</v>
      </c>
      <c r="AH3" s="3" t="s">
        <v>37</v>
      </c>
    </row>
    <row r="4" spans="1:34">
      <c r="A4">
        <v>2</v>
      </c>
      <c r="B4" t="s">
        <v>38</v>
      </c>
      <c r="C4">
        <v>1.2</v>
      </c>
      <c r="D4">
        <v>1163</v>
      </c>
      <c r="E4">
        <v>9.833</v>
      </c>
      <c r="F4">
        <v>2.558</v>
      </c>
      <c r="G4">
        <f t="shared" si="0"/>
        <v>94.5</v>
      </c>
      <c r="H4">
        <f t="shared" si="1"/>
        <v>69</v>
      </c>
      <c r="I4">
        <f t="shared" si="2"/>
        <v>262.86</v>
      </c>
      <c r="J4">
        <f t="shared" si="3"/>
        <v>0.228571428571429</v>
      </c>
      <c r="K4">
        <f t="shared" si="4"/>
        <v>0.263375063648974</v>
      </c>
      <c r="L4">
        <v>16</v>
      </c>
      <c r="M4">
        <v>3</v>
      </c>
      <c r="N4">
        <v>50.19</v>
      </c>
      <c r="O4">
        <v>21.6</v>
      </c>
      <c r="P4">
        <v>4.85</v>
      </c>
      <c r="Q4">
        <f t="shared" si="5"/>
        <v>458.325</v>
      </c>
      <c r="R4">
        <v>31.5</v>
      </c>
      <c r="S4">
        <v>3</v>
      </c>
      <c r="T4">
        <v>1</v>
      </c>
      <c r="U4">
        <v>1</v>
      </c>
      <c r="V4">
        <v>0</v>
      </c>
      <c r="W4">
        <v>80</v>
      </c>
      <c r="X4">
        <v>3.33</v>
      </c>
      <c r="Y4">
        <f t="shared" si="6"/>
        <v>1.1988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s="3" t="s">
        <v>39</v>
      </c>
    </row>
    <row r="5" spans="1:34">
      <c r="A5">
        <v>3</v>
      </c>
      <c r="B5" t="s">
        <v>40</v>
      </c>
      <c r="C5">
        <v>0.863</v>
      </c>
      <c r="D5">
        <v>109</v>
      </c>
      <c r="E5">
        <v>0.091</v>
      </c>
      <c r="F5">
        <v>2.67</v>
      </c>
      <c r="G5">
        <f t="shared" si="0"/>
        <v>3.1</v>
      </c>
      <c r="H5">
        <f t="shared" si="1"/>
        <v>8.2</v>
      </c>
      <c r="I5">
        <f t="shared" si="2"/>
        <v>35.99</v>
      </c>
      <c r="J5">
        <f t="shared" si="3"/>
        <v>0</v>
      </c>
      <c r="K5">
        <f t="shared" si="4"/>
        <v>0</v>
      </c>
      <c r="L5">
        <v>1</v>
      </c>
      <c r="M5">
        <v>0</v>
      </c>
      <c r="N5">
        <v>3.78</v>
      </c>
      <c r="O5">
        <v>0</v>
      </c>
      <c r="P5">
        <v>4.85</v>
      </c>
      <c r="Q5">
        <f t="shared" si="5"/>
        <v>15.035</v>
      </c>
      <c r="R5">
        <v>3.1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f t="shared" si="6"/>
        <v>0.72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s="3" t="s">
        <v>41</v>
      </c>
    </row>
    <row r="6" spans="1:34">
      <c r="A6">
        <v>4</v>
      </c>
      <c r="B6" t="s">
        <v>42</v>
      </c>
      <c r="C6">
        <v>1.775</v>
      </c>
      <c r="D6">
        <v>1453</v>
      </c>
      <c r="E6">
        <v>3.176</v>
      </c>
      <c r="F6">
        <v>1.964</v>
      </c>
      <c r="G6">
        <f t="shared" si="0"/>
        <v>42</v>
      </c>
      <c r="H6">
        <f t="shared" si="1"/>
        <v>34</v>
      </c>
      <c r="I6">
        <f t="shared" si="2"/>
        <v>118.19</v>
      </c>
      <c r="J6">
        <f t="shared" si="3"/>
        <v>0.857142857142857</v>
      </c>
      <c r="K6">
        <f t="shared" si="4"/>
        <v>0.976263773454737</v>
      </c>
      <c r="L6">
        <v>4</v>
      </c>
      <c r="M6">
        <v>3</v>
      </c>
      <c r="N6">
        <v>10.71</v>
      </c>
      <c r="O6">
        <v>36</v>
      </c>
      <c r="P6">
        <v>4.85</v>
      </c>
      <c r="Q6">
        <f t="shared" si="5"/>
        <v>203.7</v>
      </c>
      <c r="R6">
        <v>14</v>
      </c>
      <c r="S6">
        <v>3</v>
      </c>
      <c r="T6">
        <v>1</v>
      </c>
      <c r="U6">
        <v>0</v>
      </c>
      <c r="V6">
        <v>0</v>
      </c>
      <c r="W6">
        <v>0</v>
      </c>
      <c r="X6">
        <v>2.5</v>
      </c>
      <c r="Y6">
        <f t="shared" si="6"/>
        <v>0.9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39</v>
      </c>
    </row>
    <row r="7" spans="1:34">
      <c r="A7">
        <v>5</v>
      </c>
      <c r="B7" t="s">
        <v>43</v>
      </c>
      <c r="C7">
        <v>1.556</v>
      </c>
      <c r="D7">
        <v>897</v>
      </c>
      <c r="E7">
        <v>2.643</v>
      </c>
      <c r="F7">
        <v>2.086</v>
      </c>
      <c r="G7">
        <f t="shared" si="0"/>
        <v>54</v>
      </c>
      <c r="H7">
        <f t="shared" si="1"/>
        <v>42</v>
      </c>
      <c r="I7">
        <f t="shared" si="2"/>
        <v>177.18</v>
      </c>
      <c r="J7">
        <f t="shared" si="3"/>
        <v>0.266666666666667</v>
      </c>
      <c r="K7">
        <f t="shared" si="4"/>
        <v>0.260491286566464</v>
      </c>
      <c r="L7">
        <v>4</v>
      </c>
      <c r="M7">
        <v>2</v>
      </c>
      <c r="N7">
        <v>12.12</v>
      </c>
      <c r="O7">
        <v>14.4</v>
      </c>
      <c r="P7">
        <v>4.85</v>
      </c>
      <c r="Q7">
        <f t="shared" si="5"/>
        <v>261.9</v>
      </c>
      <c r="R7">
        <v>18</v>
      </c>
      <c r="S7">
        <v>3</v>
      </c>
      <c r="T7">
        <v>1</v>
      </c>
      <c r="U7">
        <v>0</v>
      </c>
      <c r="V7">
        <v>0</v>
      </c>
      <c r="W7">
        <v>0</v>
      </c>
      <c r="X7">
        <v>2.17</v>
      </c>
      <c r="Y7">
        <f t="shared" si="6"/>
        <v>0.7812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s="3" t="s">
        <v>39</v>
      </c>
    </row>
    <row r="8" spans="1:34">
      <c r="A8">
        <v>6</v>
      </c>
      <c r="B8" t="s">
        <v>44</v>
      </c>
      <c r="C8">
        <v>0.962</v>
      </c>
      <c r="D8">
        <v>467</v>
      </c>
      <c r="E8">
        <v>2.167</v>
      </c>
      <c r="F8">
        <v>2.716</v>
      </c>
      <c r="G8">
        <f t="shared" si="0"/>
        <v>0</v>
      </c>
      <c r="H8">
        <f t="shared" si="1"/>
        <v>36</v>
      </c>
      <c r="I8">
        <f t="shared" si="2"/>
        <v>163.05</v>
      </c>
      <c r="J8">
        <v>0</v>
      </c>
      <c r="K8">
        <f t="shared" si="4"/>
        <v>0</v>
      </c>
      <c r="L8">
        <v>5</v>
      </c>
      <c r="M8">
        <v>0</v>
      </c>
      <c r="N8">
        <v>11.55</v>
      </c>
      <c r="O8">
        <v>0</v>
      </c>
      <c r="P8">
        <v>4.85</v>
      </c>
      <c r="Q8">
        <f t="shared" si="5"/>
        <v>0</v>
      </c>
      <c r="R8">
        <v>18</v>
      </c>
      <c r="S8">
        <v>0</v>
      </c>
      <c r="T8">
        <v>1</v>
      </c>
      <c r="U8">
        <v>1</v>
      </c>
      <c r="V8">
        <v>0</v>
      </c>
      <c r="W8">
        <v>0</v>
      </c>
      <c r="X8">
        <v>2.5</v>
      </c>
      <c r="Y8">
        <f t="shared" si="6"/>
        <v>0.9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39</v>
      </c>
    </row>
    <row r="9" spans="1:34">
      <c r="A9">
        <v>7</v>
      </c>
      <c r="B9" t="s">
        <v>45</v>
      </c>
      <c r="C9">
        <v>1</v>
      </c>
      <c r="D9">
        <v>97</v>
      </c>
      <c r="E9">
        <v>0.143</v>
      </c>
      <c r="F9">
        <v>2.399</v>
      </c>
      <c r="G9">
        <f t="shared" si="0"/>
        <v>36</v>
      </c>
      <c r="H9">
        <f t="shared" si="1"/>
        <v>26</v>
      </c>
      <c r="I9">
        <f t="shared" si="2"/>
        <v>122.32</v>
      </c>
      <c r="J9">
        <f t="shared" si="3"/>
        <v>0</v>
      </c>
      <c r="K9">
        <f t="shared" si="4"/>
        <v>0</v>
      </c>
      <c r="L9">
        <v>1</v>
      </c>
      <c r="M9">
        <v>0</v>
      </c>
      <c r="N9">
        <v>3.78</v>
      </c>
      <c r="O9">
        <v>0</v>
      </c>
      <c r="P9">
        <v>4.85</v>
      </c>
      <c r="Q9">
        <f t="shared" si="5"/>
        <v>174.6</v>
      </c>
      <c r="R9">
        <v>9</v>
      </c>
      <c r="S9">
        <v>4</v>
      </c>
      <c r="T9">
        <v>1</v>
      </c>
      <c r="U9">
        <v>0</v>
      </c>
      <c r="V9">
        <v>0</v>
      </c>
      <c r="W9">
        <v>0</v>
      </c>
      <c r="X9">
        <v>1.17</v>
      </c>
      <c r="Y9">
        <f t="shared" si="6"/>
        <v>0.4212</v>
      </c>
      <c r="Z9">
        <v>0</v>
      </c>
      <c r="AA9">
        <v>0</v>
      </c>
      <c r="AB9">
        <v>0</v>
      </c>
      <c r="AC9" s="2">
        <v>1</v>
      </c>
      <c r="AD9">
        <v>28</v>
      </c>
      <c r="AE9">
        <v>1.8</v>
      </c>
      <c r="AF9">
        <v>0.28</v>
      </c>
      <c r="AG9">
        <v>0.18</v>
      </c>
      <c r="AH9" s="3" t="s">
        <v>46</v>
      </c>
    </row>
    <row r="10" spans="1:34">
      <c r="A10">
        <v>8</v>
      </c>
      <c r="B10" t="s">
        <v>47</v>
      </c>
      <c r="C10">
        <v>0.962</v>
      </c>
      <c r="D10">
        <v>103</v>
      </c>
      <c r="E10">
        <v>0.2</v>
      </c>
      <c r="F10">
        <v>2.385</v>
      </c>
      <c r="G10">
        <f t="shared" si="0"/>
        <v>36</v>
      </c>
      <c r="H10">
        <f t="shared" si="1"/>
        <v>26</v>
      </c>
      <c r="I10">
        <f t="shared" si="2"/>
        <v>122.32</v>
      </c>
      <c r="J10">
        <f t="shared" si="3"/>
        <v>0</v>
      </c>
      <c r="K10">
        <f t="shared" si="4"/>
        <v>0</v>
      </c>
      <c r="L10">
        <v>1</v>
      </c>
      <c r="M10">
        <v>0</v>
      </c>
      <c r="N10">
        <v>3.78</v>
      </c>
      <c r="O10">
        <v>0</v>
      </c>
      <c r="P10">
        <v>4.85</v>
      </c>
      <c r="Q10">
        <f t="shared" si="5"/>
        <v>174.6</v>
      </c>
      <c r="R10">
        <v>4</v>
      </c>
      <c r="S10">
        <v>9</v>
      </c>
      <c r="T10">
        <v>1</v>
      </c>
      <c r="U10">
        <v>0</v>
      </c>
      <c r="V10">
        <v>0</v>
      </c>
      <c r="W10">
        <v>165</v>
      </c>
      <c r="X10">
        <v>1.67</v>
      </c>
      <c r="Y10">
        <f t="shared" si="6"/>
        <v>0.6012</v>
      </c>
      <c r="Z10">
        <v>0</v>
      </c>
      <c r="AA10">
        <v>0</v>
      </c>
      <c r="AB10">
        <v>0</v>
      </c>
      <c r="AC10" s="2">
        <v>1</v>
      </c>
      <c r="AD10">
        <v>28</v>
      </c>
      <c r="AE10">
        <v>1.8</v>
      </c>
      <c r="AF10">
        <v>0.28</v>
      </c>
      <c r="AG10">
        <v>0.18</v>
      </c>
      <c r="AH10" s="3" t="s">
        <v>46</v>
      </c>
    </row>
    <row r="11" spans="1:34">
      <c r="A11">
        <v>9</v>
      </c>
      <c r="B11" t="s">
        <v>48</v>
      </c>
      <c r="C11">
        <v>0.875</v>
      </c>
      <c r="D11">
        <v>215</v>
      </c>
      <c r="E11">
        <v>1.091</v>
      </c>
      <c r="F11">
        <v>2.688</v>
      </c>
      <c r="G11">
        <f t="shared" si="0"/>
        <v>36</v>
      </c>
      <c r="H11">
        <f t="shared" si="1"/>
        <v>26</v>
      </c>
      <c r="I11">
        <f t="shared" si="2"/>
        <v>118.54</v>
      </c>
      <c r="J11">
        <f t="shared" si="3"/>
        <v>0</v>
      </c>
      <c r="K11">
        <f t="shared" si="4"/>
        <v>0</v>
      </c>
      <c r="L11">
        <v>2</v>
      </c>
      <c r="M11">
        <v>0</v>
      </c>
      <c r="N11">
        <v>7.56</v>
      </c>
      <c r="O11">
        <v>0</v>
      </c>
      <c r="P11">
        <v>4.85</v>
      </c>
      <c r="Q11">
        <f t="shared" si="5"/>
        <v>174.6</v>
      </c>
      <c r="R11">
        <v>4</v>
      </c>
      <c r="S11">
        <v>9</v>
      </c>
      <c r="T11">
        <v>1</v>
      </c>
      <c r="U11">
        <v>1</v>
      </c>
      <c r="V11">
        <v>0</v>
      </c>
      <c r="W11">
        <v>80</v>
      </c>
      <c r="X11">
        <v>1</v>
      </c>
      <c r="Y11">
        <f t="shared" si="6"/>
        <v>0.36</v>
      </c>
      <c r="Z11">
        <v>0</v>
      </c>
      <c r="AA11">
        <v>0</v>
      </c>
      <c r="AB11">
        <v>0</v>
      </c>
      <c r="AC11" s="2">
        <v>1</v>
      </c>
      <c r="AD11">
        <v>28</v>
      </c>
      <c r="AE11">
        <v>1.8</v>
      </c>
      <c r="AF11">
        <v>0.28</v>
      </c>
      <c r="AG11">
        <v>0.18</v>
      </c>
      <c r="AH11" s="3" t="s">
        <v>46</v>
      </c>
    </row>
    <row r="12" spans="1:34">
      <c r="A12">
        <v>10</v>
      </c>
      <c r="B12" t="s">
        <v>49</v>
      </c>
      <c r="C12">
        <v>1</v>
      </c>
      <c r="D12">
        <v>97</v>
      </c>
      <c r="E12">
        <v>0.143</v>
      </c>
      <c r="F12">
        <v>2.399</v>
      </c>
      <c r="G12">
        <f t="shared" si="0"/>
        <v>9</v>
      </c>
      <c r="H12">
        <f t="shared" si="1"/>
        <v>12</v>
      </c>
      <c r="I12">
        <f t="shared" si="2"/>
        <v>54</v>
      </c>
      <c r="J12">
        <f t="shared" si="3"/>
        <v>0</v>
      </c>
      <c r="K12">
        <f t="shared" si="4"/>
        <v>0</v>
      </c>
      <c r="L12">
        <v>1</v>
      </c>
      <c r="M12">
        <v>0</v>
      </c>
      <c r="N12">
        <v>4.2</v>
      </c>
      <c r="O12">
        <v>0</v>
      </c>
      <c r="P12">
        <v>4.85</v>
      </c>
      <c r="Q12">
        <f t="shared" si="5"/>
        <v>43.65</v>
      </c>
      <c r="R12">
        <v>3</v>
      </c>
      <c r="S12">
        <v>3</v>
      </c>
      <c r="T12">
        <v>0</v>
      </c>
      <c r="U12">
        <v>0</v>
      </c>
      <c r="V12">
        <v>0</v>
      </c>
      <c r="W12">
        <v>0</v>
      </c>
      <c r="X12">
        <v>1.33</v>
      </c>
      <c r="Y12">
        <f t="shared" si="6"/>
        <v>0.4788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50</v>
      </c>
    </row>
    <row r="13" spans="1:34">
      <c r="A13">
        <v>11</v>
      </c>
      <c r="B13" t="s">
        <v>51</v>
      </c>
      <c r="C13">
        <v>0.733</v>
      </c>
      <c r="D13">
        <v>209</v>
      </c>
      <c r="E13">
        <v>0.2</v>
      </c>
      <c r="F13">
        <v>2.8</v>
      </c>
      <c r="G13">
        <f t="shared" si="0"/>
        <v>72.8</v>
      </c>
      <c r="H13">
        <f t="shared" si="1"/>
        <v>34.8</v>
      </c>
      <c r="I13">
        <f t="shared" si="2"/>
        <v>139.23</v>
      </c>
      <c r="J13">
        <f t="shared" si="3"/>
        <v>0.247252747252747</v>
      </c>
      <c r="K13">
        <f t="shared" si="4"/>
        <v>0.414366930204034</v>
      </c>
      <c r="L13">
        <v>5</v>
      </c>
      <c r="M13">
        <v>4</v>
      </c>
      <c r="N13">
        <v>11.55</v>
      </c>
      <c r="O13">
        <v>18</v>
      </c>
      <c r="P13">
        <v>4.85</v>
      </c>
      <c r="Q13">
        <f t="shared" si="5"/>
        <v>353.08</v>
      </c>
      <c r="R13">
        <v>7</v>
      </c>
      <c r="S13">
        <v>10.4</v>
      </c>
      <c r="T13">
        <v>1</v>
      </c>
      <c r="U13">
        <v>1</v>
      </c>
      <c r="V13">
        <v>0</v>
      </c>
      <c r="W13">
        <v>0</v>
      </c>
      <c r="X13">
        <v>3.83</v>
      </c>
      <c r="Y13">
        <f t="shared" si="6"/>
        <v>1.3788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52</v>
      </c>
    </row>
    <row r="14" spans="1:34">
      <c r="A14">
        <v>12</v>
      </c>
      <c r="B14" t="s">
        <v>53</v>
      </c>
      <c r="C14">
        <v>0.863</v>
      </c>
      <c r="D14">
        <v>109</v>
      </c>
      <c r="E14">
        <v>0.091</v>
      </c>
      <c r="F14">
        <v>2.67</v>
      </c>
      <c r="G14">
        <f t="shared" ref="G14:G44" si="7">R14*S14</f>
        <v>37.5</v>
      </c>
      <c r="H14">
        <f t="shared" ref="H14:H44" si="8">R14*2+S14*2</f>
        <v>25</v>
      </c>
      <c r="I14">
        <f t="shared" ref="I14:I44" si="9">H14*P14-N14-O14</f>
        <v>92.72</v>
      </c>
      <c r="J14">
        <f t="shared" ref="J14:J44" si="10">O14/G14</f>
        <v>0.576</v>
      </c>
      <c r="K14">
        <f t="shared" ref="K14:K44" si="11">O14/(I14*0.312)</f>
        <v>0.746664896794319</v>
      </c>
      <c r="L14">
        <v>3</v>
      </c>
      <c r="M14">
        <v>2</v>
      </c>
      <c r="N14">
        <v>6.93</v>
      </c>
      <c r="O14">
        <v>21.6</v>
      </c>
      <c r="P14">
        <v>4.85</v>
      </c>
      <c r="Q14">
        <f t="shared" ref="Q14:Q44" si="12">G14*P14</f>
        <v>181.875</v>
      </c>
      <c r="R14">
        <v>5</v>
      </c>
      <c r="S14">
        <v>7.5</v>
      </c>
      <c r="T14">
        <v>0</v>
      </c>
      <c r="U14">
        <v>1</v>
      </c>
      <c r="V14">
        <v>0</v>
      </c>
      <c r="W14">
        <v>80</v>
      </c>
      <c r="X14">
        <v>1.83</v>
      </c>
      <c r="Y14">
        <f t="shared" ref="Y14:Y44" si="13">X14*0.36</f>
        <v>0.6588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52</v>
      </c>
    </row>
    <row r="15" spans="1:34">
      <c r="A15">
        <v>13</v>
      </c>
      <c r="B15" t="s">
        <v>54</v>
      </c>
      <c r="C15">
        <v>1.125</v>
      </c>
      <c r="D15">
        <v>109</v>
      </c>
      <c r="E15">
        <v>0.167</v>
      </c>
      <c r="F15">
        <v>2.055</v>
      </c>
      <c r="G15">
        <f t="shared" si="7"/>
        <v>54</v>
      </c>
      <c r="H15">
        <f t="shared" si="8"/>
        <v>30</v>
      </c>
      <c r="I15">
        <f t="shared" si="9"/>
        <v>132.21</v>
      </c>
      <c r="J15">
        <f t="shared" si="10"/>
        <v>0.133333333333333</v>
      </c>
      <c r="K15">
        <f t="shared" si="11"/>
        <v>0.174547485643469</v>
      </c>
      <c r="L15">
        <v>2</v>
      </c>
      <c r="M15">
        <v>1</v>
      </c>
      <c r="N15">
        <v>6.09</v>
      </c>
      <c r="O15">
        <v>7.2</v>
      </c>
      <c r="P15">
        <v>4.85</v>
      </c>
      <c r="Q15">
        <f t="shared" si="12"/>
        <v>261.9</v>
      </c>
      <c r="R15">
        <v>9</v>
      </c>
      <c r="S15">
        <v>6</v>
      </c>
      <c r="T15">
        <v>0</v>
      </c>
      <c r="U15">
        <v>1</v>
      </c>
      <c r="V15">
        <v>0</v>
      </c>
      <c r="W15">
        <v>0</v>
      </c>
      <c r="X15">
        <v>0.67</v>
      </c>
      <c r="Y15">
        <f t="shared" si="13"/>
        <v>0.2412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55</v>
      </c>
    </row>
    <row r="16" spans="1:34">
      <c r="A16">
        <v>14</v>
      </c>
      <c r="B16" t="s">
        <v>56</v>
      </c>
      <c r="C16">
        <v>1.125</v>
      </c>
      <c r="D16">
        <v>109</v>
      </c>
      <c r="E16">
        <v>0.167</v>
      </c>
      <c r="F16">
        <v>2.055</v>
      </c>
      <c r="G16">
        <f t="shared" si="7"/>
        <v>54</v>
      </c>
      <c r="H16">
        <f t="shared" si="8"/>
        <v>30</v>
      </c>
      <c r="I16">
        <f t="shared" si="9"/>
        <v>132.21</v>
      </c>
      <c r="J16">
        <f t="shared" si="10"/>
        <v>0.133333333333333</v>
      </c>
      <c r="K16">
        <f t="shared" si="11"/>
        <v>0.174547485643469</v>
      </c>
      <c r="L16">
        <v>2</v>
      </c>
      <c r="M16">
        <v>1</v>
      </c>
      <c r="N16">
        <v>6.09</v>
      </c>
      <c r="O16">
        <v>7.2</v>
      </c>
      <c r="P16">
        <v>4.85</v>
      </c>
      <c r="Q16">
        <f t="shared" si="12"/>
        <v>261.9</v>
      </c>
      <c r="R16">
        <v>9</v>
      </c>
      <c r="S16">
        <v>6</v>
      </c>
      <c r="T16">
        <v>0</v>
      </c>
      <c r="U16">
        <v>1</v>
      </c>
      <c r="V16">
        <v>0</v>
      </c>
      <c r="W16">
        <v>0</v>
      </c>
      <c r="X16">
        <v>0.67</v>
      </c>
      <c r="Y16">
        <f t="shared" si="13"/>
        <v>0.2412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57</v>
      </c>
    </row>
    <row r="17" spans="1:34">
      <c r="A17">
        <v>15</v>
      </c>
      <c r="B17" t="s">
        <v>58</v>
      </c>
      <c r="C17">
        <v>1.033</v>
      </c>
      <c r="D17">
        <v>121</v>
      </c>
      <c r="E17">
        <v>0.2</v>
      </c>
      <c r="F17">
        <v>2.17</v>
      </c>
      <c r="G17">
        <f t="shared" si="7"/>
        <v>54</v>
      </c>
      <c r="H17">
        <f t="shared" si="8"/>
        <v>30</v>
      </c>
      <c r="I17">
        <f t="shared" si="9"/>
        <v>132.21</v>
      </c>
      <c r="J17">
        <f t="shared" si="10"/>
        <v>0.133333333333333</v>
      </c>
      <c r="K17">
        <f t="shared" si="11"/>
        <v>0.174547485643469</v>
      </c>
      <c r="L17">
        <v>2</v>
      </c>
      <c r="M17">
        <v>1</v>
      </c>
      <c r="N17">
        <v>6.09</v>
      </c>
      <c r="O17">
        <v>7.2</v>
      </c>
      <c r="P17">
        <v>4.85</v>
      </c>
      <c r="Q17">
        <f t="shared" si="12"/>
        <v>261.9</v>
      </c>
      <c r="R17">
        <v>9</v>
      </c>
      <c r="S17">
        <v>6</v>
      </c>
      <c r="T17">
        <v>0</v>
      </c>
      <c r="U17">
        <v>1</v>
      </c>
      <c r="V17">
        <v>0</v>
      </c>
      <c r="W17">
        <v>0</v>
      </c>
      <c r="X17">
        <v>0.67</v>
      </c>
      <c r="Y17">
        <f t="shared" si="13"/>
        <v>0.2412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57</v>
      </c>
    </row>
    <row r="18" spans="1:34">
      <c r="A18">
        <v>16</v>
      </c>
      <c r="B18" t="s">
        <v>59</v>
      </c>
      <c r="C18">
        <v>1.033</v>
      </c>
      <c r="D18">
        <v>121</v>
      </c>
      <c r="E18">
        <v>0.2</v>
      </c>
      <c r="F18">
        <v>2.17</v>
      </c>
      <c r="G18">
        <f t="shared" si="7"/>
        <v>54</v>
      </c>
      <c r="H18">
        <f t="shared" si="8"/>
        <v>30</v>
      </c>
      <c r="I18">
        <f t="shared" si="9"/>
        <v>132.21</v>
      </c>
      <c r="J18">
        <f t="shared" si="10"/>
        <v>0.133333333333333</v>
      </c>
      <c r="K18">
        <f t="shared" si="11"/>
        <v>0.174547485643469</v>
      </c>
      <c r="L18">
        <v>2</v>
      </c>
      <c r="M18">
        <v>1</v>
      </c>
      <c r="N18">
        <v>6.09</v>
      </c>
      <c r="O18">
        <v>7.2</v>
      </c>
      <c r="P18">
        <v>4.85</v>
      </c>
      <c r="Q18">
        <f t="shared" si="12"/>
        <v>261.9</v>
      </c>
      <c r="R18">
        <v>9</v>
      </c>
      <c r="S18">
        <v>6</v>
      </c>
      <c r="T18">
        <v>0</v>
      </c>
      <c r="U18">
        <v>1</v>
      </c>
      <c r="V18">
        <v>0</v>
      </c>
      <c r="W18">
        <v>0</v>
      </c>
      <c r="X18">
        <v>0.67</v>
      </c>
      <c r="Y18">
        <f t="shared" si="13"/>
        <v>0.2412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57</v>
      </c>
    </row>
    <row r="19" spans="1:34">
      <c r="A19">
        <v>17</v>
      </c>
      <c r="B19" t="s">
        <v>60</v>
      </c>
      <c r="C19">
        <v>1.016</v>
      </c>
      <c r="D19">
        <v>131</v>
      </c>
      <c r="E19">
        <v>0.31</v>
      </c>
      <c r="F19">
        <v>2.041</v>
      </c>
      <c r="G19">
        <f t="shared" si="7"/>
        <v>102.6</v>
      </c>
      <c r="H19">
        <f t="shared" si="8"/>
        <v>42.2</v>
      </c>
      <c r="I19">
        <f t="shared" si="9"/>
        <v>157.06</v>
      </c>
      <c r="J19">
        <f t="shared" si="10"/>
        <v>0.404678362573099</v>
      </c>
      <c r="K19">
        <f t="shared" si="11"/>
        <v>0.847299904984866</v>
      </c>
      <c r="L19">
        <v>2</v>
      </c>
      <c r="M19">
        <v>5</v>
      </c>
      <c r="N19">
        <v>6.09</v>
      </c>
      <c r="O19">
        <v>41.52</v>
      </c>
      <c r="P19">
        <v>4.85</v>
      </c>
      <c r="Q19">
        <f t="shared" si="12"/>
        <v>497.61</v>
      </c>
      <c r="R19">
        <v>13.5</v>
      </c>
      <c r="S19">
        <v>7.6</v>
      </c>
      <c r="T19">
        <v>0</v>
      </c>
      <c r="U19">
        <v>1</v>
      </c>
      <c r="V19">
        <v>0</v>
      </c>
      <c r="W19">
        <v>165</v>
      </c>
      <c r="X19">
        <v>2.17</v>
      </c>
      <c r="Y19">
        <f t="shared" si="13"/>
        <v>0.7812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57</v>
      </c>
    </row>
    <row r="20" spans="1:34">
      <c r="A20">
        <v>18</v>
      </c>
      <c r="B20" t="s">
        <v>61</v>
      </c>
      <c r="C20">
        <v>1.068</v>
      </c>
      <c r="D20">
        <v>121</v>
      </c>
      <c r="E20">
        <v>0.143</v>
      </c>
      <c r="F20">
        <v>2.151</v>
      </c>
      <c r="G20">
        <f t="shared" si="7"/>
        <v>102.6</v>
      </c>
      <c r="H20">
        <f t="shared" si="8"/>
        <v>42.2</v>
      </c>
      <c r="I20">
        <f t="shared" si="9"/>
        <v>165.22</v>
      </c>
      <c r="J20">
        <f t="shared" si="10"/>
        <v>0.325146198830409</v>
      </c>
      <c r="K20">
        <f t="shared" si="11"/>
        <v>0.647155773653776</v>
      </c>
      <c r="L20">
        <v>2</v>
      </c>
      <c r="M20">
        <v>10</v>
      </c>
      <c r="N20">
        <v>6.09</v>
      </c>
      <c r="O20">
        <v>33.36</v>
      </c>
      <c r="P20">
        <v>4.85</v>
      </c>
      <c r="Q20">
        <f t="shared" si="12"/>
        <v>497.61</v>
      </c>
      <c r="R20">
        <v>13.5</v>
      </c>
      <c r="S20">
        <v>7.6</v>
      </c>
      <c r="T20">
        <v>0</v>
      </c>
      <c r="U20">
        <v>1</v>
      </c>
      <c r="V20">
        <v>0</v>
      </c>
      <c r="W20">
        <v>165</v>
      </c>
      <c r="X20">
        <v>2.83</v>
      </c>
      <c r="Y20">
        <f t="shared" si="13"/>
        <v>1.0188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57</v>
      </c>
    </row>
    <row r="21" spans="1:34">
      <c r="A21">
        <v>19</v>
      </c>
      <c r="B21" t="s">
        <v>62</v>
      </c>
      <c r="C21">
        <v>1.068</v>
      </c>
      <c r="D21">
        <v>121</v>
      </c>
      <c r="E21">
        <v>0.143</v>
      </c>
      <c r="F21">
        <v>2.151</v>
      </c>
      <c r="G21">
        <f t="shared" si="7"/>
        <v>68.4</v>
      </c>
      <c r="H21">
        <f t="shared" si="8"/>
        <v>33.2</v>
      </c>
      <c r="I21">
        <f t="shared" si="9"/>
        <v>131.89</v>
      </c>
      <c r="J21">
        <f t="shared" si="10"/>
        <v>0.336842105263158</v>
      </c>
      <c r="K21">
        <f t="shared" si="11"/>
        <v>0.559907148731169</v>
      </c>
      <c r="L21">
        <v>2</v>
      </c>
      <c r="M21">
        <v>7</v>
      </c>
      <c r="N21">
        <v>6.09</v>
      </c>
      <c r="O21">
        <v>23.04</v>
      </c>
      <c r="P21">
        <v>4.85</v>
      </c>
      <c r="Q21">
        <f t="shared" si="12"/>
        <v>331.74</v>
      </c>
      <c r="R21">
        <v>9</v>
      </c>
      <c r="S21">
        <v>7.6</v>
      </c>
      <c r="T21">
        <v>0</v>
      </c>
      <c r="U21">
        <v>1</v>
      </c>
      <c r="V21">
        <v>0</v>
      </c>
      <c r="W21">
        <v>165</v>
      </c>
      <c r="X21">
        <v>1.67</v>
      </c>
      <c r="Y21">
        <f t="shared" si="13"/>
        <v>0.6012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57</v>
      </c>
    </row>
    <row r="22" spans="1:34">
      <c r="A22">
        <v>20</v>
      </c>
      <c r="B22" t="s">
        <v>63</v>
      </c>
      <c r="C22">
        <v>0.869</v>
      </c>
      <c r="D22">
        <v>137</v>
      </c>
      <c r="E22">
        <v>0.367</v>
      </c>
      <c r="F22">
        <v>2.698</v>
      </c>
      <c r="G22">
        <f t="shared" si="7"/>
        <v>38</v>
      </c>
      <c r="H22">
        <f t="shared" si="8"/>
        <v>25.2</v>
      </c>
      <c r="I22">
        <f t="shared" si="9"/>
        <v>100.8</v>
      </c>
      <c r="J22">
        <f t="shared" si="10"/>
        <v>0.442105263157895</v>
      </c>
      <c r="K22">
        <f t="shared" si="11"/>
        <v>0.534188034188034</v>
      </c>
      <c r="L22">
        <v>2</v>
      </c>
      <c r="M22">
        <v>2</v>
      </c>
      <c r="N22">
        <v>4.62</v>
      </c>
      <c r="O22">
        <v>16.8</v>
      </c>
      <c r="P22">
        <v>4.85</v>
      </c>
      <c r="Q22">
        <f t="shared" si="12"/>
        <v>184.3</v>
      </c>
      <c r="R22">
        <v>5</v>
      </c>
      <c r="S22">
        <v>7.6</v>
      </c>
      <c r="T22">
        <v>0</v>
      </c>
      <c r="U22">
        <v>1</v>
      </c>
      <c r="V22">
        <v>0</v>
      </c>
      <c r="W22">
        <v>0</v>
      </c>
      <c r="X22">
        <v>0.83</v>
      </c>
      <c r="Y22">
        <f t="shared" si="13"/>
        <v>0.2988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64</v>
      </c>
    </row>
    <row r="23" spans="1:34">
      <c r="A23">
        <v>21</v>
      </c>
      <c r="B23" t="s">
        <v>65</v>
      </c>
      <c r="C23">
        <v>1.465</v>
      </c>
      <c r="D23">
        <v>1199</v>
      </c>
      <c r="E23">
        <v>1.258</v>
      </c>
      <c r="F23">
        <v>2.244</v>
      </c>
      <c r="G23">
        <f t="shared" si="7"/>
        <v>83.6</v>
      </c>
      <c r="H23">
        <f t="shared" si="8"/>
        <v>37.2</v>
      </c>
      <c r="I23">
        <f t="shared" si="9"/>
        <v>154.62</v>
      </c>
      <c r="J23">
        <f t="shared" si="10"/>
        <v>0.218181818181818</v>
      </c>
      <c r="K23">
        <f t="shared" si="11"/>
        <v>0.378098166223894</v>
      </c>
      <c r="L23">
        <v>2</v>
      </c>
      <c r="M23">
        <v>1</v>
      </c>
      <c r="N23">
        <v>7.56</v>
      </c>
      <c r="O23">
        <v>18.24</v>
      </c>
      <c r="P23">
        <v>4.85</v>
      </c>
      <c r="Q23">
        <f t="shared" si="12"/>
        <v>405.46</v>
      </c>
      <c r="R23">
        <v>11</v>
      </c>
      <c r="S23">
        <v>7.6</v>
      </c>
      <c r="T23">
        <v>1</v>
      </c>
      <c r="U23">
        <v>0</v>
      </c>
      <c r="V23">
        <v>0</v>
      </c>
      <c r="W23">
        <v>165</v>
      </c>
      <c r="X23">
        <v>1.83</v>
      </c>
      <c r="Y23">
        <f t="shared" si="13"/>
        <v>0.6588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66</v>
      </c>
    </row>
    <row r="24" spans="1:34">
      <c r="A24">
        <v>22</v>
      </c>
      <c r="B24" t="s">
        <v>67</v>
      </c>
      <c r="C24">
        <v>1.273</v>
      </c>
      <c r="D24">
        <v>199</v>
      </c>
      <c r="E24">
        <v>0.593</v>
      </c>
      <c r="F24">
        <v>2.296</v>
      </c>
      <c r="G24">
        <f t="shared" si="7"/>
        <v>45</v>
      </c>
      <c r="H24">
        <f t="shared" si="8"/>
        <v>28</v>
      </c>
      <c r="I24">
        <f t="shared" si="9"/>
        <v>135.8</v>
      </c>
      <c r="J24">
        <f t="shared" si="10"/>
        <v>0</v>
      </c>
      <c r="K24">
        <f t="shared" si="11"/>
        <v>0</v>
      </c>
      <c r="L24">
        <v>0</v>
      </c>
      <c r="M24">
        <v>0</v>
      </c>
      <c r="N24">
        <v>0</v>
      </c>
      <c r="O24">
        <v>0</v>
      </c>
      <c r="P24">
        <v>4.85</v>
      </c>
      <c r="Q24">
        <f t="shared" si="12"/>
        <v>218.25</v>
      </c>
      <c r="R24">
        <v>9</v>
      </c>
      <c r="S24">
        <v>5</v>
      </c>
      <c r="T24">
        <v>0</v>
      </c>
      <c r="U24">
        <v>0</v>
      </c>
      <c r="V24">
        <v>0</v>
      </c>
      <c r="W24">
        <v>165</v>
      </c>
      <c r="X24">
        <v>2</v>
      </c>
      <c r="Y24">
        <f t="shared" si="13"/>
        <v>0.72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66</v>
      </c>
    </row>
    <row r="25" spans="1:34">
      <c r="A25">
        <v>23</v>
      </c>
      <c r="B25" t="s">
        <v>68</v>
      </c>
      <c r="C25">
        <v>1.26</v>
      </c>
      <c r="D25">
        <v>865</v>
      </c>
      <c r="E25">
        <v>1.293</v>
      </c>
      <c r="F25">
        <v>2.434</v>
      </c>
      <c r="G25">
        <f t="shared" si="7"/>
        <v>81</v>
      </c>
      <c r="H25">
        <f t="shared" si="8"/>
        <v>36</v>
      </c>
      <c r="I25">
        <f t="shared" si="9"/>
        <v>174.6</v>
      </c>
      <c r="J25">
        <f t="shared" si="10"/>
        <v>0</v>
      </c>
      <c r="K25">
        <f t="shared" si="11"/>
        <v>0</v>
      </c>
      <c r="L25">
        <v>0</v>
      </c>
      <c r="M25">
        <v>0</v>
      </c>
      <c r="N25">
        <v>0</v>
      </c>
      <c r="O25">
        <v>0</v>
      </c>
      <c r="P25">
        <v>4.85</v>
      </c>
      <c r="Q25">
        <f t="shared" si="12"/>
        <v>392.85</v>
      </c>
      <c r="R25">
        <v>9</v>
      </c>
      <c r="S25">
        <v>9</v>
      </c>
      <c r="T25">
        <v>0</v>
      </c>
      <c r="U25">
        <v>0</v>
      </c>
      <c r="V25">
        <v>0</v>
      </c>
      <c r="W25">
        <v>165</v>
      </c>
      <c r="X25">
        <v>2</v>
      </c>
      <c r="Y25">
        <f t="shared" si="13"/>
        <v>0.72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66</v>
      </c>
    </row>
    <row r="26" spans="1:34">
      <c r="A26">
        <v>24</v>
      </c>
      <c r="B26" t="s">
        <v>69</v>
      </c>
      <c r="C26">
        <v>1.156</v>
      </c>
      <c r="D26">
        <v>537</v>
      </c>
      <c r="E26">
        <v>3.01</v>
      </c>
      <c r="F26">
        <v>2.547</v>
      </c>
      <c r="G26">
        <f t="shared" si="7"/>
        <v>54</v>
      </c>
      <c r="H26">
        <f t="shared" si="8"/>
        <v>30</v>
      </c>
      <c r="I26">
        <f t="shared" si="9"/>
        <v>116.34</v>
      </c>
      <c r="J26">
        <f t="shared" si="10"/>
        <v>0.4</v>
      </c>
      <c r="K26">
        <f t="shared" si="11"/>
        <v>0.595072797238862</v>
      </c>
      <c r="L26">
        <v>2</v>
      </c>
      <c r="M26">
        <v>1</v>
      </c>
      <c r="N26">
        <v>7.56</v>
      </c>
      <c r="O26">
        <v>21.6</v>
      </c>
      <c r="P26">
        <v>4.85</v>
      </c>
      <c r="Q26">
        <f t="shared" si="12"/>
        <v>261.9</v>
      </c>
      <c r="R26">
        <v>9</v>
      </c>
      <c r="S26">
        <v>6</v>
      </c>
      <c r="T26">
        <v>1</v>
      </c>
      <c r="U26">
        <v>0</v>
      </c>
      <c r="V26">
        <v>0</v>
      </c>
      <c r="W26">
        <v>165</v>
      </c>
      <c r="X26">
        <v>1.83</v>
      </c>
      <c r="Y26">
        <f t="shared" si="13"/>
        <v>0.6588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66</v>
      </c>
    </row>
    <row r="27" spans="1:34">
      <c r="A27">
        <v>25</v>
      </c>
      <c r="B27" t="s">
        <v>70</v>
      </c>
      <c r="C27">
        <v>1.482</v>
      </c>
      <c r="D27">
        <v>885</v>
      </c>
      <c r="E27">
        <v>3.783</v>
      </c>
      <c r="F27">
        <v>2.302</v>
      </c>
      <c r="G27">
        <f t="shared" si="7"/>
        <v>54</v>
      </c>
      <c r="H27">
        <f t="shared" si="8"/>
        <v>42</v>
      </c>
      <c r="I27">
        <f t="shared" si="9"/>
        <v>193.41</v>
      </c>
      <c r="J27">
        <f t="shared" si="10"/>
        <v>0</v>
      </c>
      <c r="K27">
        <f t="shared" si="11"/>
        <v>0</v>
      </c>
      <c r="L27">
        <v>3</v>
      </c>
      <c r="M27">
        <v>0</v>
      </c>
      <c r="N27">
        <v>10.29</v>
      </c>
      <c r="O27">
        <v>0</v>
      </c>
      <c r="P27">
        <v>4.85</v>
      </c>
      <c r="Q27">
        <f t="shared" si="12"/>
        <v>261.9</v>
      </c>
      <c r="R27">
        <v>18</v>
      </c>
      <c r="S27">
        <v>3</v>
      </c>
      <c r="T27">
        <v>0</v>
      </c>
      <c r="U27">
        <v>1</v>
      </c>
      <c r="V27">
        <v>0</v>
      </c>
      <c r="W27">
        <v>0</v>
      </c>
      <c r="X27">
        <v>2.33</v>
      </c>
      <c r="Y27">
        <f t="shared" si="13"/>
        <v>0.8388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39</v>
      </c>
    </row>
    <row r="28" spans="1:34">
      <c r="A28">
        <v>26</v>
      </c>
      <c r="B28" t="s">
        <v>71</v>
      </c>
      <c r="C28">
        <v>0.94</v>
      </c>
      <c r="D28">
        <v>287</v>
      </c>
      <c r="E28">
        <v>0.7</v>
      </c>
      <c r="F28">
        <v>2.67</v>
      </c>
      <c r="G28">
        <f t="shared" si="7"/>
        <v>72</v>
      </c>
      <c r="H28">
        <f t="shared" si="8"/>
        <v>44</v>
      </c>
      <c r="I28">
        <f t="shared" si="9"/>
        <v>170.2</v>
      </c>
      <c r="J28">
        <f t="shared" si="10"/>
        <v>0.6</v>
      </c>
      <c r="K28">
        <f t="shared" si="11"/>
        <v>0.813522552652988</v>
      </c>
      <c r="L28">
        <v>0</v>
      </c>
      <c r="M28">
        <v>1</v>
      </c>
      <c r="N28">
        <v>0</v>
      </c>
      <c r="O28">
        <v>43.2</v>
      </c>
      <c r="P28">
        <v>4.85</v>
      </c>
      <c r="Q28">
        <f t="shared" si="12"/>
        <v>349.2</v>
      </c>
      <c r="R28">
        <v>18</v>
      </c>
      <c r="S28">
        <v>4</v>
      </c>
      <c r="T28">
        <v>0</v>
      </c>
      <c r="U28">
        <v>0</v>
      </c>
      <c r="V28">
        <v>0</v>
      </c>
      <c r="W28">
        <v>165</v>
      </c>
      <c r="X28">
        <v>3.33</v>
      </c>
      <c r="Y28">
        <f t="shared" si="13"/>
        <v>1.1988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39</v>
      </c>
    </row>
    <row r="29" spans="1:34">
      <c r="A29">
        <v>27</v>
      </c>
      <c r="B29" t="s">
        <v>72</v>
      </c>
      <c r="C29">
        <v>1.068</v>
      </c>
      <c r="D29">
        <v>303</v>
      </c>
      <c r="E29">
        <v>1.533</v>
      </c>
      <c r="F29">
        <v>2.525</v>
      </c>
      <c r="G29">
        <f t="shared" si="7"/>
        <v>168</v>
      </c>
      <c r="H29">
        <f t="shared" si="8"/>
        <v>52</v>
      </c>
      <c r="I29">
        <f t="shared" si="9"/>
        <v>237.8</v>
      </c>
      <c r="J29">
        <f t="shared" si="10"/>
        <v>0.0857142857142857</v>
      </c>
      <c r="K29">
        <f t="shared" si="11"/>
        <v>0.19408682150482</v>
      </c>
      <c r="L29">
        <v>0</v>
      </c>
      <c r="M29">
        <v>1</v>
      </c>
      <c r="N29">
        <v>0</v>
      </c>
      <c r="O29">
        <v>14.4</v>
      </c>
      <c r="P29">
        <v>4.85</v>
      </c>
      <c r="Q29">
        <f t="shared" si="12"/>
        <v>814.8</v>
      </c>
      <c r="R29">
        <v>14</v>
      </c>
      <c r="S29">
        <v>12</v>
      </c>
      <c r="T29">
        <v>0</v>
      </c>
      <c r="U29">
        <v>0</v>
      </c>
      <c r="V29">
        <v>0</v>
      </c>
      <c r="W29">
        <v>165</v>
      </c>
      <c r="X29">
        <v>4.33</v>
      </c>
      <c r="Y29">
        <f t="shared" si="13"/>
        <v>1.5588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66</v>
      </c>
    </row>
    <row r="30" spans="1:34">
      <c r="A30">
        <v>28</v>
      </c>
      <c r="B30" t="s">
        <v>73</v>
      </c>
      <c r="C30">
        <v>1.4</v>
      </c>
      <c r="D30">
        <v>715</v>
      </c>
      <c r="E30">
        <v>2.643</v>
      </c>
      <c r="F30">
        <v>2.302</v>
      </c>
      <c r="G30">
        <f t="shared" si="7"/>
        <v>30</v>
      </c>
      <c r="H30">
        <f t="shared" si="8"/>
        <v>22</v>
      </c>
      <c r="I30">
        <f t="shared" si="9"/>
        <v>99.14</v>
      </c>
      <c r="J30">
        <f t="shared" si="10"/>
        <v>0</v>
      </c>
      <c r="K30">
        <f t="shared" si="11"/>
        <v>0</v>
      </c>
      <c r="L30">
        <v>2</v>
      </c>
      <c r="M30">
        <v>0</v>
      </c>
      <c r="N30">
        <v>7.56</v>
      </c>
      <c r="O30">
        <v>0</v>
      </c>
      <c r="P30">
        <v>4.85</v>
      </c>
      <c r="Q30">
        <f t="shared" si="12"/>
        <v>145.5</v>
      </c>
      <c r="R30">
        <v>5</v>
      </c>
      <c r="S30">
        <v>6</v>
      </c>
      <c r="T30">
        <v>1</v>
      </c>
      <c r="U30">
        <v>0</v>
      </c>
      <c r="V30">
        <v>0</v>
      </c>
      <c r="W30">
        <v>165</v>
      </c>
      <c r="X30">
        <v>0.67</v>
      </c>
      <c r="Y30">
        <f t="shared" si="13"/>
        <v>0.2412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39</v>
      </c>
    </row>
    <row r="31" spans="1:34">
      <c r="A31">
        <v>29</v>
      </c>
      <c r="B31" t="s">
        <v>74</v>
      </c>
      <c r="C31">
        <v>1.4</v>
      </c>
      <c r="D31">
        <v>421</v>
      </c>
      <c r="E31">
        <v>0.786</v>
      </c>
      <c r="F31">
        <v>2.23</v>
      </c>
      <c r="G31">
        <f t="shared" si="7"/>
        <v>49</v>
      </c>
      <c r="H31">
        <f t="shared" si="8"/>
        <v>28</v>
      </c>
      <c r="I31">
        <f t="shared" si="9"/>
        <v>135.8</v>
      </c>
      <c r="J31">
        <f t="shared" si="10"/>
        <v>0</v>
      </c>
      <c r="K31">
        <f t="shared" si="11"/>
        <v>0</v>
      </c>
      <c r="L31">
        <v>0</v>
      </c>
      <c r="M31">
        <v>0</v>
      </c>
      <c r="N31">
        <v>0</v>
      </c>
      <c r="O31">
        <v>0</v>
      </c>
      <c r="P31">
        <v>4.85</v>
      </c>
      <c r="Q31">
        <f t="shared" si="12"/>
        <v>237.65</v>
      </c>
      <c r="R31">
        <v>7</v>
      </c>
      <c r="S31">
        <v>7</v>
      </c>
      <c r="T31">
        <v>0</v>
      </c>
      <c r="U31">
        <v>0</v>
      </c>
      <c r="V31">
        <v>0</v>
      </c>
      <c r="W31">
        <v>165</v>
      </c>
      <c r="X31">
        <v>0.67</v>
      </c>
      <c r="Y31">
        <f t="shared" si="13"/>
        <v>0.2412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39</v>
      </c>
    </row>
    <row r="32" spans="1:34">
      <c r="A32">
        <v>30</v>
      </c>
      <c r="B32" t="s">
        <v>75</v>
      </c>
      <c r="C32">
        <v>0.863</v>
      </c>
      <c r="D32">
        <v>109</v>
      </c>
      <c r="E32">
        <v>0.091</v>
      </c>
      <c r="F32">
        <v>2.67</v>
      </c>
      <c r="G32">
        <f t="shared" si="7"/>
        <v>67.5</v>
      </c>
      <c r="H32">
        <f t="shared" si="8"/>
        <v>33</v>
      </c>
      <c r="I32">
        <f t="shared" si="9"/>
        <v>136.2</v>
      </c>
      <c r="J32">
        <f t="shared" si="10"/>
        <v>0.263111111111111</v>
      </c>
      <c r="K32">
        <f t="shared" si="11"/>
        <v>0.417937422342709</v>
      </c>
      <c r="L32">
        <v>2</v>
      </c>
      <c r="M32">
        <v>5</v>
      </c>
      <c r="N32">
        <v>6.09</v>
      </c>
      <c r="O32">
        <v>17.76</v>
      </c>
      <c r="P32">
        <v>4.85</v>
      </c>
      <c r="Q32">
        <f t="shared" si="12"/>
        <v>327.375</v>
      </c>
      <c r="R32">
        <v>7.5</v>
      </c>
      <c r="S32">
        <v>9</v>
      </c>
      <c r="T32">
        <v>0</v>
      </c>
      <c r="U32">
        <v>1</v>
      </c>
      <c r="V32">
        <v>0</v>
      </c>
      <c r="W32">
        <v>80</v>
      </c>
      <c r="X32">
        <v>2.17</v>
      </c>
      <c r="Y32">
        <f t="shared" si="13"/>
        <v>0.7812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57</v>
      </c>
    </row>
    <row r="33" spans="1:34">
      <c r="A33">
        <v>31</v>
      </c>
      <c r="B33" t="s">
        <v>76</v>
      </c>
      <c r="C33">
        <v>0.863</v>
      </c>
      <c r="D33">
        <v>109</v>
      </c>
      <c r="E33">
        <v>0.091</v>
      </c>
      <c r="F33">
        <v>2.67</v>
      </c>
      <c r="G33">
        <f t="shared" si="7"/>
        <v>45.6</v>
      </c>
      <c r="H33">
        <f t="shared" si="8"/>
        <v>27.2</v>
      </c>
      <c r="I33">
        <f t="shared" si="9"/>
        <v>100.39</v>
      </c>
      <c r="J33">
        <f t="shared" si="10"/>
        <v>0.557894736842105</v>
      </c>
      <c r="K33">
        <f t="shared" si="11"/>
        <v>0.812216969204717</v>
      </c>
      <c r="L33">
        <v>2</v>
      </c>
      <c r="M33">
        <v>2</v>
      </c>
      <c r="N33">
        <v>6.09</v>
      </c>
      <c r="O33">
        <v>25.44</v>
      </c>
      <c r="P33">
        <v>4.85</v>
      </c>
      <c r="Q33">
        <f t="shared" si="12"/>
        <v>221.16</v>
      </c>
      <c r="R33">
        <v>6</v>
      </c>
      <c r="S33">
        <v>7.6</v>
      </c>
      <c r="T33">
        <v>0</v>
      </c>
      <c r="U33">
        <v>1</v>
      </c>
      <c r="V33">
        <v>0</v>
      </c>
      <c r="W33">
        <v>80</v>
      </c>
      <c r="X33">
        <v>0.67</v>
      </c>
      <c r="Y33">
        <f t="shared" si="13"/>
        <v>0.2412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57</v>
      </c>
    </row>
    <row r="34" spans="1:34">
      <c r="A34">
        <v>32</v>
      </c>
      <c r="B34" t="s">
        <v>77</v>
      </c>
      <c r="C34">
        <v>0.863</v>
      </c>
      <c r="D34">
        <v>109</v>
      </c>
      <c r="E34">
        <v>0.091</v>
      </c>
      <c r="F34">
        <v>2.67</v>
      </c>
      <c r="G34">
        <f t="shared" si="7"/>
        <v>45.6</v>
      </c>
      <c r="H34">
        <f t="shared" si="8"/>
        <v>27.2</v>
      </c>
      <c r="I34">
        <f t="shared" si="9"/>
        <v>100.39</v>
      </c>
      <c r="J34">
        <f t="shared" si="10"/>
        <v>0.557894736842105</v>
      </c>
      <c r="K34">
        <f t="shared" si="11"/>
        <v>0.812216969204717</v>
      </c>
      <c r="L34">
        <v>2</v>
      </c>
      <c r="M34">
        <v>2</v>
      </c>
      <c r="N34">
        <v>6.09</v>
      </c>
      <c r="O34">
        <v>25.44</v>
      </c>
      <c r="P34">
        <v>4.85</v>
      </c>
      <c r="Q34">
        <f t="shared" si="12"/>
        <v>221.16</v>
      </c>
      <c r="R34">
        <v>6</v>
      </c>
      <c r="S34">
        <v>7.6</v>
      </c>
      <c r="T34">
        <v>0</v>
      </c>
      <c r="U34">
        <v>1</v>
      </c>
      <c r="V34">
        <v>0</v>
      </c>
      <c r="W34">
        <v>80</v>
      </c>
      <c r="X34">
        <v>0.67</v>
      </c>
      <c r="Y34">
        <f t="shared" si="13"/>
        <v>0.2412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57</v>
      </c>
    </row>
    <row r="35" spans="1:34">
      <c r="A35">
        <v>33</v>
      </c>
      <c r="B35" t="s">
        <v>78</v>
      </c>
      <c r="C35">
        <v>0.863</v>
      </c>
      <c r="D35">
        <v>109</v>
      </c>
      <c r="E35">
        <v>0.091</v>
      </c>
      <c r="F35">
        <v>2.67</v>
      </c>
      <c r="G35">
        <f t="shared" si="7"/>
        <v>45.6</v>
      </c>
      <c r="H35">
        <f t="shared" si="8"/>
        <v>27.2</v>
      </c>
      <c r="I35">
        <f t="shared" si="9"/>
        <v>109.9</v>
      </c>
      <c r="J35">
        <f t="shared" si="10"/>
        <v>0.4</v>
      </c>
      <c r="K35">
        <f t="shared" si="11"/>
        <v>0.531952124308812</v>
      </c>
      <c r="L35">
        <v>1</v>
      </c>
      <c r="M35">
        <v>1</v>
      </c>
      <c r="N35">
        <v>3.78</v>
      </c>
      <c r="O35">
        <v>18.24</v>
      </c>
      <c r="P35">
        <v>4.85</v>
      </c>
      <c r="Q35">
        <f t="shared" si="12"/>
        <v>221.16</v>
      </c>
      <c r="R35">
        <v>6</v>
      </c>
      <c r="S35">
        <v>7.6</v>
      </c>
      <c r="T35">
        <v>0</v>
      </c>
      <c r="U35">
        <v>1</v>
      </c>
      <c r="V35">
        <v>0</v>
      </c>
      <c r="W35">
        <v>80</v>
      </c>
      <c r="X35">
        <v>0.67</v>
      </c>
      <c r="Y35">
        <f t="shared" si="13"/>
        <v>0.2412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57</v>
      </c>
    </row>
    <row r="36" spans="1:34">
      <c r="A36">
        <v>34</v>
      </c>
      <c r="B36" t="s">
        <v>79</v>
      </c>
      <c r="C36">
        <v>0.863</v>
      </c>
      <c r="D36">
        <v>109</v>
      </c>
      <c r="E36">
        <v>0.091</v>
      </c>
      <c r="F36">
        <v>2.67</v>
      </c>
      <c r="G36">
        <f t="shared" si="7"/>
        <v>19</v>
      </c>
      <c r="H36">
        <f t="shared" si="8"/>
        <v>17.6</v>
      </c>
      <c r="I36">
        <f t="shared" si="9"/>
        <v>76.3</v>
      </c>
      <c r="J36">
        <f t="shared" si="10"/>
        <v>0.277894736842105</v>
      </c>
      <c r="K36">
        <f t="shared" si="11"/>
        <v>0.221796552071781</v>
      </c>
      <c r="L36">
        <v>1</v>
      </c>
      <c r="M36">
        <v>2</v>
      </c>
      <c r="N36">
        <v>3.78</v>
      </c>
      <c r="O36">
        <v>5.28</v>
      </c>
      <c r="P36">
        <v>4.85</v>
      </c>
      <c r="Q36">
        <f t="shared" si="12"/>
        <v>92.15</v>
      </c>
      <c r="R36">
        <v>3.8</v>
      </c>
      <c r="S36">
        <v>5</v>
      </c>
      <c r="T36">
        <v>0</v>
      </c>
      <c r="U36">
        <v>1</v>
      </c>
      <c r="V36">
        <v>0</v>
      </c>
      <c r="W36">
        <v>80</v>
      </c>
      <c r="X36">
        <v>0.83</v>
      </c>
      <c r="Y36">
        <f t="shared" si="13"/>
        <v>0.2988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57</v>
      </c>
    </row>
    <row r="37" spans="1:34">
      <c r="A37">
        <v>35</v>
      </c>
      <c r="B37" t="s">
        <v>80</v>
      </c>
      <c r="C37">
        <v>0.863</v>
      </c>
      <c r="D37">
        <v>109</v>
      </c>
      <c r="E37">
        <v>0.091</v>
      </c>
      <c r="F37">
        <v>2.67</v>
      </c>
      <c r="G37">
        <f t="shared" si="7"/>
        <v>57</v>
      </c>
      <c r="H37">
        <f t="shared" si="8"/>
        <v>32.8</v>
      </c>
      <c r="I37">
        <f t="shared" si="9"/>
        <v>138.32</v>
      </c>
      <c r="J37">
        <f t="shared" si="10"/>
        <v>0.231578947368421</v>
      </c>
      <c r="K37">
        <f t="shared" si="11"/>
        <v>0.305868220847978</v>
      </c>
      <c r="L37">
        <v>5</v>
      </c>
      <c r="M37">
        <v>2</v>
      </c>
      <c r="N37">
        <v>7.56</v>
      </c>
      <c r="O37">
        <v>13.2</v>
      </c>
      <c r="P37">
        <v>4.85</v>
      </c>
      <c r="Q37">
        <f t="shared" si="12"/>
        <v>276.45</v>
      </c>
      <c r="R37">
        <v>11.4</v>
      </c>
      <c r="S37">
        <v>5</v>
      </c>
      <c r="T37">
        <v>1</v>
      </c>
      <c r="U37">
        <v>0</v>
      </c>
      <c r="V37">
        <v>0</v>
      </c>
      <c r="W37">
        <v>80</v>
      </c>
      <c r="X37">
        <v>2.33</v>
      </c>
      <c r="Y37">
        <f t="shared" si="13"/>
        <v>0.8388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57</v>
      </c>
    </row>
    <row r="38" spans="1:34">
      <c r="A38">
        <v>36</v>
      </c>
      <c r="B38" t="s">
        <v>81</v>
      </c>
      <c r="C38">
        <v>0.84</v>
      </c>
      <c r="D38">
        <v>119</v>
      </c>
      <c r="E38">
        <v>0.167</v>
      </c>
      <c r="F38">
        <v>2.638</v>
      </c>
      <c r="G38">
        <f t="shared" si="7"/>
        <v>27</v>
      </c>
      <c r="H38">
        <f t="shared" si="8"/>
        <v>24</v>
      </c>
      <c r="I38">
        <f t="shared" si="9"/>
        <v>87.24</v>
      </c>
      <c r="J38">
        <f t="shared" si="10"/>
        <v>0.8</v>
      </c>
      <c r="K38">
        <f t="shared" si="11"/>
        <v>0.793566818326103</v>
      </c>
      <c r="L38">
        <v>2</v>
      </c>
      <c r="M38">
        <v>1</v>
      </c>
      <c r="N38">
        <v>7.56</v>
      </c>
      <c r="O38">
        <v>21.6</v>
      </c>
      <c r="P38">
        <v>4.85</v>
      </c>
      <c r="Q38">
        <f t="shared" si="12"/>
        <v>130.95</v>
      </c>
      <c r="R38">
        <v>9</v>
      </c>
      <c r="S38">
        <v>3</v>
      </c>
      <c r="T38">
        <v>0</v>
      </c>
      <c r="U38">
        <v>1</v>
      </c>
      <c r="V38">
        <v>0</v>
      </c>
      <c r="W38">
        <v>0</v>
      </c>
      <c r="X38">
        <v>4</v>
      </c>
      <c r="Y38">
        <f t="shared" si="13"/>
        <v>1.44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41</v>
      </c>
    </row>
    <row r="39" spans="1:34">
      <c r="A39">
        <v>37</v>
      </c>
      <c r="B39" t="s">
        <v>82</v>
      </c>
      <c r="C39">
        <v>0.992</v>
      </c>
      <c r="D39">
        <v>109</v>
      </c>
      <c r="E39">
        <v>0.333</v>
      </c>
      <c r="F39">
        <v>2.308</v>
      </c>
      <c r="G39">
        <f t="shared" si="7"/>
        <v>45</v>
      </c>
      <c r="H39">
        <f t="shared" si="8"/>
        <v>28</v>
      </c>
      <c r="I39">
        <f t="shared" si="9"/>
        <v>106.64</v>
      </c>
      <c r="J39">
        <f t="shared" si="10"/>
        <v>0.48</v>
      </c>
      <c r="K39">
        <f t="shared" si="11"/>
        <v>0.649200761728894</v>
      </c>
      <c r="L39">
        <v>2</v>
      </c>
      <c r="M39">
        <v>1</v>
      </c>
      <c r="N39">
        <v>7.56</v>
      </c>
      <c r="O39">
        <v>21.6</v>
      </c>
      <c r="P39">
        <v>4.85</v>
      </c>
      <c r="Q39">
        <f t="shared" si="12"/>
        <v>218.25</v>
      </c>
      <c r="R39">
        <v>5</v>
      </c>
      <c r="S39">
        <v>9</v>
      </c>
      <c r="T39">
        <v>0</v>
      </c>
      <c r="U39">
        <v>1</v>
      </c>
      <c r="V39">
        <v>0</v>
      </c>
      <c r="W39">
        <v>80</v>
      </c>
      <c r="X39">
        <v>1.83</v>
      </c>
      <c r="Y39">
        <f t="shared" si="13"/>
        <v>0.6588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41</v>
      </c>
    </row>
    <row r="40" spans="1:34">
      <c r="A40">
        <v>38</v>
      </c>
      <c r="B40" t="s">
        <v>83</v>
      </c>
      <c r="C40">
        <v>0.681</v>
      </c>
      <c r="D40">
        <v>109</v>
      </c>
      <c r="E40">
        <v>0.5</v>
      </c>
      <c r="F40">
        <v>2.734</v>
      </c>
      <c r="G40">
        <f t="shared" si="7"/>
        <v>18</v>
      </c>
      <c r="H40">
        <f t="shared" si="8"/>
        <v>22</v>
      </c>
      <c r="I40">
        <f t="shared" si="9"/>
        <v>99.14</v>
      </c>
      <c r="J40">
        <f t="shared" si="10"/>
        <v>0</v>
      </c>
      <c r="K40">
        <f t="shared" si="11"/>
        <v>0</v>
      </c>
      <c r="L40">
        <v>2</v>
      </c>
      <c r="M40">
        <v>0</v>
      </c>
      <c r="N40">
        <v>7.56</v>
      </c>
      <c r="O40">
        <v>0</v>
      </c>
      <c r="P40">
        <v>4.85</v>
      </c>
      <c r="Q40">
        <f t="shared" si="12"/>
        <v>87.3</v>
      </c>
      <c r="R40">
        <v>9</v>
      </c>
      <c r="S40">
        <v>2</v>
      </c>
      <c r="T40">
        <v>0</v>
      </c>
      <c r="U40">
        <v>1</v>
      </c>
      <c r="V40">
        <v>0</v>
      </c>
      <c r="W40">
        <v>80</v>
      </c>
      <c r="X40">
        <v>0.33</v>
      </c>
      <c r="Y40">
        <f>X41*0.36</f>
        <v>0.36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41</v>
      </c>
    </row>
    <row r="41" spans="1:34">
      <c r="A41">
        <v>39</v>
      </c>
      <c r="B41" t="s">
        <v>84</v>
      </c>
      <c r="C41">
        <v>0.962</v>
      </c>
      <c r="D41">
        <v>103</v>
      </c>
      <c r="E41">
        <v>0.2</v>
      </c>
      <c r="F41">
        <v>2.385</v>
      </c>
      <c r="G41">
        <f t="shared" si="7"/>
        <v>15</v>
      </c>
      <c r="H41">
        <f t="shared" si="8"/>
        <v>16</v>
      </c>
      <c r="I41">
        <f t="shared" si="9"/>
        <v>70.04</v>
      </c>
      <c r="J41">
        <f t="shared" si="10"/>
        <v>0</v>
      </c>
      <c r="K41">
        <f t="shared" si="11"/>
        <v>0</v>
      </c>
      <c r="L41">
        <v>2</v>
      </c>
      <c r="M41">
        <v>0</v>
      </c>
      <c r="N41">
        <v>7.56</v>
      </c>
      <c r="O41">
        <v>0</v>
      </c>
      <c r="P41">
        <v>4.85</v>
      </c>
      <c r="Q41">
        <f t="shared" si="12"/>
        <v>72.75</v>
      </c>
      <c r="R41">
        <v>5</v>
      </c>
      <c r="S41">
        <v>3</v>
      </c>
      <c r="T41">
        <v>0</v>
      </c>
      <c r="U41">
        <v>1</v>
      </c>
      <c r="V41">
        <v>0</v>
      </c>
      <c r="W41">
        <v>165</v>
      </c>
      <c r="X41">
        <v>1</v>
      </c>
      <c r="Y41">
        <f>X42*0.36</f>
        <v>1.08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41</v>
      </c>
    </row>
    <row r="42" spans="1:34">
      <c r="A42">
        <v>40</v>
      </c>
      <c r="B42" t="s">
        <v>85</v>
      </c>
      <c r="C42">
        <v>0.764</v>
      </c>
      <c r="D42">
        <v>129</v>
      </c>
      <c r="E42">
        <v>0.333</v>
      </c>
      <c r="F42">
        <v>2.589</v>
      </c>
      <c r="G42">
        <f t="shared" si="7"/>
        <v>67.6</v>
      </c>
      <c r="H42">
        <f t="shared" si="8"/>
        <v>41.8</v>
      </c>
      <c r="I42">
        <f t="shared" si="9"/>
        <v>184.73</v>
      </c>
      <c r="J42">
        <f t="shared" si="10"/>
        <v>0.266272189349112</v>
      </c>
      <c r="K42">
        <f t="shared" si="11"/>
        <v>0.312306109956735</v>
      </c>
      <c r="L42">
        <v>0</v>
      </c>
      <c r="M42">
        <v>2</v>
      </c>
      <c r="N42">
        <v>0</v>
      </c>
      <c r="O42">
        <v>18</v>
      </c>
      <c r="P42">
        <v>4.85</v>
      </c>
      <c r="Q42">
        <f t="shared" si="12"/>
        <v>327.86</v>
      </c>
      <c r="R42">
        <v>4</v>
      </c>
      <c r="S42">
        <v>16.9</v>
      </c>
      <c r="T42">
        <v>0</v>
      </c>
      <c r="U42">
        <v>0</v>
      </c>
      <c r="V42">
        <v>0</v>
      </c>
      <c r="W42">
        <v>165</v>
      </c>
      <c r="X42">
        <v>3</v>
      </c>
      <c r="Y42">
        <f t="shared" si="13"/>
        <v>1.08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41</v>
      </c>
    </row>
    <row r="43" spans="1:34">
      <c r="A43">
        <v>41</v>
      </c>
      <c r="B43" t="s">
        <v>86</v>
      </c>
      <c r="C43">
        <v>0.863</v>
      </c>
      <c r="D43">
        <v>109</v>
      </c>
      <c r="E43">
        <v>0.091</v>
      </c>
      <c r="F43">
        <v>2.67</v>
      </c>
      <c r="G43">
        <f t="shared" si="7"/>
        <v>4</v>
      </c>
      <c r="H43">
        <f t="shared" si="8"/>
        <v>10</v>
      </c>
      <c r="I43">
        <f t="shared" si="9"/>
        <v>46.19</v>
      </c>
      <c r="J43">
        <f t="shared" si="10"/>
        <v>0</v>
      </c>
      <c r="K43">
        <f t="shared" si="11"/>
        <v>0</v>
      </c>
      <c r="L43">
        <v>1</v>
      </c>
      <c r="M43">
        <v>0</v>
      </c>
      <c r="N43">
        <v>2.31</v>
      </c>
      <c r="O43">
        <v>0</v>
      </c>
      <c r="P43">
        <v>4.85</v>
      </c>
      <c r="Q43">
        <f t="shared" si="12"/>
        <v>19.4</v>
      </c>
      <c r="R43">
        <v>1</v>
      </c>
      <c r="S43">
        <v>4</v>
      </c>
      <c r="T43">
        <v>1</v>
      </c>
      <c r="U43">
        <v>0</v>
      </c>
      <c r="V43">
        <v>0</v>
      </c>
      <c r="W43">
        <v>80</v>
      </c>
      <c r="X43">
        <v>0.5</v>
      </c>
      <c r="Y43">
        <f t="shared" si="13"/>
        <v>0.18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87</v>
      </c>
    </row>
    <row r="44" spans="1:34">
      <c r="A44">
        <v>42</v>
      </c>
      <c r="B44" t="s">
        <v>88</v>
      </c>
      <c r="C44">
        <v>1</v>
      </c>
      <c r="D44">
        <v>97</v>
      </c>
      <c r="E44">
        <v>0.143</v>
      </c>
      <c r="F44">
        <v>2.399</v>
      </c>
      <c r="G44">
        <f t="shared" si="7"/>
        <v>6</v>
      </c>
      <c r="H44">
        <f t="shared" si="8"/>
        <v>10</v>
      </c>
      <c r="I44">
        <f t="shared" si="9"/>
        <v>46.19</v>
      </c>
      <c r="J44">
        <f t="shared" si="10"/>
        <v>0</v>
      </c>
      <c r="K44">
        <f t="shared" si="11"/>
        <v>0</v>
      </c>
      <c r="L44">
        <v>1</v>
      </c>
      <c r="M44">
        <v>0</v>
      </c>
      <c r="N44">
        <v>2.31</v>
      </c>
      <c r="O44">
        <v>0</v>
      </c>
      <c r="P44">
        <v>4.85</v>
      </c>
      <c r="Q44">
        <f t="shared" si="12"/>
        <v>29.1</v>
      </c>
      <c r="R44">
        <v>2</v>
      </c>
      <c r="S44">
        <v>3</v>
      </c>
      <c r="T44">
        <v>1</v>
      </c>
      <c r="U44">
        <v>0</v>
      </c>
      <c r="V44">
        <v>0</v>
      </c>
      <c r="W44">
        <v>0</v>
      </c>
      <c r="X44">
        <v>1</v>
      </c>
      <c r="Y44">
        <f t="shared" si="13"/>
        <v>0.36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s="3" t="s">
        <v>87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42"/>
  <sheetViews>
    <sheetView topLeftCell="L1" workbookViewId="0">
      <selection activeCell="AG1" sqref="AG1"/>
    </sheetView>
  </sheetViews>
  <sheetFormatPr defaultColWidth="9" defaultRowHeight="14"/>
  <cols>
    <col min="1" max="1" width="3.44166666666667" customWidth="1"/>
    <col min="2" max="2" width="7.10833333333333" customWidth="1"/>
    <col min="3" max="3" width="6.44166666666667" customWidth="1"/>
    <col min="4" max="4" width="5.44166666666667" customWidth="1"/>
    <col min="5" max="5" width="6.44166666666667" customWidth="1"/>
    <col min="35" max="35" width="7.10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89</v>
      </c>
      <c r="C2">
        <v>1.958</v>
      </c>
      <c r="D2">
        <v>989</v>
      </c>
      <c r="E2">
        <v>5.617</v>
      </c>
      <c r="F2">
        <v>1.934</v>
      </c>
      <c r="G2">
        <f t="shared" ref="G2:G13" si="0">R2*S2</f>
        <v>135</v>
      </c>
      <c r="H2">
        <f t="shared" ref="H2:H13" si="1">R2*2+S2*2</f>
        <v>96</v>
      </c>
      <c r="I2">
        <f t="shared" ref="I2:I13" si="2">H2*P2-N2-O2</f>
        <v>308.88</v>
      </c>
      <c r="J2">
        <f t="shared" ref="J2:J13" si="3">O2/G2</f>
        <v>0.213333333333333</v>
      </c>
      <c r="K2">
        <f t="shared" ref="K2:K13" si="4">O2/(I2*0.312)</f>
        <v>0.298846452692607</v>
      </c>
      <c r="L2">
        <v>10</v>
      </c>
      <c r="M2">
        <v>4</v>
      </c>
      <c r="N2">
        <v>31.92</v>
      </c>
      <c r="O2" s="2">
        <v>28.8</v>
      </c>
      <c r="P2">
        <v>3.85</v>
      </c>
      <c r="Q2">
        <f>G2*P2</f>
        <v>519.75</v>
      </c>
      <c r="R2" s="2">
        <v>45</v>
      </c>
      <c r="S2" s="2">
        <v>3</v>
      </c>
      <c r="T2">
        <v>1</v>
      </c>
      <c r="U2">
        <v>0</v>
      </c>
      <c r="V2">
        <v>0</v>
      </c>
      <c r="W2">
        <v>165</v>
      </c>
      <c r="X2" s="2">
        <v>4.5</v>
      </c>
      <c r="Y2">
        <f>X2*0.36</f>
        <v>1.62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35</v>
      </c>
    </row>
    <row r="3" spans="1:34">
      <c r="A3">
        <v>1</v>
      </c>
      <c r="B3" t="s">
        <v>90</v>
      </c>
      <c r="C3">
        <v>1.152</v>
      </c>
      <c r="D3">
        <v>729</v>
      </c>
      <c r="E3">
        <v>7.75</v>
      </c>
      <c r="F3">
        <v>2.402</v>
      </c>
      <c r="G3">
        <f t="shared" si="0"/>
        <v>94.5</v>
      </c>
      <c r="H3">
        <f t="shared" si="1"/>
        <v>69</v>
      </c>
      <c r="I3">
        <f t="shared" si="2"/>
        <v>204.36</v>
      </c>
      <c r="J3">
        <f t="shared" si="3"/>
        <v>0.228571428571429</v>
      </c>
      <c r="K3">
        <f t="shared" si="4"/>
        <v>0.338768688739329</v>
      </c>
      <c r="L3">
        <v>14</v>
      </c>
      <c r="M3">
        <v>3</v>
      </c>
      <c r="N3">
        <v>39.69</v>
      </c>
      <c r="O3">
        <v>21.6</v>
      </c>
      <c r="P3">
        <v>3.85</v>
      </c>
      <c r="Q3">
        <f>G3*P3</f>
        <v>363.825</v>
      </c>
      <c r="R3">
        <v>31.5</v>
      </c>
      <c r="S3">
        <v>3</v>
      </c>
      <c r="T3">
        <v>1</v>
      </c>
      <c r="U3">
        <v>1</v>
      </c>
      <c r="V3">
        <v>0</v>
      </c>
      <c r="W3">
        <v>80</v>
      </c>
      <c r="X3">
        <v>3.33</v>
      </c>
      <c r="Y3">
        <f>X3*0.36</f>
        <v>1.1988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35</v>
      </c>
    </row>
    <row r="4" spans="1:34">
      <c r="A4">
        <v>2</v>
      </c>
      <c r="B4" t="s">
        <v>91</v>
      </c>
      <c r="C4">
        <v>1.451</v>
      </c>
      <c r="D4">
        <v>517</v>
      </c>
      <c r="E4">
        <v>3.583</v>
      </c>
      <c r="F4">
        <v>2.261</v>
      </c>
      <c r="G4">
        <f t="shared" si="0"/>
        <v>27</v>
      </c>
      <c r="H4">
        <f t="shared" si="1"/>
        <v>24</v>
      </c>
      <c r="I4">
        <f t="shared" si="2"/>
        <v>82.11</v>
      </c>
      <c r="J4">
        <f t="shared" si="3"/>
        <v>0</v>
      </c>
      <c r="K4">
        <f t="shared" si="4"/>
        <v>0</v>
      </c>
      <c r="L4">
        <v>3</v>
      </c>
      <c r="M4">
        <v>0</v>
      </c>
      <c r="N4">
        <v>10.29</v>
      </c>
      <c r="O4">
        <v>0</v>
      </c>
      <c r="P4">
        <v>3.85</v>
      </c>
      <c r="Q4">
        <f>G4*P4</f>
        <v>103.95</v>
      </c>
      <c r="R4">
        <v>9</v>
      </c>
      <c r="S4">
        <v>3</v>
      </c>
      <c r="T4">
        <v>0</v>
      </c>
      <c r="U4">
        <v>1</v>
      </c>
      <c r="V4">
        <v>0</v>
      </c>
      <c r="W4">
        <v>0</v>
      </c>
      <c r="X4">
        <v>2.33</v>
      </c>
      <c r="Y4">
        <f>X4*0.36</f>
        <v>0.8388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s="3" t="s">
        <v>35</v>
      </c>
    </row>
    <row r="5" spans="1:34">
      <c r="A5">
        <v>3</v>
      </c>
      <c r="B5" t="s">
        <v>45</v>
      </c>
      <c r="C5">
        <v>0.979</v>
      </c>
      <c r="D5">
        <v>91</v>
      </c>
      <c r="E5">
        <v>0.167</v>
      </c>
      <c r="F5">
        <v>2.356</v>
      </c>
      <c r="G5">
        <f t="shared" si="0"/>
        <v>36</v>
      </c>
      <c r="H5">
        <f t="shared" si="1"/>
        <v>26</v>
      </c>
      <c r="I5">
        <f t="shared" si="2"/>
        <v>96.32</v>
      </c>
      <c r="J5">
        <f t="shared" si="3"/>
        <v>0</v>
      </c>
      <c r="K5">
        <f t="shared" si="4"/>
        <v>0</v>
      </c>
      <c r="L5">
        <v>1</v>
      </c>
      <c r="M5">
        <v>0</v>
      </c>
      <c r="N5">
        <v>3.78</v>
      </c>
      <c r="O5">
        <v>0</v>
      </c>
      <c r="P5">
        <v>3.85</v>
      </c>
      <c r="Q5">
        <f t="shared" ref="Q5:Q15" si="5">G5*P5</f>
        <v>138.6</v>
      </c>
      <c r="R5">
        <v>9</v>
      </c>
      <c r="S5">
        <v>4</v>
      </c>
      <c r="T5">
        <v>0</v>
      </c>
      <c r="U5">
        <v>1</v>
      </c>
      <c r="V5">
        <v>0</v>
      </c>
      <c r="W5">
        <v>0</v>
      </c>
      <c r="X5">
        <v>1.17</v>
      </c>
      <c r="Y5">
        <f t="shared" ref="Y5:Y14" si="6">X5*0.36</f>
        <v>0.4212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1.8</v>
      </c>
      <c r="AF5">
        <v>0.28</v>
      </c>
      <c r="AG5">
        <v>0.18</v>
      </c>
      <c r="AH5" s="3" t="s">
        <v>46</v>
      </c>
    </row>
    <row r="6" spans="1:34">
      <c r="A6">
        <v>4</v>
      </c>
      <c r="B6" t="s">
        <v>47</v>
      </c>
      <c r="C6">
        <v>1.187</v>
      </c>
      <c r="D6">
        <v>89</v>
      </c>
      <c r="E6">
        <v>0.125</v>
      </c>
      <c r="F6">
        <v>2.04</v>
      </c>
      <c r="G6">
        <f t="shared" si="0"/>
        <v>36</v>
      </c>
      <c r="H6">
        <f t="shared" si="1"/>
        <v>26</v>
      </c>
      <c r="I6">
        <f t="shared" si="2"/>
        <v>96.32</v>
      </c>
      <c r="J6">
        <f t="shared" si="3"/>
        <v>0</v>
      </c>
      <c r="K6">
        <f t="shared" si="4"/>
        <v>0</v>
      </c>
      <c r="L6">
        <v>1</v>
      </c>
      <c r="M6">
        <v>0</v>
      </c>
      <c r="N6">
        <v>3.78</v>
      </c>
      <c r="O6">
        <v>0</v>
      </c>
      <c r="P6">
        <v>3.85</v>
      </c>
      <c r="Q6">
        <f t="shared" si="5"/>
        <v>138.6</v>
      </c>
      <c r="R6">
        <v>4</v>
      </c>
      <c r="S6">
        <v>9</v>
      </c>
      <c r="T6">
        <v>0</v>
      </c>
      <c r="U6">
        <v>1</v>
      </c>
      <c r="V6">
        <v>0</v>
      </c>
      <c r="W6">
        <v>165</v>
      </c>
      <c r="X6">
        <v>1.67</v>
      </c>
      <c r="Y6">
        <f t="shared" si="6"/>
        <v>0.6012</v>
      </c>
      <c r="Z6">
        <v>0</v>
      </c>
      <c r="AA6">
        <v>0</v>
      </c>
      <c r="AB6">
        <v>0</v>
      </c>
      <c r="AC6" s="2">
        <v>1</v>
      </c>
      <c r="AD6">
        <v>23</v>
      </c>
      <c r="AE6">
        <v>1.8</v>
      </c>
      <c r="AF6">
        <v>0.28</v>
      </c>
      <c r="AG6">
        <v>0.18</v>
      </c>
      <c r="AH6" s="3" t="s">
        <v>46</v>
      </c>
    </row>
    <row r="7" spans="1:34">
      <c r="A7">
        <v>5</v>
      </c>
      <c r="B7" t="s">
        <v>48</v>
      </c>
      <c r="C7">
        <v>0.833</v>
      </c>
      <c r="D7">
        <v>99</v>
      </c>
      <c r="E7">
        <v>0.111</v>
      </c>
      <c r="F7">
        <v>2.513</v>
      </c>
      <c r="G7">
        <f t="shared" si="0"/>
        <v>36</v>
      </c>
      <c r="H7">
        <f t="shared" si="1"/>
        <v>26</v>
      </c>
      <c r="I7">
        <f t="shared" si="2"/>
        <v>96.32</v>
      </c>
      <c r="J7">
        <f t="shared" si="3"/>
        <v>0</v>
      </c>
      <c r="K7">
        <f t="shared" si="4"/>
        <v>0</v>
      </c>
      <c r="L7">
        <v>1</v>
      </c>
      <c r="M7">
        <v>0</v>
      </c>
      <c r="N7">
        <v>3.78</v>
      </c>
      <c r="O7">
        <v>0</v>
      </c>
      <c r="P7">
        <v>3.85</v>
      </c>
      <c r="Q7">
        <f t="shared" si="5"/>
        <v>138.6</v>
      </c>
      <c r="R7">
        <v>4</v>
      </c>
      <c r="S7">
        <v>9</v>
      </c>
      <c r="T7">
        <v>0</v>
      </c>
      <c r="U7">
        <v>1</v>
      </c>
      <c r="V7">
        <v>0</v>
      </c>
      <c r="W7">
        <v>80</v>
      </c>
      <c r="X7">
        <v>1</v>
      </c>
      <c r="Y7">
        <f t="shared" si="6"/>
        <v>0.36</v>
      </c>
      <c r="Z7">
        <v>0</v>
      </c>
      <c r="AA7">
        <v>0</v>
      </c>
      <c r="AB7">
        <v>0</v>
      </c>
      <c r="AC7" s="2">
        <v>1</v>
      </c>
      <c r="AD7">
        <v>23</v>
      </c>
      <c r="AE7">
        <v>1.8</v>
      </c>
      <c r="AF7">
        <v>0.28</v>
      </c>
      <c r="AG7">
        <v>0.18</v>
      </c>
      <c r="AH7" s="3" t="s">
        <v>46</v>
      </c>
    </row>
    <row r="8" spans="1:34">
      <c r="A8">
        <v>6</v>
      </c>
      <c r="B8" t="s">
        <v>36</v>
      </c>
      <c r="C8">
        <v>0.851</v>
      </c>
      <c r="D8">
        <v>89</v>
      </c>
      <c r="E8">
        <v>0.333</v>
      </c>
      <c r="F8">
        <v>2.48</v>
      </c>
      <c r="G8">
        <f t="shared" si="0"/>
        <v>30</v>
      </c>
      <c r="H8">
        <f t="shared" si="1"/>
        <v>22</v>
      </c>
      <c r="I8">
        <f t="shared" si="2"/>
        <v>84.7</v>
      </c>
      <c r="J8">
        <f t="shared" si="3"/>
        <v>0</v>
      </c>
      <c r="K8">
        <f t="shared" si="4"/>
        <v>0</v>
      </c>
      <c r="L8">
        <v>0</v>
      </c>
      <c r="M8">
        <v>0</v>
      </c>
      <c r="N8">
        <v>0</v>
      </c>
      <c r="O8">
        <v>0</v>
      </c>
      <c r="P8">
        <v>3.85</v>
      </c>
      <c r="Q8">
        <f t="shared" si="5"/>
        <v>115.5</v>
      </c>
      <c r="R8">
        <v>5</v>
      </c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6"/>
        <v>0</v>
      </c>
      <c r="Z8">
        <v>0</v>
      </c>
      <c r="AA8">
        <v>0</v>
      </c>
      <c r="AB8">
        <v>0</v>
      </c>
      <c r="AC8" s="2">
        <v>1</v>
      </c>
      <c r="AD8">
        <v>23</v>
      </c>
      <c r="AE8">
        <v>1.8</v>
      </c>
      <c r="AF8">
        <v>0.28</v>
      </c>
      <c r="AG8">
        <v>0.18</v>
      </c>
      <c r="AH8" s="3" t="s">
        <v>46</v>
      </c>
    </row>
    <row r="9" spans="1:34">
      <c r="A9">
        <v>7</v>
      </c>
      <c r="B9" t="s">
        <v>49</v>
      </c>
      <c r="C9">
        <v>0.979</v>
      </c>
      <c r="D9">
        <v>91</v>
      </c>
      <c r="E9">
        <v>0.167</v>
      </c>
      <c r="F9">
        <v>2.356</v>
      </c>
      <c r="G9">
        <f t="shared" si="0"/>
        <v>9</v>
      </c>
      <c r="H9">
        <f t="shared" si="1"/>
        <v>12</v>
      </c>
      <c r="I9">
        <f t="shared" si="2"/>
        <v>42</v>
      </c>
      <c r="J9">
        <f t="shared" si="3"/>
        <v>0</v>
      </c>
      <c r="K9">
        <f t="shared" si="4"/>
        <v>0</v>
      </c>
      <c r="L9">
        <v>1</v>
      </c>
      <c r="M9">
        <v>0</v>
      </c>
      <c r="N9">
        <v>4.2</v>
      </c>
      <c r="O9">
        <v>0</v>
      </c>
      <c r="P9">
        <v>3.85</v>
      </c>
      <c r="Q9">
        <f t="shared" si="5"/>
        <v>34.65</v>
      </c>
      <c r="R9">
        <v>3</v>
      </c>
      <c r="S9">
        <v>3</v>
      </c>
      <c r="T9">
        <v>0</v>
      </c>
      <c r="U9">
        <v>0</v>
      </c>
      <c r="V9">
        <v>0</v>
      </c>
      <c r="W9">
        <v>0</v>
      </c>
      <c r="X9">
        <v>1.33</v>
      </c>
      <c r="Y9">
        <f t="shared" si="6"/>
        <v>0.4788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s="3" t="s">
        <v>50</v>
      </c>
    </row>
    <row r="10" spans="1:34">
      <c r="A10">
        <v>8</v>
      </c>
      <c r="B10" t="s">
        <v>51</v>
      </c>
      <c r="C10">
        <v>0.89</v>
      </c>
      <c r="D10">
        <v>149</v>
      </c>
      <c r="E10">
        <v>0.167</v>
      </c>
      <c r="F10">
        <v>2.537</v>
      </c>
      <c r="G10">
        <f t="shared" si="0"/>
        <v>72.8</v>
      </c>
      <c r="H10">
        <f t="shared" si="1"/>
        <v>34.8</v>
      </c>
      <c r="I10">
        <f t="shared" si="2"/>
        <v>104.43</v>
      </c>
      <c r="J10">
        <f t="shared" si="3"/>
        <v>0.247252747252747</v>
      </c>
      <c r="K10">
        <f t="shared" si="4"/>
        <v>0.552449561355048</v>
      </c>
      <c r="L10">
        <v>5</v>
      </c>
      <c r="M10">
        <v>4</v>
      </c>
      <c r="N10">
        <v>11.55</v>
      </c>
      <c r="O10">
        <v>18</v>
      </c>
      <c r="P10">
        <v>3.85</v>
      </c>
      <c r="Q10">
        <f t="shared" si="5"/>
        <v>280.28</v>
      </c>
      <c r="R10">
        <v>7</v>
      </c>
      <c r="S10">
        <v>10.4</v>
      </c>
      <c r="T10">
        <v>1</v>
      </c>
      <c r="U10">
        <v>1</v>
      </c>
      <c r="V10">
        <v>0</v>
      </c>
      <c r="W10">
        <v>0</v>
      </c>
      <c r="X10">
        <v>3.83</v>
      </c>
      <c r="Y10">
        <f t="shared" si="6"/>
        <v>1.3788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s="3" t="s">
        <v>52</v>
      </c>
    </row>
    <row r="11" spans="1:34">
      <c r="A11">
        <v>9</v>
      </c>
      <c r="B11" t="s">
        <v>53</v>
      </c>
      <c r="C11">
        <v>0.833</v>
      </c>
      <c r="D11">
        <v>99</v>
      </c>
      <c r="E11">
        <v>0.111</v>
      </c>
      <c r="F11">
        <v>2.513</v>
      </c>
      <c r="G11">
        <f t="shared" si="0"/>
        <v>37.5</v>
      </c>
      <c r="H11">
        <f t="shared" si="1"/>
        <v>25</v>
      </c>
      <c r="I11">
        <f t="shared" si="2"/>
        <v>67.72</v>
      </c>
      <c r="J11">
        <f t="shared" si="3"/>
        <v>0.576</v>
      </c>
      <c r="K11">
        <f t="shared" si="4"/>
        <v>1.02230905538643</v>
      </c>
      <c r="L11">
        <v>3</v>
      </c>
      <c r="M11">
        <v>2</v>
      </c>
      <c r="N11">
        <v>6.93</v>
      </c>
      <c r="O11">
        <v>21.6</v>
      </c>
      <c r="P11">
        <v>3.85</v>
      </c>
      <c r="Q11">
        <f t="shared" si="5"/>
        <v>144.375</v>
      </c>
      <c r="R11">
        <v>5</v>
      </c>
      <c r="S11">
        <v>7.5</v>
      </c>
      <c r="T11">
        <v>0</v>
      </c>
      <c r="U11">
        <v>1</v>
      </c>
      <c r="V11">
        <v>0</v>
      </c>
      <c r="W11">
        <v>80</v>
      </c>
      <c r="X11">
        <v>1.83</v>
      </c>
      <c r="Y11">
        <f t="shared" si="6"/>
        <v>0.6588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52</v>
      </c>
    </row>
    <row r="12" spans="1:34">
      <c r="A12">
        <v>10</v>
      </c>
      <c r="B12" t="s">
        <v>92</v>
      </c>
      <c r="C12">
        <v>0.833</v>
      </c>
      <c r="D12">
        <v>99</v>
      </c>
      <c r="E12">
        <v>0.111</v>
      </c>
      <c r="F12">
        <v>2.513</v>
      </c>
      <c r="G12">
        <f t="shared" si="0"/>
        <v>56.25</v>
      </c>
      <c r="H12">
        <f t="shared" si="1"/>
        <v>30</v>
      </c>
      <c r="I12">
        <f t="shared" si="2"/>
        <v>91.65</v>
      </c>
      <c r="J12">
        <f t="shared" si="3"/>
        <v>0.315733333333333</v>
      </c>
      <c r="K12">
        <f t="shared" si="4"/>
        <v>0.621091946787528</v>
      </c>
      <c r="L12">
        <v>2</v>
      </c>
      <c r="M12">
        <v>5</v>
      </c>
      <c r="N12">
        <v>6.09</v>
      </c>
      <c r="O12">
        <v>17.76</v>
      </c>
      <c r="P12">
        <v>3.85</v>
      </c>
      <c r="Q12">
        <f t="shared" si="5"/>
        <v>216.5625</v>
      </c>
      <c r="R12">
        <v>7.5</v>
      </c>
      <c r="S12">
        <v>7.5</v>
      </c>
      <c r="T12">
        <v>0</v>
      </c>
      <c r="U12">
        <v>1</v>
      </c>
      <c r="V12">
        <v>0</v>
      </c>
      <c r="W12">
        <v>80</v>
      </c>
      <c r="X12">
        <v>1.67</v>
      </c>
      <c r="Y12">
        <f t="shared" si="6"/>
        <v>0.6012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57</v>
      </c>
    </row>
    <row r="13" spans="1:34">
      <c r="A13">
        <v>11</v>
      </c>
      <c r="B13" t="s">
        <v>93</v>
      </c>
      <c r="C13">
        <v>0.833</v>
      </c>
      <c r="D13">
        <v>99</v>
      </c>
      <c r="E13">
        <v>0.111</v>
      </c>
      <c r="F13">
        <v>2.513</v>
      </c>
      <c r="G13">
        <f t="shared" si="0"/>
        <v>37.5</v>
      </c>
      <c r="H13">
        <f t="shared" si="1"/>
        <v>25</v>
      </c>
      <c r="I13">
        <f t="shared" si="2"/>
        <v>83.38</v>
      </c>
      <c r="J13">
        <f t="shared" si="3"/>
        <v>0.2816</v>
      </c>
      <c r="K13">
        <f t="shared" si="4"/>
        <v>0.405926527298559</v>
      </c>
      <c r="L13">
        <v>1</v>
      </c>
      <c r="M13">
        <v>4</v>
      </c>
      <c r="N13">
        <v>2.31</v>
      </c>
      <c r="O13">
        <v>10.56</v>
      </c>
      <c r="P13">
        <v>3.85</v>
      </c>
      <c r="Q13">
        <f t="shared" si="5"/>
        <v>144.375</v>
      </c>
      <c r="R13">
        <v>5</v>
      </c>
      <c r="S13">
        <v>7.5</v>
      </c>
      <c r="T13">
        <v>0</v>
      </c>
      <c r="U13">
        <v>1</v>
      </c>
      <c r="V13">
        <v>0</v>
      </c>
      <c r="W13">
        <v>80</v>
      </c>
      <c r="X13">
        <v>1.67</v>
      </c>
      <c r="Y13">
        <f t="shared" si="6"/>
        <v>0.6012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57</v>
      </c>
    </row>
    <row r="14" spans="1:34">
      <c r="A14">
        <v>12</v>
      </c>
      <c r="B14" t="s">
        <v>94</v>
      </c>
      <c r="C14">
        <v>0.833</v>
      </c>
      <c r="D14">
        <v>99</v>
      </c>
      <c r="E14">
        <v>0.111</v>
      </c>
      <c r="F14">
        <v>2.513</v>
      </c>
      <c r="G14">
        <f t="shared" ref="G14:G42" si="7">R14*S14</f>
        <v>56.25</v>
      </c>
      <c r="H14">
        <f t="shared" ref="H14:H42" si="8">R14*2+S14*2</f>
        <v>30</v>
      </c>
      <c r="I14">
        <f t="shared" ref="I14:I42" si="9">H14*P14-N14-O14</f>
        <v>91.65</v>
      </c>
      <c r="J14">
        <f t="shared" ref="J14:J42" si="10">O14/G14</f>
        <v>0.315733333333333</v>
      </c>
      <c r="K14">
        <f t="shared" ref="K14:K42" si="11">O14/(I14*0.312)</f>
        <v>0.621091946787528</v>
      </c>
      <c r="L14">
        <v>2</v>
      </c>
      <c r="M14">
        <v>5</v>
      </c>
      <c r="N14">
        <v>6.09</v>
      </c>
      <c r="O14">
        <v>17.76</v>
      </c>
      <c r="P14">
        <v>3.85</v>
      </c>
      <c r="Q14">
        <f t="shared" si="5"/>
        <v>216.5625</v>
      </c>
      <c r="R14">
        <v>7.5</v>
      </c>
      <c r="S14">
        <v>7.5</v>
      </c>
      <c r="T14">
        <v>0</v>
      </c>
      <c r="U14">
        <v>1</v>
      </c>
      <c r="V14">
        <v>0</v>
      </c>
      <c r="W14">
        <v>80</v>
      </c>
      <c r="X14">
        <v>1.67</v>
      </c>
      <c r="Y14">
        <f t="shared" si="6"/>
        <v>0.6012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57</v>
      </c>
    </row>
    <row r="15" spans="1:34">
      <c r="A15">
        <v>13</v>
      </c>
      <c r="B15" t="s">
        <v>95</v>
      </c>
      <c r="C15">
        <v>0.833</v>
      </c>
      <c r="D15">
        <v>99</v>
      </c>
      <c r="E15">
        <v>0.111</v>
      </c>
      <c r="F15">
        <v>2.513</v>
      </c>
      <c r="G15">
        <f t="shared" si="7"/>
        <v>37.5</v>
      </c>
      <c r="H15">
        <f t="shared" si="8"/>
        <v>25</v>
      </c>
      <c r="I15">
        <f t="shared" si="9"/>
        <v>83.38</v>
      </c>
      <c r="J15">
        <f t="shared" si="10"/>
        <v>0.2816</v>
      </c>
      <c r="K15">
        <f t="shared" si="11"/>
        <v>0.405926527298559</v>
      </c>
      <c r="L15">
        <v>1</v>
      </c>
      <c r="M15">
        <v>4</v>
      </c>
      <c r="N15">
        <v>2.31</v>
      </c>
      <c r="O15">
        <v>10.56</v>
      </c>
      <c r="P15">
        <v>3.85</v>
      </c>
      <c r="Q15">
        <f t="shared" si="5"/>
        <v>144.375</v>
      </c>
      <c r="R15">
        <v>5</v>
      </c>
      <c r="S15">
        <v>7.5</v>
      </c>
      <c r="T15">
        <v>0</v>
      </c>
      <c r="U15">
        <v>1</v>
      </c>
      <c r="V15">
        <v>0</v>
      </c>
      <c r="W15">
        <v>80</v>
      </c>
      <c r="X15">
        <v>1.67</v>
      </c>
      <c r="Y15">
        <f t="shared" ref="Y15:Y42" si="12">X15*0.36</f>
        <v>0.6012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57</v>
      </c>
    </row>
    <row r="16" spans="1:34">
      <c r="A16">
        <v>14</v>
      </c>
      <c r="B16" t="s">
        <v>96</v>
      </c>
      <c r="C16">
        <v>1.078</v>
      </c>
      <c r="D16">
        <v>99</v>
      </c>
      <c r="E16">
        <v>0.361</v>
      </c>
      <c r="F16">
        <v>2.402</v>
      </c>
      <c r="G16">
        <f t="shared" si="7"/>
        <v>67.5</v>
      </c>
      <c r="H16">
        <f t="shared" si="8"/>
        <v>33</v>
      </c>
      <c r="I16">
        <f t="shared" si="9"/>
        <v>103.2</v>
      </c>
      <c r="J16">
        <f t="shared" si="10"/>
        <v>0.263111111111111</v>
      </c>
      <c r="K16">
        <f t="shared" si="11"/>
        <v>0.551580202742993</v>
      </c>
      <c r="L16">
        <v>2</v>
      </c>
      <c r="M16">
        <v>5</v>
      </c>
      <c r="N16">
        <v>6.09</v>
      </c>
      <c r="O16">
        <v>17.76</v>
      </c>
      <c r="P16">
        <v>3.85</v>
      </c>
      <c r="Q16">
        <f t="shared" ref="Q16:Q42" si="13">G16*P16</f>
        <v>259.875</v>
      </c>
      <c r="R16">
        <v>7.5</v>
      </c>
      <c r="S16">
        <v>9</v>
      </c>
      <c r="T16">
        <v>0</v>
      </c>
      <c r="U16">
        <v>1</v>
      </c>
      <c r="V16">
        <v>0</v>
      </c>
      <c r="W16">
        <v>80</v>
      </c>
      <c r="X16">
        <v>1.67</v>
      </c>
      <c r="Y16">
        <f t="shared" si="12"/>
        <v>0.6012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57</v>
      </c>
    </row>
    <row r="17" spans="1:34">
      <c r="A17">
        <v>15</v>
      </c>
      <c r="B17" t="s">
        <v>97</v>
      </c>
      <c r="C17">
        <v>1.199</v>
      </c>
      <c r="D17">
        <v>99</v>
      </c>
      <c r="E17">
        <v>0.167</v>
      </c>
      <c r="F17">
        <v>1.931</v>
      </c>
      <c r="G17">
        <f t="shared" si="7"/>
        <v>68.4</v>
      </c>
      <c r="H17">
        <f t="shared" si="8"/>
        <v>33.2</v>
      </c>
      <c r="I17">
        <f t="shared" si="9"/>
        <v>98.69</v>
      </c>
      <c r="J17">
        <f t="shared" si="10"/>
        <v>0.336842105263158</v>
      </c>
      <c r="K17">
        <f t="shared" si="11"/>
        <v>0.748263794165101</v>
      </c>
      <c r="L17">
        <v>2</v>
      </c>
      <c r="M17">
        <v>7</v>
      </c>
      <c r="N17">
        <v>6.09</v>
      </c>
      <c r="O17">
        <v>23.04</v>
      </c>
      <c r="P17">
        <v>3.85</v>
      </c>
      <c r="Q17">
        <f t="shared" si="13"/>
        <v>263.34</v>
      </c>
      <c r="R17">
        <v>9</v>
      </c>
      <c r="S17">
        <v>7.6</v>
      </c>
      <c r="T17">
        <v>0</v>
      </c>
      <c r="U17">
        <v>1</v>
      </c>
      <c r="V17">
        <v>0</v>
      </c>
      <c r="W17">
        <v>0</v>
      </c>
      <c r="X17">
        <v>1.67</v>
      </c>
      <c r="Y17">
        <f t="shared" si="12"/>
        <v>0.6012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57</v>
      </c>
    </row>
    <row r="18" spans="1:34">
      <c r="A18">
        <v>16</v>
      </c>
      <c r="B18" t="s">
        <v>98</v>
      </c>
      <c r="C18">
        <v>1.199</v>
      </c>
      <c r="D18">
        <v>99</v>
      </c>
      <c r="E18">
        <v>0.167</v>
      </c>
      <c r="F18">
        <v>1.931</v>
      </c>
      <c r="G18">
        <f t="shared" si="7"/>
        <v>81</v>
      </c>
      <c r="H18">
        <f t="shared" si="8"/>
        <v>36</v>
      </c>
      <c r="I18">
        <f t="shared" si="9"/>
        <v>101.31</v>
      </c>
      <c r="J18">
        <f t="shared" si="10"/>
        <v>0.385185185185185</v>
      </c>
      <c r="K18">
        <f t="shared" si="11"/>
        <v>0.987069390978186</v>
      </c>
      <c r="L18">
        <v>2</v>
      </c>
      <c r="M18">
        <v>2</v>
      </c>
      <c r="N18">
        <v>6.09</v>
      </c>
      <c r="O18">
        <v>31.2</v>
      </c>
      <c r="P18">
        <v>3.85</v>
      </c>
      <c r="Q18">
        <f t="shared" si="13"/>
        <v>311.85</v>
      </c>
      <c r="R18">
        <v>9</v>
      </c>
      <c r="S18">
        <v>9</v>
      </c>
      <c r="T18">
        <v>0</v>
      </c>
      <c r="U18">
        <v>1</v>
      </c>
      <c r="V18">
        <v>0</v>
      </c>
      <c r="W18">
        <v>80</v>
      </c>
      <c r="X18">
        <v>1.5</v>
      </c>
      <c r="Y18">
        <f t="shared" si="12"/>
        <v>0.54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57</v>
      </c>
    </row>
    <row r="19" spans="1:34">
      <c r="A19">
        <v>17</v>
      </c>
      <c r="B19" t="s">
        <v>99</v>
      </c>
      <c r="C19">
        <v>1.199</v>
      </c>
      <c r="D19">
        <v>99</v>
      </c>
      <c r="E19">
        <v>0.167</v>
      </c>
      <c r="F19">
        <v>1.931</v>
      </c>
      <c r="G19">
        <f t="shared" si="7"/>
        <v>68.4</v>
      </c>
      <c r="H19">
        <f t="shared" si="8"/>
        <v>33.2</v>
      </c>
      <c r="I19">
        <f t="shared" si="9"/>
        <v>98.69</v>
      </c>
      <c r="J19">
        <f t="shared" si="10"/>
        <v>0.336842105263158</v>
      </c>
      <c r="K19">
        <f t="shared" si="11"/>
        <v>0.748263794165101</v>
      </c>
      <c r="L19">
        <v>2</v>
      </c>
      <c r="M19">
        <v>7</v>
      </c>
      <c r="N19">
        <v>6.09</v>
      </c>
      <c r="O19">
        <v>23.04</v>
      </c>
      <c r="P19">
        <v>3.85</v>
      </c>
      <c r="Q19">
        <f t="shared" si="13"/>
        <v>263.34</v>
      </c>
      <c r="R19">
        <v>9</v>
      </c>
      <c r="S19">
        <v>7.6</v>
      </c>
      <c r="T19">
        <v>0</v>
      </c>
      <c r="U19">
        <v>1</v>
      </c>
      <c r="V19">
        <v>0</v>
      </c>
      <c r="W19">
        <v>80</v>
      </c>
      <c r="X19">
        <v>1.67</v>
      </c>
      <c r="Y19">
        <f t="shared" si="12"/>
        <v>0.6012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57</v>
      </c>
    </row>
    <row r="20" spans="1:34">
      <c r="A20">
        <v>18</v>
      </c>
      <c r="B20" t="s">
        <v>100</v>
      </c>
      <c r="C20">
        <v>1.058</v>
      </c>
      <c r="D20">
        <v>115</v>
      </c>
      <c r="E20">
        <v>0.167</v>
      </c>
      <c r="F20">
        <v>2.146</v>
      </c>
      <c r="G20">
        <f t="shared" si="7"/>
        <v>68.4</v>
      </c>
      <c r="H20">
        <f t="shared" si="8"/>
        <v>33.2</v>
      </c>
      <c r="I20">
        <f t="shared" si="9"/>
        <v>98.69</v>
      </c>
      <c r="J20">
        <f t="shared" si="10"/>
        <v>0.336842105263158</v>
      </c>
      <c r="K20">
        <f t="shared" si="11"/>
        <v>0.748263794165101</v>
      </c>
      <c r="L20">
        <v>2</v>
      </c>
      <c r="M20">
        <v>7</v>
      </c>
      <c r="N20">
        <v>6.09</v>
      </c>
      <c r="O20">
        <v>23.04</v>
      </c>
      <c r="P20">
        <v>3.85</v>
      </c>
      <c r="Q20">
        <f t="shared" si="13"/>
        <v>263.34</v>
      </c>
      <c r="R20">
        <v>9</v>
      </c>
      <c r="S20">
        <v>7.6</v>
      </c>
      <c r="T20">
        <v>0</v>
      </c>
      <c r="U20">
        <v>1</v>
      </c>
      <c r="V20">
        <v>0</v>
      </c>
      <c r="W20">
        <v>80</v>
      </c>
      <c r="X20">
        <v>1.67</v>
      </c>
      <c r="Y20">
        <f t="shared" si="12"/>
        <v>0.6012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57</v>
      </c>
    </row>
    <row r="21" spans="1:34">
      <c r="A21">
        <v>19</v>
      </c>
      <c r="B21" t="s">
        <v>101</v>
      </c>
      <c r="C21">
        <v>1.058</v>
      </c>
      <c r="D21">
        <v>115</v>
      </c>
      <c r="E21">
        <v>0.167</v>
      </c>
      <c r="F21">
        <v>2.146</v>
      </c>
      <c r="G21">
        <f t="shared" si="7"/>
        <v>34.2</v>
      </c>
      <c r="H21">
        <f t="shared" si="8"/>
        <v>24.2</v>
      </c>
      <c r="I21">
        <f t="shared" si="9"/>
        <v>82.94</v>
      </c>
      <c r="J21">
        <f t="shared" si="10"/>
        <v>0.231578947368421</v>
      </c>
      <c r="K21">
        <f t="shared" si="11"/>
        <v>0.306059987757601</v>
      </c>
      <c r="L21">
        <v>1</v>
      </c>
      <c r="M21">
        <v>3</v>
      </c>
      <c r="N21">
        <v>2.31</v>
      </c>
      <c r="O21">
        <v>7.92</v>
      </c>
      <c r="P21">
        <v>3.85</v>
      </c>
      <c r="Q21">
        <f t="shared" si="13"/>
        <v>131.67</v>
      </c>
      <c r="R21">
        <v>4.5</v>
      </c>
      <c r="S21">
        <v>7.6</v>
      </c>
      <c r="T21">
        <v>0</v>
      </c>
      <c r="U21">
        <v>1</v>
      </c>
      <c r="V21">
        <v>0</v>
      </c>
      <c r="W21">
        <v>80</v>
      </c>
      <c r="X21">
        <v>0.83</v>
      </c>
      <c r="Y21">
        <f t="shared" si="12"/>
        <v>0.2988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57</v>
      </c>
    </row>
    <row r="22" spans="1:34">
      <c r="A22">
        <v>20</v>
      </c>
      <c r="B22" t="s">
        <v>102</v>
      </c>
      <c r="C22">
        <v>1.058</v>
      </c>
      <c r="D22">
        <v>115</v>
      </c>
      <c r="E22">
        <v>0.167</v>
      </c>
      <c r="F22">
        <v>2.146</v>
      </c>
      <c r="G22">
        <f t="shared" si="7"/>
        <v>34.2</v>
      </c>
      <c r="H22">
        <f t="shared" si="8"/>
        <v>24.2</v>
      </c>
      <c r="I22">
        <f t="shared" si="9"/>
        <v>82.94</v>
      </c>
      <c r="J22">
        <f t="shared" si="10"/>
        <v>0.231578947368421</v>
      </c>
      <c r="K22">
        <f t="shared" si="11"/>
        <v>0.306059987757601</v>
      </c>
      <c r="L22">
        <v>1</v>
      </c>
      <c r="M22">
        <v>3</v>
      </c>
      <c r="N22">
        <v>2.31</v>
      </c>
      <c r="O22">
        <v>7.92</v>
      </c>
      <c r="P22">
        <v>3.85</v>
      </c>
      <c r="Q22">
        <f t="shared" si="13"/>
        <v>131.67</v>
      </c>
      <c r="R22">
        <v>4.5</v>
      </c>
      <c r="S22">
        <v>7.6</v>
      </c>
      <c r="T22">
        <v>0</v>
      </c>
      <c r="U22">
        <v>1</v>
      </c>
      <c r="V22">
        <v>0</v>
      </c>
      <c r="W22">
        <v>80</v>
      </c>
      <c r="X22">
        <v>1.33</v>
      </c>
      <c r="Y22">
        <f t="shared" si="12"/>
        <v>0.4788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57</v>
      </c>
    </row>
    <row r="23" spans="1:34">
      <c r="A23">
        <v>21</v>
      </c>
      <c r="B23" t="s">
        <v>103</v>
      </c>
      <c r="C23">
        <v>1.187</v>
      </c>
      <c r="D23">
        <v>89</v>
      </c>
      <c r="E23">
        <v>0.125</v>
      </c>
      <c r="F23">
        <v>2.04</v>
      </c>
      <c r="G23">
        <f t="shared" si="7"/>
        <v>68.4</v>
      </c>
      <c r="H23">
        <f t="shared" si="8"/>
        <v>33.2</v>
      </c>
      <c r="I23">
        <f t="shared" si="9"/>
        <v>100.16</v>
      </c>
      <c r="J23">
        <f t="shared" si="10"/>
        <v>0.336842105263158</v>
      </c>
      <c r="K23">
        <f t="shared" si="11"/>
        <v>0.737281887441632</v>
      </c>
      <c r="L23">
        <v>2</v>
      </c>
      <c r="M23">
        <v>7</v>
      </c>
      <c r="N23">
        <v>4.62</v>
      </c>
      <c r="O23">
        <v>23.04</v>
      </c>
      <c r="P23">
        <v>3.85</v>
      </c>
      <c r="Q23">
        <f t="shared" si="13"/>
        <v>263.34</v>
      </c>
      <c r="R23">
        <v>9</v>
      </c>
      <c r="S23">
        <v>7.6</v>
      </c>
      <c r="T23">
        <v>0</v>
      </c>
      <c r="U23">
        <v>1</v>
      </c>
      <c r="V23">
        <v>0</v>
      </c>
      <c r="W23">
        <v>165</v>
      </c>
      <c r="X23">
        <v>1.67</v>
      </c>
      <c r="Y23">
        <f t="shared" si="12"/>
        <v>0.6012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57</v>
      </c>
    </row>
    <row r="24" spans="1:34">
      <c r="A24">
        <v>22</v>
      </c>
      <c r="B24" t="s">
        <v>104</v>
      </c>
      <c r="C24">
        <v>1.187</v>
      </c>
      <c r="D24">
        <v>89</v>
      </c>
      <c r="E24">
        <v>0.125</v>
      </c>
      <c r="F24">
        <v>2.04</v>
      </c>
      <c r="G24">
        <f t="shared" si="7"/>
        <v>68.4</v>
      </c>
      <c r="H24">
        <f t="shared" si="8"/>
        <v>33.2</v>
      </c>
      <c r="I24">
        <f t="shared" si="9"/>
        <v>100.16</v>
      </c>
      <c r="J24">
        <f t="shared" si="10"/>
        <v>0.336842105263158</v>
      </c>
      <c r="K24">
        <f t="shared" si="11"/>
        <v>0.737281887441632</v>
      </c>
      <c r="L24">
        <v>2</v>
      </c>
      <c r="M24">
        <v>7</v>
      </c>
      <c r="N24">
        <v>4.62</v>
      </c>
      <c r="O24">
        <v>23.04</v>
      </c>
      <c r="P24">
        <v>3.85</v>
      </c>
      <c r="Q24">
        <f t="shared" si="13"/>
        <v>263.34</v>
      </c>
      <c r="R24">
        <v>9</v>
      </c>
      <c r="S24">
        <v>7.6</v>
      </c>
      <c r="T24">
        <v>0</v>
      </c>
      <c r="U24">
        <v>1</v>
      </c>
      <c r="V24">
        <v>0</v>
      </c>
      <c r="W24">
        <v>165</v>
      </c>
      <c r="X24">
        <v>1.67</v>
      </c>
      <c r="Y24">
        <f t="shared" si="12"/>
        <v>0.6012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57</v>
      </c>
    </row>
    <row r="25" spans="1:34">
      <c r="A25">
        <v>23</v>
      </c>
      <c r="B25" t="s">
        <v>105</v>
      </c>
      <c r="C25">
        <v>1.187</v>
      </c>
      <c r="D25">
        <v>89</v>
      </c>
      <c r="E25">
        <v>0.125</v>
      </c>
      <c r="F25">
        <v>2.04</v>
      </c>
      <c r="G25">
        <f t="shared" si="7"/>
        <v>68.4</v>
      </c>
      <c r="H25">
        <f t="shared" si="8"/>
        <v>33.2</v>
      </c>
      <c r="I25">
        <f t="shared" si="9"/>
        <v>100.16</v>
      </c>
      <c r="J25">
        <f t="shared" si="10"/>
        <v>0.336842105263158</v>
      </c>
      <c r="K25">
        <f t="shared" si="11"/>
        <v>0.737281887441632</v>
      </c>
      <c r="L25">
        <v>2</v>
      </c>
      <c r="M25">
        <v>7</v>
      </c>
      <c r="N25">
        <v>4.62</v>
      </c>
      <c r="O25">
        <v>23.04</v>
      </c>
      <c r="P25">
        <v>3.85</v>
      </c>
      <c r="Q25">
        <f t="shared" si="13"/>
        <v>263.34</v>
      </c>
      <c r="R25">
        <v>9</v>
      </c>
      <c r="S25">
        <v>7.6</v>
      </c>
      <c r="T25">
        <v>0</v>
      </c>
      <c r="U25">
        <v>1</v>
      </c>
      <c r="V25">
        <v>0</v>
      </c>
      <c r="W25">
        <v>165</v>
      </c>
      <c r="X25">
        <v>1.67</v>
      </c>
      <c r="Y25">
        <f t="shared" si="12"/>
        <v>0.6012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57</v>
      </c>
    </row>
    <row r="26" spans="1:34">
      <c r="A26">
        <v>24</v>
      </c>
      <c r="B26" t="s">
        <v>106</v>
      </c>
      <c r="C26">
        <v>1.187</v>
      </c>
      <c r="D26">
        <v>89</v>
      </c>
      <c r="E26">
        <v>0.125</v>
      </c>
      <c r="F26">
        <v>2.04</v>
      </c>
      <c r="G26">
        <f t="shared" si="7"/>
        <v>38</v>
      </c>
      <c r="H26">
        <f t="shared" si="8"/>
        <v>25.2</v>
      </c>
      <c r="I26">
        <f t="shared" si="9"/>
        <v>90.6</v>
      </c>
      <c r="J26">
        <f t="shared" si="10"/>
        <v>0.0694736842105263</v>
      </c>
      <c r="K26">
        <f t="shared" si="11"/>
        <v>0.0933944642553914</v>
      </c>
      <c r="L26">
        <v>1</v>
      </c>
      <c r="M26">
        <v>1</v>
      </c>
      <c r="N26">
        <v>3.78</v>
      </c>
      <c r="O26">
        <v>2.64</v>
      </c>
      <c r="P26">
        <v>3.85</v>
      </c>
      <c r="Q26">
        <f t="shared" si="13"/>
        <v>146.3</v>
      </c>
      <c r="R26">
        <v>5</v>
      </c>
      <c r="S26">
        <v>7.6</v>
      </c>
      <c r="T26">
        <v>0</v>
      </c>
      <c r="U26">
        <v>1</v>
      </c>
      <c r="V26">
        <v>0</v>
      </c>
      <c r="W26">
        <v>165</v>
      </c>
      <c r="X26">
        <v>1.33</v>
      </c>
      <c r="Y26">
        <f t="shared" si="12"/>
        <v>0.4788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57</v>
      </c>
    </row>
    <row r="27" spans="1:34">
      <c r="A27">
        <v>25</v>
      </c>
      <c r="B27" t="s">
        <v>107</v>
      </c>
      <c r="C27">
        <v>0.89</v>
      </c>
      <c r="D27">
        <v>149</v>
      </c>
      <c r="E27">
        <v>0.167</v>
      </c>
      <c r="F27">
        <v>2.537</v>
      </c>
      <c r="G27">
        <f t="shared" si="7"/>
        <v>38</v>
      </c>
      <c r="H27">
        <f t="shared" si="8"/>
        <v>25.2</v>
      </c>
      <c r="I27">
        <f t="shared" si="9"/>
        <v>75.6</v>
      </c>
      <c r="J27">
        <f t="shared" si="10"/>
        <v>0.442105263157895</v>
      </c>
      <c r="K27">
        <f t="shared" si="11"/>
        <v>0.712250712250712</v>
      </c>
      <c r="L27">
        <v>2</v>
      </c>
      <c r="M27">
        <v>2</v>
      </c>
      <c r="N27">
        <v>4.62</v>
      </c>
      <c r="O27">
        <v>16.8</v>
      </c>
      <c r="P27">
        <v>3.85</v>
      </c>
      <c r="Q27">
        <f t="shared" si="13"/>
        <v>146.3</v>
      </c>
      <c r="R27">
        <v>5</v>
      </c>
      <c r="S27">
        <v>7.6</v>
      </c>
      <c r="T27">
        <v>0</v>
      </c>
      <c r="U27">
        <v>1</v>
      </c>
      <c r="V27">
        <v>0</v>
      </c>
      <c r="W27">
        <v>0</v>
      </c>
      <c r="X27">
        <v>0.83</v>
      </c>
      <c r="Y27">
        <f t="shared" si="12"/>
        <v>0.2988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108</v>
      </c>
    </row>
    <row r="28" spans="1:34">
      <c r="A28">
        <v>26</v>
      </c>
      <c r="B28" t="s">
        <v>109</v>
      </c>
      <c r="C28">
        <v>1.991</v>
      </c>
      <c r="D28">
        <v>1239</v>
      </c>
      <c r="E28">
        <v>3.542</v>
      </c>
      <c r="F28">
        <v>1.836</v>
      </c>
      <c r="G28">
        <f t="shared" si="7"/>
        <v>42</v>
      </c>
      <c r="H28">
        <f t="shared" si="8"/>
        <v>34</v>
      </c>
      <c r="I28">
        <f t="shared" si="9"/>
        <v>84.19</v>
      </c>
      <c r="J28">
        <f t="shared" si="10"/>
        <v>0.857142857142857</v>
      </c>
      <c r="K28">
        <f t="shared" si="11"/>
        <v>1.37052637349585</v>
      </c>
      <c r="L28">
        <v>4</v>
      </c>
      <c r="M28">
        <v>3</v>
      </c>
      <c r="N28">
        <v>10.71</v>
      </c>
      <c r="O28">
        <v>36</v>
      </c>
      <c r="P28">
        <v>3.85</v>
      </c>
      <c r="Q28">
        <f t="shared" si="13"/>
        <v>161.7</v>
      </c>
      <c r="R28">
        <v>14</v>
      </c>
      <c r="S28">
        <v>3</v>
      </c>
      <c r="T28">
        <v>1</v>
      </c>
      <c r="U28">
        <v>0</v>
      </c>
      <c r="V28">
        <v>0</v>
      </c>
      <c r="W28">
        <v>0</v>
      </c>
      <c r="X28">
        <v>2.5</v>
      </c>
      <c r="Y28">
        <f t="shared" si="12"/>
        <v>0.9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39</v>
      </c>
    </row>
    <row r="29" spans="1:34">
      <c r="A29">
        <v>27</v>
      </c>
      <c r="B29" t="s">
        <v>110</v>
      </c>
      <c r="C29">
        <v>1.632</v>
      </c>
      <c r="D29">
        <v>835</v>
      </c>
      <c r="E29">
        <v>3.583</v>
      </c>
      <c r="F29">
        <v>2.051</v>
      </c>
      <c r="G29">
        <f t="shared" si="7"/>
        <v>54</v>
      </c>
      <c r="H29">
        <f t="shared" si="8"/>
        <v>42</v>
      </c>
      <c r="I29">
        <f t="shared" si="9"/>
        <v>135.18</v>
      </c>
      <c r="J29">
        <f t="shared" si="10"/>
        <v>0.266666666666667</v>
      </c>
      <c r="K29">
        <f t="shared" si="11"/>
        <v>0.341425108402472</v>
      </c>
      <c r="L29">
        <v>4</v>
      </c>
      <c r="M29">
        <v>2</v>
      </c>
      <c r="N29">
        <v>12.12</v>
      </c>
      <c r="O29">
        <v>14.4</v>
      </c>
      <c r="P29">
        <v>3.85</v>
      </c>
      <c r="Q29">
        <f t="shared" si="13"/>
        <v>207.9</v>
      </c>
      <c r="R29">
        <v>18</v>
      </c>
      <c r="S29">
        <v>3</v>
      </c>
      <c r="T29">
        <v>1</v>
      </c>
      <c r="U29">
        <v>0</v>
      </c>
      <c r="V29">
        <v>0</v>
      </c>
      <c r="W29">
        <v>0</v>
      </c>
      <c r="X29">
        <v>2.17</v>
      </c>
      <c r="Y29">
        <f t="shared" si="12"/>
        <v>0.7812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39</v>
      </c>
    </row>
    <row r="30" spans="1:34">
      <c r="A30">
        <v>28</v>
      </c>
      <c r="B30" t="s">
        <v>111</v>
      </c>
      <c r="C30">
        <v>1.609</v>
      </c>
      <c r="D30">
        <v>623</v>
      </c>
      <c r="E30">
        <v>0.625</v>
      </c>
      <c r="F30">
        <v>2.077</v>
      </c>
      <c r="G30">
        <f t="shared" si="7"/>
        <v>49</v>
      </c>
      <c r="H30">
        <f t="shared" si="8"/>
        <v>28</v>
      </c>
      <c r="I30">
        <f t="shared" si="9"/>
        <v>107.8</v>
      </c>
      <c r="J30">
        <f t="shared" si="10"/>
        <v>0</v>
      </c>
      <c r="K30">
        <f t="shared" si="11"/>
        <v>0</v>
      </c>
      <c r="L30">
        <v>0</v>
      </c>
      <c r="M30">
        <v>0</v>
      </c>
      <c r="N30">
        <v>0</v>
      </c>
      <c r="O30">
        <v>0</v>
      </c>
      <c r="P30">
        <v>3.85</v>
      </c>
      <c r="Q30">
        <f t="shared" si="13"/>
        <v>188.65</v>
      </c>
      <c r="R30">
        <v>7</v>
      </c>
      <c r="S30">
        <v>7</v>
      </c>
      <c r="T30">
        <v>0</v>
      </c>
      <c r="U30">
        <v>0</v>
      </c>
      <c r="V30">
        <v>0</v>
      </c>
      <c r="W30">
        <v>165</v>
      </c>
      <c r="X30">
        <v>0.67</v>
      </c>
      <c r="Y30">
        <f t="shared" si="12"/>
        <v>0.2412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39</v>
      </c>
    </row>
    <row r="31" spans="1:34">
      <c r="A31">
        <v>29</v>
      </c>
      <c r="B31" t="s">
        <v>112</v>
      </c>
      <c r="C31">
        <v>1.416</v>
      </c>
      <c r="D31">
        <v>543</v>
      </c>
      <c r="E31">
        <v>2.958</v>
      </c>
      <c r="F31">
        <v>2.263</v>
      </c>
      <c r="G31">
        <f t="shared" si="7"/>
        <v>134.1</v>
      </c>
      <c r="H31">
        <f t="shared" si="8"/>
        <v>47.8</v>
      </c>
      <c r="I31">
        <f t="shared" si="9"/>
        <v>140.05</v>
      </c>
      <c r="J31">
        <f t="shared" si="10"/>
        <v>0.243400447427293</v>
      </c>
      <c r="K31">
        <f t="shared" si="11"/>
        <v>0.746985966550408</v>
      </c>
      <c r="L31">
        <v>3</v>
      </c>
      <c r="M31">
        <v>2</v>
      </c>
      <c r="N31">
        <v>11.34</v>
      </c>
      <c r="O31">
        <v>32.64</v>
      </c>
      <c r="P31">
        <v>3.85</v>
      </c>
      <c r="Q31">
        <f t="shared" si="13"/>
        <v>516.285</v>
      </c>
      <c r="R31">
        <v>9</v>
      </c>
      <c r="S31">
        <v>14.9</v>
      </c>
      <c r="T31">
        <v>1</v>
      </c>
      <c r="U31">
        <v>1</v>
      </c>
      <c r="V31">
        <v>0</v>
      </c>
      <c r="W31">
        <v>0</v>
      </c>
      <c r="X31">
        <v>4.67</v>
      </c>
      <c r="Y31">
        <f t="shared" si="12"/>
        <v>1.6812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66</v>
      </c>
    </row>
    <row r="32" spans="1:34">
      <c r="A32">
        <v>30</v>
      </c>
      <c r="B32" t="s">
        <v>113</v>
      </c>
      <c r="C32">
        <v>0.963</v>
      </c>
      <c r="D32">
        <v>97</v>
      </c>
      <c r="E32">
        <v>0.2</v>
      </c>
      <c r="F32">
        <v>2.351</v>
      </c>
      <c r="G32">
        <f t="shared" si="7"/>
        <v>67.5</v>
      </c>
      <c r="H32">
        <f t="shared" si="8"/>
        <v>51</v>
      </c>
      <c r="I32">
        <f t="shared" si="9"/>
        <v>84.57</v>
      </c>
      <c r="J32">
        <f t="shared" si="10"/>
        <v>1.6</v>
      </c>
      <c r="K32">
        <f t="shared" si="11"/>
        <v>4.09310448331378</v>
      </c>
      <c r="L32">
        <v>1</v>
      </c>
      <c r="M32">
        <v>2</v>
      </c>
      <c r="N32">
        <v>3.78</v>
      </c>
      <c r="O32">
        <v>108</v>
      </c>
      <c r="P32">
        <v>3.85</v>
      </c>
      <c r="Q32">
        <f t="shared" si="13"/>
        <v>259.875</v>
      </c>
      <c r="R32">
        <v>3</v>
      </c>
      <c r="S32">
        <v>22.5</v>
      </c>
      <c r="T32">
        <v>1</v>
      </c>
      <c r="U32">
        <v>0</v>
      </c>
      <c r="V32">
        <v>0</v>
      </c>
      <c r="W32">
        <v>80</v>
      </c>
      <c r="X32">
        <v>4</v>
      </c>
      <c r="Y32">
        <f t="shared" si="12"/>
        <v>1.44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41</v>
      </c>
    </row>
    <row r="33" spans="1:34">
      <c r="A33">
        <v>31</v>
      </c>
      <c r="B33" t="s">
        <v>114</v>
      </c>
      <c r="C33">
        <v>0.963</v>
      </c>
      <c r="D33">
        <v>97</v>
      </c>
      <c r="E33">
        <v>0.2</v>
      </c>
      <c r="F33">
        <v>2.351</v>
      </c>
      <c r="G33">
        <f t="shared" si="7"/>
        <v>22.8</v>
      </c>
      <c r="H33">
        <f t="shared" si="8"/>
        <v>21.2</v>
      </c>
      <c r="I33">
        <f t="shared" si="9"/>
        <v>59.6</v>
      </c>
      <c r="J33">
        <f t="shared" si="10"/>
        <v>0.8</v>
      </c>
      <c r="K33">
        <f t="shared" si="11"/>
        <v>0.980898296334538</v>
      </c>
      <c r="L33">
        <v>1</v>
      </c>
      <c r="M33">
        <v>1</v>
      </c>
      <c r="N33">
        <v>3.78</v>
      </c>
      <c r="O33">
        <v>18.24</v>
      </c>
      <c r="P33">
        <v>3.85</v>
      </c>
      <c r="Q33">
        <f t="shared" si="13"/>
        <v>87.78</v>
      </c>
      <c r="R33">
        <v>3</v>
      </c>
      <c r="S33">
        <v>7.6</v>
      </c>
      <c r="T33">
        <v>0</v>
      </c>
      <c r="U33">
        <v>1</v>
      </c>
      <c r="V33">
        <v>0</v>
      </c>
      <c r="W33">
        <v>0</v>
      </c>
      <c r="X33">
        <v>1.33</v>
      </c>
      <c r="Y33">
        <f t="shared" si="12"/>
        <v>0.4788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115</v>
      </c>
    </row>
    <row r="34" spans="1:34">
      <c r="A34">
        <v>32</v>
      </c>
      <c r="B34" t="s">
        <v>116</v>
      </c>
      <c r="C34">
        <v>0.979</v>
      </c>
      <c r="D34">
        <v>191</v>
      </c>
      <c r="E34">
        <v>1.2</v>
      </c>
      <c r="F34">
        <v>2.416</v>
      </c>
      <c r="G34">
        <f t="shared" si="7"/>
        <v>89.4</v>
      </c>
      <c r="H34">
        <f t="shared" si="8"/>
        <v>41.8</v>
      </c>
      <c r="I34">
        <f t="shared" si="9"/>
        <v>142.75</v>
      </c>
      <c r="J34">
        <f t="shared" si="10"/>
        <v>0.161073825503356</v>
      </c>
      <c r="K34">
        <f t="shared" si="11"/>
        <v>0.3233194126364</v>
      </c>
      <c r="L34">
        <v>1</v>
      </c>
      <c r="M34">
        <v>1</v>
      </c>
      <c r="N34">
        <v>3.78</v>
      </c>
      <c r="O34">
        <v>14.4</v>
      </c>
      <c r="P34">
        <v>3.85</v>
      </c>
      <c r="Q34">
        <f t="shared" si="13"/>
        <v>344.19</v>
      </c>
      <c r="R34">
        <v>6</v>
      </c>
      <c r="S34">
        <v>14.9</v>
      </c>
      <c r="T34">
        <v>0</v>
      </c>
      <c r="U34">
        <v>1</v>
      </c>
      <c r="V34">
        <v>0</v>
      </c>
      <c r="W34">
        <v>165</v>
      </c>
      <c r="X34">
        <v>2.33</v>
      </c>
      <c r="Y34">
        <f t="shared" si="12"/>
        <v>0.8388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117</v>
      </c>
    </row>
    <row r="35" spans="1:34">
      <c r="A35">
        <v>33</v>
      </c>
      <c r="B35" t="s">
        <v>118</v>
      </c>
      <c r="C35">
        <v>0.739</v>
      </c>
      <c r="D35">
        <v>97</v>
      </c>
      <c r="E35">
        <v>0.5</v>
      </c>
      <c r="F35">
        <v>2.465</v>
      </c>
      <c r="G35">
        <f t="shared" si="7"/>
        <v>44.7</v>
      </c>
      <c r="H35">
        <f t="shared" si="8"/>
        <v>35.8</v>
      </c>
      <c r="I35">
        <f t="shared" si="9"/>
        <v>137.83</v>
      </c>
      <c r="J35">
        <f t="shared" si="10"/>
        <v>0</v>
      </c>
      <c r="K35">
        <f t="shared" si="11"/>
        <v>0</v>
      </c>
      <c r="L35">
        <v>0</v>
      </c>
      <c r="M35">
        <v>0</v>
      </c>
      <c r="N35">
        <v>0</v>
      </c>
      <c r="O35">
        <v>0</v>
      </c>
      <c r="P35">
        <v>3.85</v>
      </c>
      <c r="Q35">
        <f t="shared" si="13"/>
        <v>172.095</v>
      </c>
      <c r="R35">
        <v>3</v>
      </c>
      <c r="S35">
        <v>14.9</v>
      </c>
      <c r="T35">
        <v>0</v>
      </c>
      <c r="U35">
        <v>0</v>
      </c>
      <c r="V35">
        <v>0</v>
      </c>
      <c r="W35">
        <v>165</v>
      </c>
      <c r="X35">
        <v>2</v>
      </c>
      <c r="Y35">
        <f t="shared" si="12"/>
        <v>0.72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41</v>
      </c>
    </row>
    <row r="36" spans="1:34">
      <c r="A36">
        <v>34</v>
      </c>
      <c r="B36" t="s">
        <v>119</v>
      </c>
      <c r="C36">
        <v>0.89</v>
      </c>
      <c r="D36">
        <v>149</v>
      </c>
      <c r="E36">
        <v>0.167</v>
      </c>
      <c r="F36">
        <v>2.537</v>
      </c>
      <c r="G36">
        <f t="shared" si="7"/>
        <v>30.4</v>
      </c>
      <c r="H36">
        <f t="shared" si="8"/>
        <v>23.2</v>
      </c>
      <c r="I36">
        <f t="shared" si="9"/>
        <v>82.12</v>
      </c>
      <c r="J36">
        <f t="shared" si="10"/>
        <v>0.236842105263158</v>
      </c>
      <c r="K36">
        <f t="shared" si="11"/>
        <v>0.281014650230432</v>
      </c>
      <c r="L36">
        <v>0</v>
      </c>
      <c r="M36">
        <v>1</v>
      </c>
      <c r="N36">
        <v>0</v>
      </c>
      <c r="O36">
        <v>7.2</v>
      </c>
      <c r="P36">
        <v>3.85</v>
      </c>
      <c r="Q36">
        <f t="shared" si="13"/>
        <v>117.04</v>
      </c>
      <c r="R36">
        <v>4</v>
      </c>
      <c r="S36">
        <v>7.6</v>
      </c>
      <c r="T36">
        <v>0</v>
      </c>
      <c r="U36">
        <v>0</v>
      </c>
      <c r="V36">
        <v>0</v>
      </c>
      <c r="W36">
        <v>0</v>
      </c>
      <c r="X36">
        <v>1.5</v>
      </c>
      <c r="Y36">
        <f t="shared" si="12"/>
        <v>0.54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39</v>
      </c>
    </row>
    <row r="37" spans="1:34">
      <c r="A37">
        <v>35</v>
      </c>
      <c r="B37" t="s">
        <v>120</v>
      </c>
      <c r="C37">
        <v>1.263</v>
      </c>
      <c r="D37">
        <v>673</v>
      </c>
      <c r="E37">
        <v>3.75</v>
      </c>
      <c r="F37">
        <v>2.442</v>
      </c>
      <c r="G37">
        <f t="shared" si="7"/>
        <v>54</v>
      </c>
      <c r="H37">
        <f t="shared" si="8"/>
        <v>42</v>
      </c>
      <c r="I37">
        <f t="shared" si="9"/>
        <v>150.15</v>
      </c>
      <c r="J37">
        <f t="shared" si="10"/>
        <v>0</v>
      </c>
      <c r="K37">
        <f t="shared" si="11"/>
        <v>0</v>
      </c>
      <c r="L37">
        <v>5</v>
      </c>
      <c r="M37">
        <v>0</v>
      </c>
      <c r="N37">
        <v>11.55</v>
      </c>
      <c r="O37">
        <v>0</v>
      </c>
      <c r="P37">
        <v>3.85</v>
      </c>
      <c r="Q37">
        <f t="shared" si="13"/>
        <v>207.9</v>
      </c>
      <c r="R37">
        <v>18</v>
      </c>
      <c r="S37">
        <v>3</v>
      </c>
      <c r="T37">
        <v>1</v>
      </c>
      <c r="U37">
        <v>1</v>
      </c>
      <c r="V37">
        <v>0</v>
      </c>
      <c r="W37">
        <v>0</v>
      </c>
      <c r="X37">
        <v>2.5</v>
      </c>
      <c r="Y37">
        <f t="shared" si="12"/>
        <v>0.9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39</v>
      </c>
    </row>
    <row r="38" spans="1:34">
      <c r="A38">
        <v>36</v>
      </c>
      <c r="B38" t="s">
        <v>121</v>
      </c>
      <c r="C38">
        <v>1.187</v>
      </c>
      <c r="D38">
        <v>255</v>
      </c>
      <c r="E38">
        <v>1.367</v>
      </c>
      <c r="F38">
        <v>2.412</v>
      </c>
      <c r="G38">
        <f t="shared" si="7"/>
        <v>72</v>
      </c>
      <c r="H38">
        <f t="shared" si="8"/>
        <v>44</v>
      </c>
      <c r="I38">
        <f t="shared" si="9"/>
        <v>126.2</v>
      </c>
      <c r="J38">
        <f t="shared" si="10"/>
        <v>0.6</v>
      </c>
      <c r="K38">
        <f t="shared" si="11"/>
        <v>1.09715957576496</v>
      </c>
      <c r="L38">
        <v>0</v>
      </c>
      <c r="M38">
        <v>1</v>
      </c>
      <c r="N38">
        <v>0</v>
      </c>
      <c r="O38">
        <v>43.2</v>
      </c>
      <c r="P38">
        <v>3.85</v>
      </c>
      <c r="Q38">
        <f t="shared" si="13"/>
        <v>277.2</v>
      </c>
      <c r="R38">
        <v>18</v>
      </c>
      <c r="S38">
        <v>4</v>
      </c>
      <c r="T38">
        <v>0</v>
      </c>
      <c r="U38">
        <v>0</v>
      </c>
      <c r="V38">
        <v>0</v>
      </c>
      <c r="W38">
        <v>165</v>
      </c>
      <c r="X38">
        <v>3.33</v>
      </c>
      <c r="Y38">
        <f t="shared" si="12"/>
        <v>1.1988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39</v>
      </c>
    </row>
    <row r="39" spans="1:34">
      <c r="A39">
        <v>37</v>
      </c>
      <c r="B39" t="s">
        <v>122</v>
      </c>
      <c r="C39">
        <v>1.004</v>
      </c>
      <c r="D39">
        <v>99</v>
      </c>
      <c r="E39">
        <v>0.25</v>
      </c>
      <c r="F39">
        <v>2.265</v>
      </c>
      <c r="G39">
        <f t="shared" si="7"/>
        <v>157.41</v>
      </c>
      <c r="H39">
        <f t="shared" si="8"/>
        <v>51.6</v>
      </c>
      <c r="I39">
        <f t="shared" si="9"/>
        <v>169.92</v>
      </c>
      <c r="J39">
        <f t="shared" si="10"/>
        <v>0.158566800076234</v>
      </c>
      <c r="K39">
        <f t="shared" si="11"/>
        <v>0.470809792843691</v>
      </c>
      <c r="L39">
        <v>1</v>
      </c>
      <c r="M39">
        <v>1</v>
      </c>
      <c r="N39">
        <v>3.78</v>
      </c>
      <c r="O39">
        <v>24.96</v>
      </c>
      <c r="P39">
        <v>3.85</v>
      </c>
      <c r="Q39">
        <f t="shared" si="13"/>
        <v>606.0285</v>
      </c>
      <c r="R39">
        <v>9.9</v>
      </c>
      <c r="S39">
        <v>15.9</v>
      </c>
      <c r="T39">
        <v>0</v>
      </c>
      <c r="U39">
        <v>1</v>
      </c>
      <c r="V39">
        <v>0</v>
      </c>
      <c r="W39">
        <v>80</v>
      </c>
      <c r="X39">
        <v>4.67</v>
      </c>
      <c r="Y39">
        <f t="shared" si="12"/>
        <v>1.6812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115</v>
      </c>
    </row>
    <row r="40" spans="1:34">
      <c r="A40">
        <v>38</v>
      </c>
      <c r="B40" t="s">
        <v>123</v>
      </c>
      <c r="C40">
        <v>0.833</v>
      </c>
      <c r="D40">
        <v>99</v>
      </c>
      <c r="E40">
        <v>0.111</v>
      </c>
      <c r="F40">
        <v>2.513</v>
      </c>
      <c r="G40">
        <f t="shared" si="7"/>
        <v>4</v>
      </c>
      <c r="H40">
        <f t="shared" si="8"/>
        <v>10</v>
      </c>
      <c r="I40">
        <f t="shared" si="9"/>
        <v>36.19</v>
      </c>
      <c r="J40">
        <f t="shared" si="10"/>
        <v>0</v>
      </c>
      <c r="K40">
        <f t="shared" si="11"/>
        <v>0</v>
      </c>
      <c r="L40">
        <v>1</v>
      </c>
      <c r="M40">
        <v>0</v>
      </c>
      <c r="N40">
        <v>2.31</v>
      </c>
      <c r="O40">
        <v>0</v>
      </c>
      <c r="P40">
        <v>3.85</v>
      </c>
      <c r="Q40">
        <f t="shared" si="13"/>
        <v>15.4</v>
      </c>
      <c r="R40">
        <v>1</v>
      </c>
      <c r="S40">
        <v>4</v>
      </c>
      <c r="T40">
        <v>1</v>
      </c>
      <c r="U40">
        <v>0</v>
      </c>
      <c r="V40">
        <v>0</v>
      </c>
      <c r="W40">
        <v>80</v>
      </c>
      <c r="X40">
        <v>0.5</v>
      </c>
      <c r="Y40">
        <f t="shared" si="12"/>
        <v>0.18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87</v>
      </c>
    </row>
    <row r="41" spans="1:34">
      <c r="A41">
        <v>39</v>
      </c>
      <c r="B41" t="s">
        <v>124</v>
      </c>
      <c r="C41">
        <v>0.979</v>
      </c>
      <c r="D41">
        <v>91</v>
      </c>
      <c r="E41">
        <v>0.167</v>
      </c>
      <c r="F41">
        <v>2.356</v>
      </c>
      <c r="G41">
        <f t="shared" si="7"/>
        <v>6</v>
      </c>
      <c r="H41">
        <f t="shared" si="8"/>
        <v>10</v>
      </c>
      <c r="I41">
        <f t="shared" si="9"/>
        <v>36.19</v>
      </c>
      <c r="J41">
        <f t="shared" si="10"/>
        <v>0</v>
      </c>
      <c r="K41">
        <f t="shared" si="11"/>
        <v>0</v>
      </c>
      <c r="L41">
        <v>1</v>
      </c>
      <c r="M41">
        <v>0</v>
      </c>
      <c r="N41">
        <v>2.31</v>
      </c>
      <c r="O41">
        <v>0</v>
      </c>
      <c r="P41">
        <v>3.85</v>
      </c>
      <c r="Q41">
        <f t="shared" si="13"/>
        <v>23.1</v>
      </c>
      <c r="R41">
        <v>2</v>
      </c>
      <c r="S41">
        <v>3</v>
      </c>
      <c r="T41">
        <v>1</v>
      </c>
      <c r="U41">
        <v>0</v>
      </c>
      <c r="V41">
        <v>0</v>
      </c>
      <c r="W41">
        <v>0</v>
      </c>
      <c r="X41">
        <v>1</v>
      </c>
      <c r="Y41">
        <f t="shared" si="12"/>
        <v>0.36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87</v>
      </c>
    </row>
    <row r="42" spans="1:34">
      <c r="A42">
        <v>40</v>
      </c>
      <c r="B42" t="s">
        <v>125</v>
      </c>
      <c r="C42">
        <v>1.506</v>
      </c>
      <c r="D42">
        <v>897</v>
      </c>
      <c r="E42">
        <v>1.778</v>
      </c>
      <c r="F42">
        <v>2.186</v>
      </c>
      <c r="G42">
        <f t="shared" si="7"/>
        <v>22.8</v>
      </c>
      <c r="H42">
        <f t="shared" si="8"/>
        <v>21.2</v>
      </c>
      <c r="I42">
        <f t="shared" si="9"/>
        <v>59.6</v>
      </c>
      <c r="J42">
        <f t="shared" si="10"/>
        <v>0.8</v>
      </c>
      <c r="K42">
        <f t="shared" si="11"/>
        <v>0.980898296334538</v>
      </c>
      <c r="L42">
        <v>1</v>
      </c>
      <c r="M42">
        <v>1</v>
      </c>
      <c r="N42">
        <v>3.78</v>
      </c>
      <c r="O42">
        <v>18.24</v>
      </c>
      <c r="P42">
        <v>3.85</v>
      </c>
      <c r="Q42">
        <f t="shared" si="13"/>
        <v>87.78</v>
      </c>
      <c r="R42">
        <v>3</v>
      </c>
      <c r="S42">
        <v>7.6</v>
      </c>
      <c r="T42">
        <v>1</v>
      </c>
      <c r="U42">
        <v>0</v>
      </c>
      <c r="V42">
        <v>0</v>
      </c>
      <c r="W42">
        <v>80</v>
      </c>
      <c r="X42">
        <v>1</v>
      </c>
      <c r="Y42">
        <f t="shared" si="12"/>
        <v>0.36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H36"/>
  <sheetViews>
    <sheetView topLeftCell="R1" workbookViewId="0">
      <selection activeCell="AG1" sqref="AG1"/>
    </sheetView>
  </sheetViews>
  <sheetFormatPr defaultColWidth="9" defaultRowHeight="14"/>
  <cols>
    <col min="1" max="1" width="3.44166666666667" customWidth="1"/>
    <col min="2" max="2" width="7.10833333333333" customWidth="1"/>
    <col min="3" max="3" width="6.44166666666667" customWidth="1"/>
    <col min="4" max="4" width="5" customWidth="1"/>
    <col min="5" max="6" width="6.44166666666667" customWidth="1"/>
    <col min="7" max="7" width="5.44166666666667" customWidth="1"/>
    <col min="8" max="8" width="3.44166666666667" customWidth="1"/>
    <col min="9" max="11" width="7.44166666666667" customWidth="1"/>
    <col min="12" max="12" width="4" customWidth="1"/>
    <col min="13" max="13" width="4.44166666666667" customWidth="1"/>
    <col min="14" max="14" width="6.44166666666667" customWidth="1"/>
    <col min="15" max="15" width="4" customWidth="1"/>
    <col min="16" max="16" width="5.44166666666667" customWidth="1"/>
    <col min="17" max="17" width="8.44166666666667" customWidth="1"/>
    <col min="18" max="18" width="4.44166666666667" customWidth="1"/>
    <col min="19" max="19" width="3.44166666666667" customWidth="1"/>
    <col min="20" max="20" width="4.10833333333333" customWidth="1"/>
    <col min="21" max="21" width="3.10833333333333" customWidth="1"/>
    <col min="22" max="22" width="3.55833333333333" customWidth="1"/>
    <col min="23" max="23" width="4.775" customWidth="1"/>
    <col min="24" max="24" width="7.44166666666667" customWidth="1"/>
    <col min="25" max="25" width="8.775" customWidth="1"/>
    <col min="35" max="35" width="7.10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126</v>
      </c>
      <c r="C2">
        <v>0.852</v>
      </c>
      <c r="D2">
        <v>77</v>
      </c>
      <c r="E2">
        <v>0.1</v>
      </c>
      <c r="F2">
        <v>2.488</v>
      </c>
      <c r="G2">
        <f t="shared" ref="G2:G13" si="0">R2*S2</f>
        <v>4</v>
      </c>
      <c r="H2">
        <f t="shared" ref="H2:H13" si="1">R2*2+S2*2</f>
        <v>10</v>
      </c>
      <c r="I2">
        <f t="shared" ref="I2:I13" si="2">H2*P2-N2-O2</f>
        <v>36.19</v>
      </c>
      <c r="J2">
        <f t="shared" ref="J2:J13" si="3">O2/G2</f>
        <v>0</v>
      </c>
      <c r="K2">
        <f t="shared" ref="K2:K13" si="4">O2/(I2*0.312)</f>
        <v>0</v>
      </c>
      <c r="L2">
        <v>1</v>
      </c>
      <c r="M2">
        <v>0</v>
      </c>
      <c r="N2">
        <v>2.31</v>
      </c>
      <c r="O2">
        <v>0</v>
      </c>
      <c r="P2">
        <v>3.85</v>
      </c>
      <c r="Q2">
        <f>G2*P2</f>
        <v>15.4</v>
      </c>
      <c r="R2">
        <v>1</v>
      </c>
      <c r="S2">
        <v>4</v>
      </c>
      <c r="T2">
        <v>1</v>
      </c>
      <c r="U2">
        <v>0</v>
      </c>
      <c r="V2">
        <v>0</v>
      </c>
      <c r="W2">
        <v>80</v>
      </c>
      <c r="X2">
        <v>0.5</v>
      </c>
      <c r="Y2">
        <f>X2*0.36</f>
        <v>0.18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127</v>
      </c>
    </row>
    <row r="3" spans="1:34">
      <c r="A3">
        <v>1</v>
      </c>
      <c r="B3" t="s">
        <v>128</v>
      </c>
      <c r="C3">
        <v>0.988</v>
      </c>
      <c r="D3">
        <v>77</v>
      </c>
      <c r="E3">
        <v>0.333</v>
      </c>
      <c r="F3">
        <v>2.157</v>
      </c>
      <c r="G3">
        <f t="shared" si="0"/>
        <v>157.41</v>
      </c>
      <c r="H3">
        <f t="shared" si="1"/>
        <v>51.6</v>
      </c>
      <c r="I3">
        <f t="shared" si="2"/>
        <v>169.92</v>
      </c>
      <c r="J3">
        <f t="shared" si="3"/>
        <v>0.158566800076234</v>
      </c>
      <c r="K3">
        <f t="shared" si="4"/>
        <v>0.470809792843691</v>
      </c>
      <c r="L3">
        <v>1</v>
      </c>
      <c r="M3">
        <v>1</v>
      </c>
      <c r="N3">
        <v>3.78</v>
      </c>
      <c r="O3">
        <v>24.96</v>
      </c>
      <c r="P3">
        <v>3.85</v>
      </c>
      <c r="Q3">
        <f>G3*P3</f>
        <v>606.0285</v>
      </c>
      <c r="R3">
        <v>9.9</v>
      </c>
      <c r="S3">
        <v>15.9</v>
      </c>
      <c r="T3">
        <v>0</v>
      </c>
      <c r="U3">
        <v>1</v>
      </c>
      <c r="V3">
        <v>0</v>
      </c>
      <c r="W3">
        <v>80</v>
      </c>
      <c r="X3">
        <v>4.67</v>
      </c>
      <c r="Y3">
        <f>X3*0.36</f>
        <v>1.6812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129</v>
      </c>
    </row>
    <row r="4" spans="1:34">
      <c r="A4">
        <v>2</v>
      </c>
      <c r="B4" t="s">
        <v>130</v>
      </c>
      <c r="C4">
        <v>0.91</v>
      </c>
      <c r="D4">
        <v>69</v>
      </c>
      <c r="E4">
        <v>0.167</v>
      </c>
      <c r="F4">
        <v>2.268</v>
      </c>
      <c r="G4">
        <f t="shared" si="0"/>
        <v>6</v>
      </c>
      <c r="H4">
        <f t="shared" si="1"/>
        <v>10</v>
      </c>
      <c r="I4">
        <f t="shared" si="2"/>
        <v>36.19</v>
      </c>
      <c r="J4">
        <f t="shared" si="3"/>
        <v>0</v>
      </c>
      <c r="K4">
        <f t="shared" si="4"/>
        <v>0</v>
      </c>
      <c r="L4">
        <v>1</v>
      </c>
      <c r="M4">
        <v>0</v>
      </c>
      <c r="N4">
        <v>2.31</v>
      </c>
      <c r="O4">
        <v>0</v>
      </c>
      <c r="P4">
        <v>3.85</v>
      </c>
      <c r="Q4">
        <f>G4*P4</f>
        <v>23.1</v>
      </c>
      <c r="R4">
        <v>2</v>
      </c>
      <c r="S4">
        <v>3</v>
      </c>
      <c r="T4">
        <v>1</v>
      </c>
      <c r="U4">
        <v>0</v>
      </c>
      <c r="V4">
        <v>0</v>
      </c>
      <c r="W4">
        <v>0</v>
      </c>
      <c r="X4">
        <v>1</v>
      </c>
      <c r="Y4">
        <f>X4*0.36</f>
        <v>0.36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s="3" t="s">
        <v>87</v>
      </c>
    </row>
    <row r="5" spans="1:34">
      <c r="A5">
        <v>3</v>
      </c>
      <c r="B5" t="s">
        <v>131</v>
      </c>
      <c r="C5">
        <v>1.752</v>
      </c>
      <c r="D5">
        <v>637</v>
      </c>
      <c r="E5">
        <v>5.95</v>
      </c>
      <c r="F5">
        <v>1.981</v>
      </c>
      <c r="G5">
        <f t="shared" si="0"/>
        <v>162</v>
      </c>
      <c r="H5">
        <f t="shared" si="1"/>
        <v>114</v>
      </c>
      <c r="I5">
        <f t="shared" si="2"/>
        <v>374.4</v>
      </c>
      <c r="J5">
        <f t="shared" si="3"/>
        <v>0.177777777777778</v>
      </c>
      <c r="K5">
        <f t="shared" si="4"/>
        <v>0.2465483234714</v>
      </c>
      <c r="L5">
        <v>11</v>
      </c>
      <c r="M5">
        <v>4</v>
      </c>
      <c r="N5">
        <v>35.7</v>
      </c>
      <c r="O5" s="2">
        <v>28.8</v>
      </c>
      <c r="P5">
        <v>3.85</v>
      </c>
      <c r="Q5">
        <f>G5*P5</f>
        <v>623.7</v>
      </c>
      <c r="R5" s="2">
        <v>54</v>
      </c>
      <c r="S5" s="2">
        <v>3</v>
      </c>
      <c r="T5">
        <v>1</v>
      </c>
      <c r="U5">
        <v>0</v>
      </c>
      <c r="V5">
        <v>0</v>
      </c>
      <c r="W5">
        <v>165</v>
      </c>
      <c r="X5" s="2">
        <v>4.5</v>
      </c>
      <c r="Y5">
        <f>X5*0.36</f>
        <v>1.62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s="3" t="s">
        <v>39</v>
      </c>
    </row>
    <row r="6" spans="1:34">
      <c r="A6">
        <v>4</v>
      </c>
      <c r="B6" t="s">
        <v>45</v>
      </c>
      <c r="C6">
        <v>0.91</v>
      </c>
      <c r="D6">
        <v>69</v>
      </c>
      <c r="E6">
        <v>0.167</v>
      </c>
      <c r="F6">
        <v>2.268</v>
      </c>
      <c r="G6">
        <f t="shared" si="0"/>
        <v>36</v>
      </c>
      <c r="H6">
        <f t="shared" si="1"/>
        <v>26</v>
      </c>
      <c r="I6">
        <f t="shared" si="2"/>
        <v>96.32</v>
      </c>
      <c r="J6">
        <f t="shared" si="3"/>
        <v>0</v>
      </c>
      <c r="K6">
        <f t="shared" si="4"/>
        <v>0</v>
      </c>
      <c r="L6">
        <v>1</v>
      </c>
      <c r="M6">
        <v>0</v>
      </c>
      <c r="N6">
        <v>3.78</v>
      </c>
      <c r="O6">
        <v>0</v>
      </c>
      <c r="P6">
        <v>3.85</v>
      </c>
      <c r="Q6">
        <f t="shared" ref="Q6:Q14" si="5">G6*P6</f>
        <v>138.6</v>
      </c>
      <c r="R6">
        <v>9</v>
      </c>
      <c r="S6">
        <v>4</v>
      </c>
      <c r="T6">
        <v>0</v>
      </c>
      <c r="U6">
        <v>1</v>
      </c>
      <c r="V6">
        <v>0</v>
      </c>
      <c r="W6">
        <v>0</v>
      </c>
      <c r="X6">
        <v>1.17</v>
      </c>
      <c r="Y6">
        <f t="shared" ref="Y6:Y14" si="6">X6*0.36</f>
        <v>0.4212</v>
      </c>
      <c r="Z6">
        <v>0</v>
      </c>
      <c r="AA6">
        <v>0</v>
      </c>
      <c r="AB6">
        <v>0</v>
      </c>
      <c r="AC6" s="2">
        <v>1</v>
      </c>
      <c r="AD6">
        <v>23</v>
      </c>
      <c r="AE6">
        <v>1.8</v>
      </c>
      <c r="AF6">
        <v>0.28</v>
      </c>
      <c r="AG6">
        <v>0.18</v>
      </c>
      <c r="AH6" s="3" t="s">
        <v>46</v>
      </c>
    </row>
    <row r="7" spans="1:34">
      <c r="A7">
        <v>5</v>
      </c>
      <c r="B7" t="s">
        <v>47</v>
      </c>
      <c r="C7">
        <v>1.08</v>
      </c>
      <c r="D7">
        <v>69</v>
      </c>
      <c r="E7">
        <v>0.125</v>
      </c>
      <c r="F7">
        <v>2.105</v>
      </c>
      <c r="G7">
        <f t="shared" si="0"/>
        <v>36</v>
      </c>
      <c r="H7">
        <f t="shared" si="1"/>
        <v>26</v>
      </c>
      <c r="I7">
        <f t="shared" si="2"/>
        <v>96.32</v>
      </c>
      <c r="J7">
        <f t="shared" si="3"/>
        <v>0</v>
      </c>
      <c r="K7">
        <f t="shared" si="4"/>
        <v>0</v>
      </c>
      <c r="L7">
        <v>1</v>
      </c>
      <c r="M7">
        <v>0</v>
      </c>
      <c r="N7">
        <v>3.78</v>
      </c>
      <c r="O7">
        <v>0</v>
      </c>
      <c r="P7">
        <v>3.85</v>
      </c>
      <c r="Q7">
        <f t="shared" si="5"/>
        <v>138.6</v>
      </c>
      <c r="R7">
        <v>4</v>
      </c>
      <c r="S7">
        <v>9</v>
      </c>
      <c r="T7">
        <v>0</v>
      </c>
      <c r="U7">
        <v>1</v>
      </c>
      <c r="V7">
        <v>0</v>
      </c>
      <c r="W7">
        <v>165</v>
      </c>
      <c r="X7">
        <v>1.67</v>
      </c>
      <c r="Y7">
        <f t="shared" si="6"/>
        <v>0.6012</v>
      </c>
      <c r="Z7">
        <v>0</v>
      </c>
      <c r="AA7">
        <v>0</v>
      </c>
      <c r="AB7">
        <v>0</v>
      </c>
      <c r="AC7" s="2">
        <v>1</v>
      </c>
      <c r="AD7">
        <v>23</v>
      </c>
      <c r="AE7">
        <v>1.8</v>
      </c>
      <c r="AF7">
        <v>0.28</v>
      </c>
      <c r="AG7">
        <v>0.18</v>
      </c>
      <c r="AH7" s="3" t="s">
        <v>46</v>
      </c>
    </row>
    <row r="8" spans="1:34">
      <c r="A8">
        <v>6</v>
      </c>
      <c r="B8" t="s">
        <v>48</v>
      </c>
      <c r="C8">
        <v>0.852</v>
      </c>
      <c r="D8">
        <v>77</v>
      </c>
      <c r="E8">
        <v>0.1</v>
      </c>
      <c r="F8">
        <v>2.488</v>
      </c>
      <c r="G8">
        <f t="shared" si="0"/>
        <v>36</v>
      </c>
      <c r="H8">
        <f t="shared" si="1"/>
        <v>26</v>
      </c>
      <c r="I8">
        <f t="shared" si="2"/>
        <v>96.32</v>
      </c>
      <c r="J8">
        <f t="shared" si="3"/>
        <v>0</v>
      </c>
      <c r="K8">
        <f t="shared" si="4"/>
        <v>0</v>
      </c>
      <c r="L8">
        <v>1</v>
      </c>
      <c r="M8">
        <v>0</v>
      </c>
      <c r="N8">
        <v>3.78</v>
      </c>
      <c r="O8">
        <v>0</v>
      </c>
      <c r="P8">
        <v>3.85</v>
      </c>
      <c r="Q8">
        <f t="shared" si="5"/>
        <v>138.6</v>
      </c>
      <c r="R8">
        <v>4</v>
      </c>
      <c r="S8">
        <v>9</v>
      </c>
      <c r="T8">
        <v>0</v>
      </c>
      <c r="U8">
        <v>1</v>
      </c>
      <c r="V8">
        <v>0</v>
      </c>
      <c r="W8">
        <v>80</v>
      </c>
      <c r="X8">
        <v>1</v>
      </c>
      <c r="Y8">
        <f t="shared" si="6"/>
        <v>0.36</v>
      </c>
      <c r="Z8">
        <v>0</v>
      </c>
      <c r="AA8">
        <v>0</v>
      </c>
      <c r="AB8">
        <v>0</v>
      </c>
      <c r="AC8" s="2">
        <v>1</v>
      </c>
      <c r="AD8">
        <v>23</v>
      </c>
      <c r="AE8">
        <v>1.8</v>
      </c>
      <c r="AF8">
        <v>0.28</v>
      </c>
      <c r="AG8">
        <v>0.18</v>
      </c>
      <c r="AH8" s="3" t="s">
        <v>46</v>
      </c>
    </row>
    <row r="9" spans="1:34">
      <c r="A9">
        <v>7</v>
      </c>
      <c r="B9" t="s">
        <v>36</v>
      </c>
      <c r="C9">
        <v>0.902</v>
      </c>
      <c r="D9">
        <v>73</v>
      </c>
      <c r="E9">
        <v>0.25</v>
      </c>
      <c r="F9">
        <v>2.247</v>
      </c>
      <c r="G9">
        <f t="shared" si="0"/>
        <v>30</v>
      </c>
      <c r="H9">
        <f t="shared" si="1"/>
        <v>22</v>
      </c>
      <c r="I9">
        <f t="shared" si="2"/>
        <v>84.7</v>
      </c>
      <c r="J9">
        <f t="shared" si="3"/>
        <v>0</v>
      </c>
      <c r="K9">
        <f t="shared" si="4"/>
        <v>0</v>
      </c>
      <c r="L9">
        <v>0</v>
      </c>
      <c r="M9">
        <v>0</v>
      </c>
      <c r="N9">
        <v>0</v>
      </c>
      <c r="O9">
        <v>0</v>
      </c>
      <c r="P9">
        <v>3.85</v>
      </c>
      <c r="Q9">
        <f t="shared" si="5"/>
        <v>115.5</v>
      </c>
      <c r="R9">
        <v>5</v>
      </c>
      <c r="S9">
        <v>6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6"/>
        <v>0</v>
      </c>
      <c r="Z9">
        <v>0</v>
      </c>
      <c r="AA9">
        <v>0</v>
      </c>
      <c r="AB9">
        <v>0</v>
      </c>
      <c r="AC9" s="2">
        <v>1</v>
      </c>
      <c r="AD9">
        <v>23</v>
      </c>
      <c r="AE9">
        <v>1.8</v>
      </c>
      <c r="AF9">
        <v>0.28</v>
      </c>
      <c r="AG9">
        <v>0.18</v>
      </c>
      <c r="AH9" s="3" t="s">
        <v>46</v>
      </c>
    </row>
    <row r="10" spans="1:34">
      <c r="A10">
        <v>8</v>
      </c>
      <c r="B10" t="s">
        <v>49</v>
      </c>
      <c r="C10">
        <v>0.91</v>
      </c>
      <c r="D10">
        <v>69</v>
      </c>
      <c r="E10">
        <v>0.167</v>
      </c>
      <c r="F10">
        <v>2.268</v>
      </c>
      <c r="G10">
        <f t="shared" si="0"/>
        <v>9</v>
      </c>
      <c r="H10">
        <f t="shared" si="1"/>
        <v>12</v>
      </c>
      <c r="I10">
        <f t="shared" si="2"/>
        <v>42</v>
      </c>
      <c r="J10">
        <f t="shared" si="3"/>
        <v>0</v>
      </c>
      <c r="K10">
        <f t="shared" si="4"/>
        <v>0</v>
      </c>
      <c r="L10">
        <v>1</v>
      </c>
      <c r="M10">
        <v>0</v>
      </c>
      <c r="N10">
        <v>4.2</v>
      </c>
      <c r="O10">
        <v>0</v>
      </c>
      <c r="P10">
        <v>3.85</v>
      </c>
      <c r="Q10">
        <f t="shared" si="5"/>
        <v>34.65</v>
      </c>
      <c r="R10">
        <v>3</v>
      </c>
      <c r="S10">
        <v>3</v>
      </c>
      <c r="T10">
        <v>0</v>
      </c>
      <c r="U10">
        <v>0</v>
      </c>
      <c r="V10">
        <v>0</v>
      </c>
      <c r="W10">
        <v>0</v>
      </c>
      <c r="X10">
        <v>1.33</v>
      </c>
      <c r="Y10">
        <f t="shared" si="6"/>
        <v>0.4788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s="3" t="s">
        <v>50</v>
      </c>
    </row>
    <row r="11" spans="1:34">
      <c r="A11">
        <v>9</v>
      </c>
      <c r="B11" t="s">
        <v>51</v>
      </c>
      <c r="C11">
        <v>0.794</v>
      </c>
      <c r="D11">
        <v>99</v>
      </c>
      <c r="E11">
        <v>0.2</v>
      </c>
      <c r="F11">
        <v>2.499</v>
      </c>
      <c r="G11">
        <f t="shared" si="0"/>
        <v>72.8</v>
      </c>
      <c r="H11">
        <f t="shared" si="1"/>
        <v>34.8</v>
      </c>
      <c r="I11">
        <f t="shared" si="2"/>
        <v>104.43</v>
      </c>
      <c r="J11">
        <f t="shared" si="3"/>
        <v>0.247252747252747</v>
      </c>
      <c r="K11">
        <f t="shared" si="4"/>
        <v>0.552449561355048</v>
      </c>
      <c r="L11">
        <v>5</v>
      </c>
      <c r="M11">
        <v>4</v>
      </c>
      <c r="N11">
        <v>11.55</v>
      </c>
      <c r="O11">
        <v>18</v>
      </c>
      <c r="P11">
        <v>3.85</v>
      </c>
      <c r="Q11">
        <f t="shared" si="5"/>
        <v>280.28</v>
      </c>
      <c r="R11">
        <v>7</v>
      </c>
      <c r="S11">
        <v>10.4</v>
      </c>
      <c r="T11">
        <v>1</v>
      </c>
      <c r="U11">
        <v>1</v>
      </c>
      <c r="V11">
        <v>0</v>
      </c>
      <c r="W11">
        <v>0</v>
      </c>
      <c r="X11">
        <v>3.83</v>
      </c>
      <c r="Y11">
        <f t="shared" si="6"/>
        <v>1.3788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52</v>
      </c>
    </row>
    <row r="12" spans="1:34">
      <c r="A12">
        <v>10</v>
      </c>
      <c r="B12" t="s">
        <v>53</v>
      </c>
      <c r="C12">
        <v>0.852</v>
      </c>
      <c r="D12">
        <v>77</v>
      </c>
      <c r="E12">
        <v>0.1</v>
      </c>
      <c r="F12">
        <v>2.488</v>
      </c>
      <c r="G12">
        <f t="shared" si="0"/>
        <v>37.5</v>
      </c>
      <c r="H12">
        <f t="shared" si="1"/>
        <v>25</v>
      </c>
      <c r="I12">
        <f t="shared" si="2"/>
        <v>67.72</v>
      </c>
      <c r="J12">
        <f t="shared" si="3"/>
        <v>0.576</v>
      </c>
      <c r="K12">
        <f t="shared" si="4"/>
        <v>1.02230905538643</v>
      </c>
      <c r="L12">
        <v>3</v>
      </c>
      <c r="M12">
        <v>2</v>
      </c>
      <c r="N12">
        <v>6.93</v>
      </c>
      <c r="O12">
        <v>21.6</v>
      </c>
      <c r="P12">
        <v>3.85</v>
      </c>
      <c r="Q12">
        <f t="shared" si="5"/>
        <v>144.375</v>
      </c>
      <c r="R12">
        <v>5</v>
      </c>
      <c r="S12">
        <v>7.5</v>
      </c>
      <c r="T12">
        <v>0</v>
      </c>
      <c r="U12">
        <v>1</v>
      </c>
      <c r="V12">
        <v>0</v>
      </c>
      <c r="W12">
        <v>80</v>
      </c>
      <c r="X12">
        <v>1.83</v>
      </c>
      <c r="Y12">
        <f t="shared" si="6"/>
        <v>0.6588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52</v>
      </c>
    </row>
    <row r="13" spans="1:34">
      <c r="A13">
        <v>11</v>
      </c>
      <c r="B13" t="s">
        <v>132</v>
      </c>
      <c r="C13">
        <v>0.852</v>
      </c>
      <c r="D13">
        <v>77</v>
      </c>
      <c r="E13">
        <v>0.1</v>
      </c>
      <c r="F13">
        <v>2.488</v>
      </c>
      <c r="G13">
        <f t="shared" si="0"/>
        <v>56.25</v>
      </c>
      <c r="H13">
        <f t="shared" si="1"/>
        <v>30</v>
      </c>
      <c r="I13">
        <f t="shared" si="2"/>
        <v>91.65</v>
      </c>
      <c r="J13">
        <f t="shared" si="3"/>
        <v>0.315733333333333</v>
      </c>
      <c r="K13">
        <f t="shared" si="4"/>
        <v>0.621091946787528</v>
      </c>
      <c r="L13">
        <v>2</v>
      </c>
      <c r="M13">
        <v>5</v>
      </c>
      <c r="N13">
        <v>6.09</v>
      </c>
      <c r="O13">
        <v>17.76</v>
      </c>
      <c r="P13">
        <v>3.85</v>
      </c>
      <c r="Q13">
        <f t="shared" si="5"/>
        <v>216.5625</v>
      </c>
      <c r="R13">
        <v>7.5</v>
      </c>
      <c r="S13">
        <v>7.5</v>
      </c>
      <c r="T13">
        <v>0</v>
      </c>
      <c r="U13">
        <v>1</v>
      </c>
      <c r="V13">
        <v>0</v>
      </c>
      <c r="W13">
        <v>80</v>
      </c>
      <c r="X13">
        <v>2.33</v>
      </c>
      <c r="Y13">
        <f t="shared" si="6"/>
        <v>0.8388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133</v>
      </c>
    </row>
    <row r="14" spans="1:34">
      <c r="A14">
        <v>12</v>
      </c>
      <c r="B14" t="s">
        <v>134</v>
      </c>
      <c r="C14">
        <v>0.852</v>
      </c>
      <c r="D14">
        <v>77</v>
      </c>
      <c r="E14">
        <v>0.1</v>
      </c>
      <c r="F14">
        <v>2.488</v>
      </c>
      <c r="G14">
        <f t="shared" ref="G14:G36" si="7">R14*S14</f>
        <v>37.5</v>
      </c>
      <c r="H14">
        <f t="shared" ref="H14:H36" si="8">R14*2+S14*2</f>
        <v>25</v>
      </c>
      <c r="I14">
        <f t="shared" ref="I14:I36" si="9">H14*P14-N14-O14</f>
        <v>83.38</v>
      </c>
      <c r="J14">
        <f t="shared" ref="J14:J36" si="10">O14/G14</f>
        <v>0.2816</v>
      </c>
      <c r="K14">
        <f t="shared" ref="K14:K36" si="11">O14/(I14*0.312)</f>
        <v>0.405926527298559</v>
      </c>
      <c r="L14">
        <v>1</v>
      </c>
      <c r="M14">
        <v>4</v>
      </c>
      <c r="N14">
        <v>2.31</v>
      </c>
      <c r="O14">
        <v>10.56</v>
      </c>
      <c r="P14">
        <v>3.85</v>
      </c>
      <c r="Q14">
        <f t="shared" si="5"/>
        <v>144.375</v>
      </c>
      <c r="R14">
        <v>5</v>
      </c>
      <c r="S14">
        <v>7.5</v>
      </c>
      <c r="T14">
        <v>0</v>
      </c>
      <c r="U14">
        <v>1</v>
      </c>
      <c r="V14">
        <v>0</v>
      </c>
      <c r="W14">
        <v>80</v>
      </c>
      <c r="X14">
        <v>1.67</v>
      </c>
      <c r="Y14">
        <f t="shared" si="6"/>
        <v>0.6012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133</v>
      </c>
    </row>
    <row r="15" spans="1:34">
      <c r="A15">
        <v>13</v>
      </c>
      <c r="B15" t="s">
        <v>135</v>
      </c>
      <c r="C15">
        <v>0.852</v>
      </c>
      <c r="D15">
        <v>77</v>
      </c>
      <c r="E15">
        <v>0.1</v>
      </c>
      <c r="F15">
        <v>2.488</v>
      </c>
      <c r="G15">
        <f t="shared" si="7"/>
        <v>56.25</v>
      </c>
      <c r="H15">
        <f t="shared" si="8"/>
        <v>30</v>
      </c>
      <c r="I15">
        <f t="shared" si="9"/>
        <v>91.65</v>
      </c>
      <c r="J15">
        <f t="shared" si="10"/>
        <v>0.315733333333333</v>
      </c>
      <c r="K15">
        <f t="shared" si="11"/>
        <v>0.621091946787528</v>
      </c>
      <c r="L15">
        <v>2</v>
      </c>
      <c r="M15">
        <v>5</v>
      </c>
      <c r="N15">
        <v>6.09</v>
      </c>
      <c r="O15">
        <v>17.76</v>
      </c>
      <c r="P15">
        <v>3.85</v>
      </c>
      <c r="Q15">
        <f t="shared" ref="Q15:Q36" si="12">G15*P15</f>
        <v>216.5625</v>
      </c>
      <c r="R15">
        <v>7.5</v>
      </c>
      <c r="S15">
        <v>7.5</v>
      </c>
      <c r="T15">
        <v>0</v>
      </c>
      <c r="U15">
        <v>1</v>
      </c>
      <c r="V15">
        <v>0</v>
      </c>
      <c r="W15">
        <v>80</v>
      </c>
      <c r="X15">
        <v>1.67</v>
      </c>
      <c r="Y15">
        <f t="shared" ref="Y15:Y36" si="13">X15*0.36</f>
        <v>0.6012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133</v>
      </c>
    </row>
    <row r="16" spans="1:34">
      <c r="A16">
        <v>14</v>
      </c>
      <c r="B16" t="s">
        <v>136</v>
      </c>
      <c r="C16">
        <v>0.852</v>
      </c>
      <c r="D16">
        <v>77</v>
      </c>
      <c r="E16">
        <v>0.1</v>
      </c>
      <c r="F16">
        <v>2.488</v>
      </c>
      <c r="G16">
        <f t="shared" si="7"/>
        <v>37.5</v>
      </c>
      <c r="H16">
        <f t="shared" si="8"/>
        <v>25</v>
      </c>
      <c r="I16">
        <f t="shared" si="9"/>
        <v>83.38</v>
      </c>
      <c r="J16">
        <f t="shared" si="10"/>
        <v>0.2816</v>
      </c>
      <c r="K16">
        <f t="shared" si="11"/>
        <v>0.405926527298559</v>
      </c>
      <c r="L16">
        <v>1</v>
      </c>
      <c r="M16">
        <v>4</v>
      </c>
      <c r="N16">
        <v>2.31</v>
      </c>
      <c r="O16">
        <v>10.56</v>
      </c>
      <c r="P16">
        <v>3.85</v>
      </c>
      <c r="Q16">
        <f t="shared" si="12"/>
        <v>144.375</v>
      </c>
      <c r="R16">
        <v>5</v>
      </c>
      <c r="S16">
        <v>7.5</v>
      </c>
      <c r="T16">
        <v>0</v>
      </c>
      <c r="U16">
        <v>1</v>
      </c>
      <c r="V16">
        <v>0</v>
      </c>
      <c r="W16">
        <v>80</v>
      </c>
      <c r="X16">
        <v>1.67</v>
      </c>
      <c r="Y16">
        <f t="shared" si="13"/>
        <v>0.6012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133</v>
      </c>
    </row>
    <row r="17" spans="1:34">
      <c r="A17">
        <v>15</v>
      </c>
      <c r="B17" t="s">
        <v>137</v>
      </c>
      <c r="C17">
        <v>0.852</v>
      </c>
      <c r="D17">
        <v>77</v>
      </c>
      <c r="E17">
        <v>0.1</v>
      </c>
      <c r="F17">
        <v>2.488</v>
      </c>
      <c r="G17">
        <f t="shared" si="7"/>
        <v>56.25</v>
      </c>
      <c r="H17">
        <f t="shared" si="8"/>
        <v>30</v>
      </c>
      <c r="I17">
        <f t="shared" si="9"/>
        <v>91.65</v>
      </c>
      <c r="J17">
        <f t="shared" si="10"/>
        <v>0.315733333333333</v>
      </c>
      <c r="K17">
        <f t="shared" si="11"/>
        <v>0.621091946787528</v>
      </c>
      <c r="L17">
        <v>2</v>
      </c>
      <c r="M17">
        <v>5</v>
      </c>
      <c r="N17">
        <v>6.09</v>
      </c>
      <c r="O17">
        <v>17.76</v>
      </c>
      <c r="P17">
        <v>3.85</v>
      </c>
      <c r="Q17">
        <f t="shared" si="12"/>
        <v>216.5625</v>
      </c>
      <c r="R17">
        <v>7.5</v>
      </c>
      <c r="S17">
        <v>7.5</v>
      </c>
      <c r="T17">
        <v>0</v>
      </c>
      <c r="U17">
        <v>1</v>
      </c>
      <c r="V17">
        <v>0</v>
      </c>
      <c r="W17">
        <v>80</v>
      </c>
      <c r="X17">
        <v>1.67</v>
      </c>
      <c r="Y17">
        <f t="shared" si="13"/>
        <v>0.6012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133</v>
      </c>
    </row>
    <row r="18" spans="1:34">
      <c r="A18">
        <v>16</v>
      </c>
      <c r="B18" t="s">
        <v>138</v>
      </c>
      <c r="C18">
        <v>0.852</v>
      </c>
      <c r="D18">
        <v>77</v>
      </c>
      <c r="E18">
        <v>0.1</v>
      </c>
      <c r="F18">
        <v>2.488</v>
      </c>
      <c r="G18">
        <f t="shared" si="7"/>
        <v>67.5</v>
      </c>
      <c r="H18">
        <f t="shared" si="8"/>
        <v>33</v>
      </c>
      <c r="I18">
        <f t="shared" si="9"/>
        <v>103.2</v>
      </c>
      <c r="J18">
        <f t="shared" si="10"/>
        <v>0.263111111111111</v>
      </c>
      <c r="K18">
        <f t="shared" si="11"/>
        <v>0.551580202742993</v>
      </c>
      <c r="L18">
        <v>2</v>
      </c>
      <c r="M18">
        <v>5</v>
      </c>
      <c r="N18">
        <v>6.09</v>
      </c>
      <c r="O18">
        <v>17.76</v>
      </c>
      <c r="P18">
        <v>3.85</v>
      </c>
      <c r="Q18">
        <f t="shared" si="12"/>
        <v>259.875</v>
      </c>
      <c r="R18">
        <v>7.5</v>
      </c>
      <c r="S18">
        <v>9</v>
      </c>
      <c r="T18">
        <v>0</v>
      </c>
      <c r="U18">
        <v>1</v>
      </c>
      <c r="V18">
        <v>0</v>
      </c>
      <c r="W18">
        <v>80</v>
      </c>
      <c r="X18">
        <v>1.67</v>
      </c>
      <c r="Y18">
        <f t="shared" si="13"/>
        <v>0.6012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133</v>
      </c>
    </row>
    <row r="19" spans="1:34">
      <c r="A19">
        <v>17</v>
      </c>
      <c r="B19" t="s">
        <v>139</v>
      </c>
      <c r="C19">
        <v>1.119</v>
      </c>
      <c r="D19">
        <v>77</v>
      </c>
      <c r="E19">
        <v>0.2</v>
      </c>
      <c r="F19">
        <v>1.857</v>
      </c>
      <c r="G19">
        <f t="shared" si="7"/>
        <v>136.8</v>
      </c>
      <c r="H19">
        <f t="shared" si="8"/>
        <v>51.2</v>
      </c>
      <c r="I19">
        <f t="shared" si="9"/>
        <v>124.28</v>
      </c>
      <c r="J19">
        <f t="shared" si="10"/>
        <v>0.47719298245614</v>
      </c>
      <c r="K19">
        <f t="shared" si="11"/>
        <v>1.68354336362061</v>
      </c>
      <c r="L19">
        <v>2</v>
      </c>
      <c r="M19">
        <v>14</v>
      </c>
      <c r="N19">
        <v>7.56</v>
      </c>
      <c r="O19">
        <v>65.28</v>
      </c>
      <c r="P19">
        <v>3.85</v>
      </c>
      <c r="Q19">
        <f t="shared" si="12"/>
        <v>526.68</v>
      </c>
      <c r="R19">
        <v>18</v>
      </c>
      <c r="S19">
        <v>7.6</v>
      </c>
      <c r="T19">
        <v>0</v>
      </c>
      <c r="U19">
        <v>1</v>
      </c>
      <c r="V19">
        <v>0</v>
      </c>
      <c r="W19">
        <v>0</v>
      </c>
      <c r="X19">
        <v>4.17</v>
      </c>
      <c r="Y19">
        <f t="shared" si="13"/>
        <v>1.5012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140</v>
      </c>
    </row>
    <row r="20" spans="1:34">
      <c r="A20">
        <v>18</v>
      </c>
      <c r="B20" t="s">
        <v>141</v>
      </c>
      <c r="C20">
        <v>0.957</v>
      </c>
      <c r="D20">
        <v>75</v>
      </c>
      <c r="E20">
        <v>0.333</v>
      </c>
      <c r="F20">
        <v>1.936</v>
      </c>
      <c r="G20">
        <f t="shared" si="7"/>
        <v>136.8</v>
      </c>
      <c r="H20">
        <f t="shared" si="8"/>
        <v>51.2</v>
      </c>
      <c r="I20">
        <f t="shared" si="9"/>
        <v>124.28</v>
      </c>
      <c r="J20">
        <f t="shared" si="10"/>
        <v>0.47719298245614</v>
      </c>
      <c r="K20">
        <f t="shared" si="11"/>
        <v>1.68354336362061</v>
      </c>
      <c r="L20">
        <v>2</v>
      </c>
      <c r="M20">
        <v>14</v>
      </c>
      <c r="N20">
        <v>7.56</v>
      </c>
      <c r="O20">
        <v>65.28</v>
      </c>
      <c r="P20">
        <v>3.85</v>
      </c>
      <c r="Q20">
        <f t="shared" si="12"/>
        <v>526.68</v>
      </c>
      <c r="R20">
        <v>18</v>
      </c>
      <c r="S20">
        <v>7.6</v>
      </c>
      <c r="T20">
        <v>0</v>
      </c>
      <c r="U20">
        <v>1</v>
      </c>
      <c r="V20">
        <v>0</v>
      </c>
      <c r="W20">
        <v>0</v>
      </c>
      <c r="X20">
        <v>4.17</v>
      </c>
      <c r="Y20">
        <f t="shared" si="13"/>
        <v>1.5012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140</v>
      </c>
    </row>
    <row r="21" spans="1:34">
      <c r="A21">
        <v>19</v>
      </c>
      <c r="B21" t="s">
        <v>142</v>
      </c>
      <c r="C21">
        <v>1.119</v>
      </c>
      <c r="D21">
        <v>77</v>
      </c>
      <c r="E21">
        <v>0.2</v>
      </c>
      <c r="F21">
        <v>1.857</v>
      </c>
      <c r="G21">
        <f t="shared" si="7"/>
        <v>81</v>
      </c>
      <c r="H21">
        <f t="shared" si="8"/>
        <v>36</v>
      </c>
      <c r="I21">
        <f t="shared" si="9"/>
        <v>101.31</v>
      </c>
      <c r="J21">
        <f t="shared" si="10"/>
        <v>0.385185185185185</v>
      </c>
      <c r="K21">
        <f t="shared" si="11"/>
        <v>0.987069390978186</v>
      </c>
      <c r="L21">
        <v>2</v>
      </c>
      <c r="M21">
        <v>2</v>
      </c>
      <c r="N21">
        <v>6.09</v>
      </c>
      <c r="O21">
        <v>31.2</v>
      </c>
      <c r="P21">
        <v>3.85</v>
      </c>
      <c r="Q21">
        <f t="shared" si="12"/>
        <v>311.85</v>
      </c>
      <c r="R21">
        <v>9</v>
      </c>
      <c r="S21">
        <v>9</v>
      </c>
      <c r="T21">
        <v>0</v>
      </c>
      <c r="U21">
        <v>1</v>
      </c>
      <c r="V21">
        <v>0</v>
      </c>
      <c r="W21">
        <v>80</v>
      </c>
      <c r="X21">
        <v>1.5</v>
      </c>
      <c r="Y21">
        <f t="shared" si="13"/>
        <v>0.54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133</v>
      </c>
    </row>
    <row r="22" spans="1:34">
      <c r="A22">
        <v>20</v>
      </c>
      <c r="B22" t="s">
        <v>143</v>
      </c>
      <c r="C22">
        <v>1.08</v>
      </c>
      <c r="D22">
        <v>69</v>
      </c>
      <c r="E22">
        <v>0.125</v>
      </c>
      <c r="F22">
        <v>2.105</v>
      </c>
      <c r="G22">
        <f t="shared" si="7"/>
        <v>68.4</v>
      </c>
      <c r="H22">
        <f t="shared" si="8"/>
        <v>33.2</v>
      </c>
      <c r="I22">
        <f t="shared" si="9"/>
        <v>100.16</v>
      </c>
      <c r="J22">
        <f t="shared" si="10"/>
        <v>0.336842105263158</v>
      </c>
      <c r="K22">
        <f t="shared" si="11"/>
        <v>0.737281887441632</v>
      </c>
      <c r="L22">
        <v>2</v>
      </c>
      <c r="M22">
        <v>7</v>
      </c>
      <c r="N22">
        <v>4.62</v>
      </c>
      <c r="O22">
        <v>23.04</v>
      </c>
      <c r="P22">
        <v>3.85</v>
      </c>
      <c r="Q22">
        <f t="shared" si="12"/>
        <v>263.34</v>
      </c>
      <c r="R22">
        <v>9</v>
      </c>
      <c r="S22">
        <v>7.6</v>
      </c>
      <c r="T22">
        <v>0</v>
      </c>
      <c r="U22">
        <v>1</v>
      </c>
      <c r="V22">
        <v>0</v>
      </c>
      <c r="W22">
        <v>165</v>
      </c>
      <c r="X22">
        <v>1.67</v>
      </c>
      <c r="Y22">
        <f t="shared" si="13"/>
        <v>0.6012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133</v>
      </c>
    </row>
    <row r="23" spans="1:34">
      <c r="A23">
        <v>21</v>
      </c>
      <c r="B23" t="s">
        <v>144</v>
      </c>
      <c r="C23">
        <v>1.08</v>
      </c>
      <c r="D23">
        <v>69</v>
      </c>
      <c r="E23">
        <v>0.125</v>
      </c>
      <c r="F23">
        <v>2.105</v>
      </c>
      <c r="G23">
        <f t="shared" si="7"/>
        <v>68.4</v>
      </c>
      <c r="H23">
        <f t="shared" si="8"/>
        <v>33.2</v>
      </c>
      <c r="I23">
        <f t="shared" si="9"/>
        <v>100.16</v>
      </c>
      <c r="J23">
        <f t="shared" si="10"/>
        <v>0.336842105263158</v>
      </c>
      <c r="K23">
        <f t="shared" si="11"/>
        <v>0.737281887441632</v>
      </c>
      <c r="L23">
        <v>2</v>
      </c>
      <c r="M23">
        <v>7</v>
      </c>
      <c r="N23">
        <v>4.62</v>
      </c>
      <c r="O23">
        <v>23.04</v>
      </c>
      <c r="P23">
        <v>3.85</v>
      </c>
      <c r="Q23">
        <f t="shared" si="12"/>
        <v>263.34</v>
      </c>
      <c r="R23">
        <v>9</v>
      </c>
      <c r="S23">
        <v>7.6</v>
      </c>
      <c r="T23">
        <v>0</v>
      </c>
      <c r="U23">
        <v>1</v>
      </c>
      <c r="V23">
        <v>0</v>
      </c>
      <c r="W23">
        <v>165</v>
      </c>
      <c r="X23">
        <v>1.67</v>
      </c>
      <c r="Y23">
        <f t="shared" si="13"/>
        <v>0.6012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133</v>
      </c>
    </row>
    <row r="24" spans="1:34">
      <c r="A24">
        <v>22</v>
      </c>
      <c r="B24" t="s">
        <v>145</v>
      </c>
      <c r="C24">
        <v>1.08</v>
      </c>
      <c r="D24">
        <v>69</v>
      </c>
      <c r="E24">
        <v>0.125</v>
      </c>
      <c r="F24">
        <v>2.105</v>
      </c>
      <c r="G24">
        <f t="shared" si="7"/>
        <v>68.4</v>
      </c>
      <c r="H24">
        <f t="shared" si="8"/>
        <v>33.2</v>
      </c>
      <c r="I24">
        <f t="shared" si="9"/>
        <v>100.16</v>
      </c>
      <c r="J24">
        <f t="shared" si="10"/>
        <v>0.336842105263158</v>
      </c>
      <c r="K24">
        <f t="shared" si="11"/>
        <v>0.737281887441632</v>
      </c>
      <c r="L24">
        <v>2</v>
      </c>
      <c r="M24">
        <v>7</v>
      </c>
      <c r="N24">
        <v>4.62</v>
      </c>
      <c r="O24">
        <v>23.04</v>
      </c>
      <c r="P24">
        <v>3.85</v>
      </c>
      <c r="Q24">
        <f t="shared" si="12"/>
        <v>263.34</v>
      </c>
      <c r="R24">
        <v>9</v>
      </c>
      <c r="S24">
        <v>7.6</v>
      </c>
      <c r="T24">
        <v>0</v>
      </c>
      <c r="U24">
        <v>1</v>
      </c>
      <c r="V24">
        <v>0</v>
      </c>
      <c r="W24">
        <v>165</v>
      </c>
      <c r="X24">
        <v>1.67</v>
      </c>
      <c r="Y24">
        <f t="shared" si="13"/>
        <v>0.6012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55</v>
      </c>
    </row>
    <row r="25" spans="1:34">
      <c r="A25">
        <v>23</v>
      </c>
      <c r="B25" t="s">
        <v>146</v>
      </c>
      <c r="C25">
        <v>1.08</v>
      </c>
      <c r="D25">
        <v>69</v>
      </c>
      <c r="E25">
        <v>0.125</v>
      </c>
      <c r="F25">
        <v>2.105</v>
      </c>
      <c r="G25">
        <f t="shared" si="7"/>
        <v>38</v>
      </c>
      <c r="H25">
        <f t="shared" si="8"/>
        <v>25.2</v>
      </c>
      <c r="I25">
        <f t="shared" si="9"/>
        <v>90.6</v>
      </c>
      <c r="J25">
        <f t="shared" si="10"/>
        <v>0.0694736842105263</v>
      </c>
      <c r="K25">
        <f t="shared" si="11"/>
        <v>0.0933944642553914</v>
      </c>
      <c r="L25">
        <v>1</v>
      </c>
      <c r="M25">
        <v>1</v>
      </c>
      <c r="N25">
        <v>3.78</v>
      </c>
      <c r="O25">
        <v>2.64</v>
      </c>
      <c r="P25">
        <v>3.85</v>
      </c>
      <c r="Q25">
        <f t="shared" si="12"/>
        <v>146.3</v>
      </c>
      <c r="R25">
        <v>5</v>
      </c>
      <c r="S25">
        <v>7.6</v>
      </c>
      <c r="T25">
        <v>0</v>
      </c>
      <c r="U25">
        <v>1</v>
      </c>
      <c r="V25">
        <v>0</v>
      </c>
      <c r="W25">
        <v>165</v>
      </c>
      <c r="X25">
        <v>1.33</v>
      </c>
      <c r="Y25">
        <f t="shared" si="13"/>
        <v>0.4788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147</v>
      </c>
    </row>
    <row r="26" spans="1:34">
      <c r="A26">
        <v>24</v>
      </c>
      <c r="B26" t="s">
        <v>148</v>
      </c>
      <c r="C26">
        <v>0.794</v>
      </c>
      <c r="D26">
        <v>99</v>
      </c>
      <c r="E26">
        <v>0.2</v>
      </c>
      <c r="F26">
        <v>2.499</v>
      </c>
      <c r="G26">
        <f t="shared" si="7"/>
        <v>54</v>
      </c>
      <c r="H26">
        <f t="shared" si="8"/>
        <v>30</v>
      </c>
      <c r="I26">
        <f t="shared" si="9"/>
        <v>87.81</v>
      </c>
      <c r="J26">
        <f t="shared" si="10"/>
        <v>0.4</v>
      </c>
      <c r="K26">
        <f t="shared" si="11"/>
        <v>0.788415547554598</v>
      </c>
      <c r="L26">
        <v>2</v>
      </c>
      <c r="M26">
        <v>1</v>
      </c>
      <c r="N26">
        <v>6.09</v>
      </c>
      <c r="O26">
        <v>21.6</v>
      </c>
      <c r="P26">
        <v>3.85</v>
      </c>
      <c r="Q26">
        <f t="shared" si="12"/>
        <v>207.9</v>
      </c>
      <c r="R26">
        <v>9</v>
      </c>
      <c r="S26">
        <v>6</v>
      </c>
      <c r="T26">
        <v>0</v>
      </c>
      <c r="U26">
        <v>1</v>
      </c>
      <c r="V26">
        <v>0</v>
      </c>
      <c r="W26">
        <v>0</v>
      </c>
      <c r="X26">
        <v>1.67</v>
      </c>
      <c r="Y26">
        <f t="shared" si="13"/>
        <v>0.6012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57</v>
      </c>
    </row>
    <row r="27" spans="1:34">
      <c r="A27">
        <v>25</v>
      </c>
      <c r="B27" t="s">
        <v>149</v>
      </c>
      <c r="C27">
        <v>0.794</v>
      </c>
      <c r="D27">
        <v>99</v>
      </c>
      <c r="E27">
        <v>0.2</v>
      </c>
      <c r="F27">
        <v>2.499</v>
      </c>
      <c r="G27">
        <f t="shared" si="7"/>
        <v>54</v>
      </c>
      <c r="H27">
        <f t="shared" si="8"/>
        <v>30</v>
      </c>
      <c r="I27">
        <f t="shared" si="9"/>
        <v>87.81</v>
      </c>
      <c r="J27">
        <f t="shared" si="10"/>
        <v>0.4</v>
      </c>
      <c r="K27">
        <f t="shared" si="11"/>
        <v>0.788415547554598</v>
      </c>
      <c r="L27">
        <v>2</v>
      </c>
      <c r="M27">
        <v>1</v>
      </c>
      <c r="N27">
        <v>6.09</v>
      </c>
      <c r="O27">
        <v>21.6</v>
      </c>
      <c r="P27">
        <v>3.85</v>
      </c>
      <c r="Q27">
        <f t="shared" si="12"/>
        <v>207.9</v>
      </c>
      <c r="R27">
        <v>9</v>
      </c>
      <c r="S27">
        <v>6</v>
      </c>
      <c r="T27">
        <v>0</v>
      </c>
      <c r="U27">
        <v>1</v>
      </c>
      <c r="V27">
        <v>0</v>
      </c>
      <c r="W27">
        <v>0</v>
      </c>
      <c r="X27">
        <v>1.67</v>
      </c>
      <c r="Y27">
        <f t="shared" si="13"/>
        <v>0.6012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57</v>
      </c>
    </row>
    <row r="28" spans="1:34">
      <c r="A28">
        <v>26</v>
      </c>
      <c r="B28" t="s">
        <v>150</v>
      </c>
      <c r="C28">
        <v>1.222</v>
      </c>
      <c r="D28">
        <v>671</v>
      </c>
      <c r="E28">
        <v>9.333</v>
      </c>
      <c r="F28">
        <v>2.354</v>
      </c>
      <c r="G28">
        <f t="shared" si="7"/>
        <v>94.5</v>
      </c>
      <c r="H28">
        <f t="shared" si="8"/>
        <v>69</v>
      </c>
      <c r="I28">
        <f t="shared" si="9"/>
        <v>204.36</v>
      </c>
      <c r="J28">
        <f t="shared" si="10"/>
        <v>0.228571428571429</v>
      </c>
      <c r="K28">
        <f t="shared" si="11"/>
        <v>0.338768688739329</v>
      </c>
      <c r="L28">
        <v>14</v>
      </c>
      <c r="M28">
        <v>3</v>
      </c>
      <c r="N28">
        <v>39.69</v>
      </c>
      <c r="O28">
        <v>21.6</v>
      </c>
      <c r="P28">
        <v>3.85</v>
      </c>
      <c r="Q28">
        <f t="shared" si="12"/>
        <v>363.825</v>
      </c>
      <c r="R28">
        <v>31.5</v>
      </c>
      <c r="S28">
        <v>3</v>
      </c>
      <c r="T28">
        <v>1</v>
      </c>
      <c r="U28">
        <v>1</v>
      </c>
      <c r="V28">
        <v>0</v>
      </c>
      <c r="W28">
        <v>80</v>
      </c>
      <c r="X28">
        <v>3.33</v>
      </c>
      <c r="Y28">
        <f t="shared" si="13"/>
        <v>1.1988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39</v>
      </c>
    </row>
    <row r="29" spans="1:34">
      <c r="A29">
        <v>27</v>
      </c>
      <c r="B29" t="s">
        <v>151</v>
      </c>
      <c r="C29">
        <v>1.522</v>
      </c>
      <c r="D29">
        <v>691</v>
      </c>
      <c r="E29">
        <v>1.3</v>
      </c>
      <c r="F29">
        <v>2.078</v>
      </c>
      <c r="G29">
        <f t="shared" si="7"/>
        <v>61.56</v>
      </c>
      <c r="H29">
        <f t="shared" si="8"/>
        <v>31.4</v>
      </c>
      <c r="I29">
        <f t="shared" si="9"/>
        <v>98.87</v>
      </c>
      <c r="J29">
        <f t="shared" si="10"/>
        <v>0.296296296296296</v>
      </c>
      <c r="K29">
        <f t="shared" si="11"/>
        <v>0.591297041180727</v>
      </c>
      <c r="L29">
        <v>1</v>
      </c>
      <c r="M29">
        <v>1</v>
      </c>
      <c r="N29">
        <v>3.78</v>
      </c>
      <c r="O29">
        <v>18.24</v>
      </c>
      <c r="P29">
        <v>3.85</v>
      </c>
      <c r="Q29">
        <f t="shared" si="12"/>
        <v>237.006</v>
      </c>
      <c r="R29">
        <v>8.1</v>
      </c>
      <c r="S29">
        <v>7.6</v>
      </c>
      <c r="T29">
        <v>1</v>
      </c>
      <c r="U29">
        <v>0</v>
      </c>
      <c r="V29">
        <v>0</v>
      </c>
      <c r="W29">
        <v>80</v>
      </c>
      <c r="X29">
        <v>1.83</v>
      </c>
      <c r="Y29">
        <f t="shared" si="13"/>
        <v>0.6588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39</v>
      </c>
    </row>
    <row r="30" spans="1:34">
      <c r="A30">
        <v>28</v>
      </c>
      <c r="B30" t="s">
        <v>152</v>
      </c>
      <c r="C30">
        <v>1.451</v>
      </c>
      <c r="D30">
        <v>387</v>
      </c>
      <c r="E30">
        <v>1.367</v>
      </c>
      <c r="F30">
        <v>1.857</v>
      </c>
      <c r="G30">
        <f t="shared" si="7"/>
        <v>54</v>
      </c>
      <c r="H30">
        <f t="shared" si="8"/>
        <v>42</v>
      </c>
      <c r="I30">
        <f t="shared" si="9"/>
        <v>139.74</v>
      </c>
      <c r="J30">
        <f t="shared" si="10"/>
        <v>0.266666666666667</v>
      </c>
      <c r="K30">
        <f t="shared" si="11"/>
        <v>0.330283713710077</v>
      </c>
      <c r="L30">
        <v>2</v>
      </c>
      <c r="M30">
        <v>2</v>
      </c>
      <c r="N30">
        <v>7.56</v>
      </c>
      <c r="O30">
        <v>14.4</v>
      </c>
      <c r="P30">
        <v>3.85</v>
      </c>
      <c r="Q30">
        <f t="shared" si="12"/>
        <v>207.9</v>
      </c>
      <c r="R30">
        <v>18</v>
      </c>
      <c r="S30">
        <v>3</v>
      </c>
      <c r="T30">
        <v>1</v>
      </c>
      <c r="U30">
        <v>0</v>
      </c>
      <c r="V30">
        <v>0</v>
      </c>
      <c r="W30">
        <v>0</v>
      </c>
      <c r="X30">
        <v>2.17</v>
      </c>
      <c r="Y30">
        <f t="shared" si="13"/>
        <v>0.7812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39</v>
      </c>
    </row>
    <row r="31" spans="1:34">
      <c r="A31">
        <v>29</v>
      </c>
      <c r="B31" t="s">
        <v>153</v>
      </c>
      <c r="C31">
        <v>1.29</v>
      </c>
      <c r="D31">
        <v>117</v>
      </c>
      <c r="E31">
        <v>0.292</v>
      </c>
      <c r="F31">
        <v>2.009</v>
      </c>
      <c r="G31">
        <f t="shared" si="7"/>
        <v>17.5</v>
      </c>
      <c r="H31">
        <f t="shared" si="8"/>
        <v>19</v>
      </c>
      <c r="I31">
        <f t="shared" si="9"/>
        <v>73.15</v>
      </c>
      <c r="J31">
        <f t="shared" si="10"/>
        <v>0</v>
      </c>
      <c r="K31">
        <f t="shared" si="11"/>
        <v>0</v>
      </c>
      <c r="L31">
        <v>0</v>
      </c>
      <c r="M31">
        <v>0</v>
      </c>
      <c r="N31">
        <v>0</v>
      </c>
      <c r="O31">
        <v>0</v>
      </c>
      <c r="P31">
        <v>3.85</v>
      </c>
      <c r="Q31">
        <f t="shared" si="12"/>
        <v>67.375</v>
      </c>
      <c r="R31">
        <v>2.5</v>
      </c>
      <c r="S31">
        <v>7</v>
      </c>
      <c r="T31">
        <v>0</v>
      </c>
      <c r="U31">
        <v>0</v>
      </c>
      <c r="V31">
        <v>0</v>
      </c>
      <c r="W31">
        <v>165</v>
      </c>
      <c r="X31">
        <v>0</v>
      </c>
      <c r="Y31">
        <f t="shared" si="13"/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39</v>
      </c>
    </row>
    <row r="32" spans="1:34">
      <c r="A32">
        <v>30</v>
      </c>
      <c r="B32" t="s">
        <v>154</v>
      </c>
      <c r="C32">
        <v>1.346</v>
      </c>
      <c r="D32">
        <v>421</v>
      </c>
      <c r="E32">
        <v>4.033</v>
      </c>
      <c r="F32">
        <v>2.157</v>
      </c>
      <c r="G32">
        <f t="shared" si="7"/>
        <v>27</v>
      </c>
      <c r="H32">
        <f t="shared" si="8"/>
        <v>24</v>
      </c>
      <c r="I32">
        <f t="shared" si="9"/>
        <v>82.11</v>
      </c>
      <c r="J32">
        <f t="shared" si="10"/>
        <v>0</v>
      </c>
      <c r="K32">
        <f t="shared" si="11"/>
        <v>0</v>
      </c>
      <c r="L32">
        <v>3</v>
      </c>
      <c r="M32">
        <v>0</v>
      </c>
      <c r="N32">
        <v>10.29</v>
      </c>
      <c r="O32">
        <v>0</v>
      </c>
      <c r="P32">
        <v>3.85</v>
      </c>
      <c r="Q32">
        <f t="shared" si="12"/>
        <v>103.95</v>
      </c>
      <c r="R32">
        <v>9</v>
      </c>
      <c r="S32">
        <v>3</v>
      </c>
      <c r="T32">
        <v>0</v>
      </c>
      <c r="U32">
        <v>1</v>
      </c>
      <c r="V32">
        <v>0</v>
      </c>
      <c r="W32">
        <v>0</v>
      </c>
      <c r="X32">
        <v>2.33</v>
      </c>
      <c r="Y32">
        <f t="shared" si="13"/>
        <v>0.8388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39</v>
      </c>
    </row>
    <row r="33" spans="1:34">
      <c r="A33">
        <v>31</v>
      </c>
      <c r="B33" t="s">
        <v>155</v>
      </c>
      <c r="C33">
        <v>1.105</v>
      </c>
      <c r="D33">
        <v>417</v>
      </c>
      <c r="E33">
        <v>3.417</v>
      </c>
      <c r="F33">
        <v>2.396</v>
      </c>
      <c r="G33">
        <f t="shared" si="7"/>
        <v>54</v>
      </c>
      <c r="H33">
        <f t="shared" si="8"/>
        <v>42</v>
      </c>
      <c r="I33">
        <f t="shared" si="9"/>
        <v>140.33</v>
      </c>
      <c r="J33">
        <f t="shared" si="10"/>
        <v>0</v>
      </c>
      <c r="K33">
        <f t="shared" si="11"/>
        <v>0</v>
      </c>
      <c r="L33">
        <v>8</v>
      </c>
      <c r="M33">
        <v>0</v>
      </c>
      <c r="N33">
        <v>21.37</v>
      </c>
      <c r="O33">
        <v>0</v>
      </c>
      <c r="P33">
        <v>3.85</v>
      </c>
      <c r="Q33">
        <f t="shared" si="12"/>
        <v>207.9</v>
      </c>
      <c r="R33">
        <v>18</v>
      </c>
      <c r="S33">
        <v>3</v>
      </c>
      <c r="T33">
        <v>1</v>
      </c>
      <c r="U33">
        <v>1</v>
      </c>
      <c r="V33">
        <v>0</v>
      </c>
      <c r="W33">
        <v>0</v>
      </c>
      <c r="X33">
        <v>2.5</v>
      </c>
      <c r="Y33">
        <f t="shared" si="13"/>
        <v>0.9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39</v>
      </c>
    </row>
    <row r="34" spans="1:34">
      <c r="A34">
        <v>32</v>
      </c>
      <c r="B34" t="s">
        <v>156</v>
      </c>
      <c r="C34">
        <v>1.327</v>
      </c>
      <c r="D34">
        <v>379</v>
      </c>
      <c r="E34">
        <v>2.325</v>
      </c>
      <c r="F34">
        <v>2.154</v>
      </c>
      <c r="G34">
        <f t="shared" si="7"/>
        <v>72</v>
      </c>
      <c r="H34">
        <f t="shared" si="8"/>
        <v>44</v>
      </c>
      <c r="I34">
        <f t="shared" si="9"/>
        <v>126.2</v>
      </c>
      <c r="J34">
        <f t="shared" si="10"/>
        <v>0.6</v>
      </c>
      <c r="K34">
        <f t="shared" si="11"/>
        <v>1.09715957576496</v>
      </c>
      <c r="L34">
        <v>0</v>
      </c>
      <c r="M34">
        <v>1</v>
      </c>
      <c r="N34">
        <v>0</v>
      </c>
      <c r="O34">
        <v>43.2</v>
      </c>
      <c r="P34">
        <v>3.85</v>
      </c>
      <c r="Q34">
        <f t="shared" si="12"/>
        <v>277.2</v>
      </c>
      <c r="R34">
        <v>18</v>
      </c>
      <c r="S34">
        <v>4</v>
      </c>
      <c r="T34">
        <v>0</v>
      </c>
      <c r="U34">
        <v>0</v>
      </c>
      <c r="V34">
        <v>0</v>
      </c>
      <c r="W34">
        <v>165</v>
      </c>
      <c r="X34">
        <v>3.33</v>
      </c>
      <c r="Y34">
        <f t="shared" si="13"/>
        <v>1.1988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39</v>
      </c>
    </row>
    <row r="35" spans="1:34">
      <c r="A35">
        <v>33</v>
      </c>
      <c r="B35" t="s">
        <v>157</v>
      </c>
      <c r="C35">
        <v>0.902</v>
      </c>
      <c r="D35">
        <v>73</v>
      </c>
      <c r="E35">
        <v>0.25</v>
      </c>
      <c r="F35">
        <v>2.247</v>
      </c>
      <c r="G35">
        <f t="shared" si="7"/>
        <v>68.4</v>
      </c>
      <c r="H35">
        <f t="shared" si="8"/>
        <v>33.2</v>
      </c>
      <c r="I35">
        <f t="shared" si="9"/>
        <v>124.04</v>
      </c>
      <c r="J35">
        <f t="shared" si="10"/>
        <v>0</v>
      </c>
      <c r="K35">
        <f t="shared" si="11"/>
        <v>0</v>
      </c>
      <c r="L35">
        <v>1</v>
      </c>
      <c r="M35">
        <v>0</v>
      </c>
      <c r="N35">
        <v>3.78</v>
      </c>
      <c r="O35">
        <v>0</v>
      </c>
      <c r="P35">
        <v>3.85</v>
      </c>
      <c r="Q35">
        <f t="shared" si="12"/>
        <v>263.34</v>
      </c>
      <c r="R35">
        <v>9</v>
      </c>
      <c r="S35">
        <v>7.6</v>
      </c>
      <c r="T35">
        <v>0</v>
      </c>
      <c r="U35">
        <v>1</v>
      </c>
      <c r="V35">
        <v>0</v>
      </c>
      <c r="W35">
        <v>165</v>
      </c>
      <c r="X35">
        <v>2.33</v>
      </c>
      <c r="Y35">
        <f t="shared" si="13"/>
        <v>0.8388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115</v>
      </c>
    </row>
    <row r="36" spans="1:34">
      <c r="A36">
        <v>34</v>
      </c>
      <c r="B36" t="s">
        <v>158</v>
      </c>
      <c r="C36">
        <v>1.857</v>
      </c>
      <c r="D36">
        <v>835</v>
      </c>
      <c r="E36">
        <v>2.792</v>
      </c>
      <c r="F36">
        <v>1.754</v>
      </c>
      <c r="G36">
        <f t="shared" si="7"/>
        <v>42</v>
      </c>
      <c r="H36">
        <f t="shared" si="8"/>
        <v>34</v>
      </c>
      <c r="I36">
        <f t="shared" si="9"/>
        <v>84.19</v>
      </c>
      <c r="J36">
        <f t="shared" si="10"/>
        <v>0.857142857142857</v>
      </c>
      <c r="K36">
        <f t="shared" si="11"/>
        <v>1.37052637349585</v>
      </c>
      <c r="L36">
        <v>4</v>
      </c>
      <c r="M36">
        <v>3</v>
      </c>
      <c r="N36">
        <v>10.71</v>
      </c>
      <c r="O36">
        <v>36</v>
      </c>
      <c r="P36">
        <v>3.85</v>
      </c>
      <c r="Q36">
        <f t="shared" si="12"/>
        <v>161.7</v>
      </c>
      <c r="R36">
        <v>14</v>
      </c>
      <c r="S36">
        <v>3</v>
      </c>
      <c r="T36">
        <v>1</v>
      </c>
      <c r="U36">
        <v>0</v>
      </c>
      <c r="V36">
        <v>0</v>
      </c>
      <c r="W36">
        <v>0</v>
      </c>
      <c r="X36">
        <v>2.5</v>
      </c>
      <c r="Y36">
        <f t="shared" si="13"/>
        <v>0.9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H43"/>
  <sheetViews>
    <sheetView zoomScale="85" zoomScaleNormal="85" workbookViewId="0">
      <selection activeCell="AG1" sqref="AG1"/>
    </sheetView>
  </sheetViews>
  <sheetFormatPr defaultColWidth="9" defaultRowHeight="14"/>
  <cols>
    <col min="1" max="1" width="3.44166666666667" customWidth="1"/>
    <col min="2" max="2" width="7.10833333333333" customWidth="1"/>
    <col min="3" max="3" width="6.44166666666667" customWidth="1"/>
    <col min="4" max="4" width="5.44166666666667" customWidth="1"/>
    <col min="5" max="6" width="6.44166666666667" customWidth="1"/>
    <col min="7" max="7" width="5.44166666666667" customWidth="1"/>
    <col min="8" max="8" width="3.44166666666667" customWidth="1"/>
    <col min="9" max="11" width="7.44166666666667" customWidth="1"/>
    <col min="12" max="12" width="4" customWidth="1"/>
    <col min="13" max="13" width="4.44166666666667" customWidth="1"/>
    <col min="14" max="14" width="6.44166666666667" customWidth="1"/>
    <col min="15" max="15" width="4.66666666666667" customWidth="1"/>
    <col min="16" max="16" width="5.44166666666667" customWidth="1"/>
    <col min="17" max="17" width="8.44166666666667" customWidth="1"/>
    <col min="18" max="18" width="4.44166666666667" customWidth="1"/>
    <col min="19" max="19" width="3.775" customWidth="1"/>
    <col min="20" max="20" width="4.10833333333333" customWidth="1"/>
    <col min="21" max="21" width="3.10833333333333" customWidth="1"/>
    <col min="22" max="22" width="3.55833333333333" customWidth="1"/>
    <col min="23" max="23" width="4.775" customWidth="1"/>
    <col min="24" max="24" width="7.44166666666667" customWidth="1"/>
    <col min="35" max="35" width="7.10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159</v>
      </c>
      <c r="C2">
        <v>0.951</v>
      </c>
      <c r="D2">
        <v>85</v>
      </c>
      <c r="E2">
        <v>0.333</v>
      </c>
      <c r="F2">
        <v>2.305</v>
      </c>
      <c r="G2">
        <f t="shared" ref="G2:G14" si="0">R2*S2</f>
        <v>157.41</v>
      </c>
      <c r="H2">
        <f t="shared" ref="H2:H13" si="1">R2*2+S2*2</f>
        <v>51.6</v>
      </c>
      <c r="I2">
        <f t="shared" ref="I2:I13" si="2">H2*P2-N2-O2</f>
        <v>169.92</v>
      </c>
      <c r="J2">
        <f t="shared" ref="J2:J14" si="3">O2/G2</f>
        <v>0.158566800076234</v>
      </c>
      <c r="K2">
        <f t="shared" ref="K2:K13" si="4">O2/(I2*0.312)</f>
        <v>0.470809792843691</v>
      </c>
      <c r="L2">
        <v>1</v>
      </c>
      <c r="M2">
        <v>1</v>
      </c>
      <c r="N2">
        <v>3.78</v>
      </c>
      <c r="O2">
        <v>24.96</v>
      </c>
      <c r="P2">
        <v>3.85</v>
      </c>
      <c r="Q2">
        <f>G2*P2</f>
        <v>606.0285</v>
      </c>
      <c r="R2">
        <v>9.9</v>
      </c>
      <c r="S2">
        <v>15.9</v>
      </c>
      <c r="T2">
        <v>0</v>
      </c>
      <c r="U2">
        <v>1</v>
      </c>
      <c r="V2">
        <v>0</v>
      </c>
      <c r="W2">
        <v>80</v>
      </c>
      <c r="X2">
        <v>4.67</v>
      </c>
      <c r="Y2">
        <f>X2*0.36</f>
        <v>1.6812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129</v>
      </c>
    </row>
    <row r="3" spans="1:34">
      <c r="A3">
        <v>1</v>
      </c>
      <c r="B3" t="s">
        <v>160</v>
      </c>
      <c r="C3">
        <v>0.716</v>
      </c>
      <c r="D3">
        <v>167</v>
      </c>
      <c r="E3">
        <v>1.533</v>
      </c>
      <c r="F3">
        <v>2.921</v>
      </c>
      <c r="G3">
        <f t="shared" si="0"/>
        <v>177.75</v>
      </c>
      <c r="H3">
        <f t="shared" si="1"/>
        <v>53.7</v>
      </c>
      <c r="I3">
        <f t="shared" si="2"/>
        <v>173.805</v>
      </c>
      <c r="J3">
        <f t="shared" si="3"/>
        <v>0.121518987341772</v>
      </c>
      <c r="K3">
        <f t="shared" si="4"/>
        <v>0.398324382099302</v>
      </c>
      <c r="L3">
        <v>3</v>
      </c>
      <c r="M3">
        <v>10</v>
      </c>
      <c r="N3">
        <v>11.34</v>
      </c>
      <c r="O3">
        <v>21.6</v>
      </c>
      <c r="P3">
        <v>3.85</v>
      </c>
      <c r="Q3">
        <f t="shared" ref="Q3:Q13" si="5">G3*P3</f>
        <v>684.3375</v>
      </c>
      <c r="R3">
        <v>11.85</v>
      </c>
      <c r="S3">
        <v>15</v>
      </c>
      <c r="T3">
        <v>1</v>
      </c>
      <c r="U3">
        <v>0</v>
      </c>
      <c r="V3">
        <v>0</v>
      </c>
      <c r="W3">
        <v>80</v>
      </c>
      <c r="X3">
        <v>4.17</v>
      </c>
      <c r="Y3">
        <f t="shared" ref="Y3:Y13" si="6">X3*0.36</f>
        <v>1.5012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161</v>
      </c>
    </row>
    <row r="4" spans="1:34">
      <c r="A4">
        <v>2</v>
      </c>
      <c r="B4" t="s">
        <v>162</v>
      </c>
      <c r="C4">
        <v>0.585</v>
      </c>
      <c r="D4">
        <v>85</v>
      </c>
      <c r="E4">
        <v>0.2</v>
      </c>
      <c r="F4">
        <v>2.987</v>
      </c>
      <c r="G4">
        <f t="shared" si="0"/>
        <v>5.25</v>
      </c>
      <c r="H4">
        <f t="shared" si="1"/>
        <v>10</v>
      </c>
      <c r="I4">
        <f t="shared" si="2"/>
        <v>34.72</v>
      </c>
      <c r="J4">
        <f t="shared" si="3"/>
        <v>0</v>
      </c>
      <c r="K4">
        <f t="shared" si="4"/>
        <v>0</v>
      </c>
      <c r="L4">
        <v>1</v>
      </c>
      <c r="M4">
        <v>0</v>
      </c>
      <c r="N4">
        <v>3.78</v>
      </c>
      <c r="O4">
        <v>0</v>
      </c>
      <c r="P4">
        <v>3.85</v>
      </c>
      <c r="Q4">
        <f t="shared" si="5"/>
        <v>20.2125</v>
      </c>
      <c r="R4">
        <v>3.5</v>
      </c>
      <c r="S4">
        <v>1.5</v>
      </c>
      <c r="T4">
        <v>0</v>
      </c>
      <c r="U4">
        <v>1</v>
      </c>
      <c r="V4">
        <v>0</v>
      </c>
      <c r="W4">
        <v>80</v>
      </c>
      <c r="X4">
        <v>2</v>
      </c>
      <c r="Y4">
        <f t="shared" si="6"/>
        <v>0.72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s="3" t="s">
        <v>41</v>
      </c>
    </row>
    <row r="5" spans="1:34">
      <c r="A5">
        <v>3</v>
      </c>
      <c r="B5" t="s">
        <v>158</v>
      </c>
      <c r="C5">
        <v>1.415</v>
      </c>
      <c r="D5">
        <v>623</v>
      </c>
      <c r="E5">
        <v>1.268</v>
      </c>
      <c r="F5">
        <v>2.275</v>
      </c>
      <c r="G5">
        <f t="shared" si="0"/>
        <v>54</v>
      </c>
      <c r="H5">
        <f t="shared" si="1"/>
        <v>42</v>
      </c>
      <c r="I5">
        <f t="shared" si="2"/>
        <v>135.12</v>
      </c>
      <c r="J5">
        <f t="shared" si="3"/>
        <v>0.266666666666667</v>
      </c>
      <c r="K5">
        <f t="shared" si="4"/>
        <v>0.341576718130892</v>
      </c>
      <c r="L5">
        <v>4</v>
      </c>
      <c r="M5">
        <v>2</v>
      </c>
      <c r="N5">
        <v>12.18</v>
      </c>
      <c r="O5">
        <v>14.4</v>
      </c>
      <c r="P5">
        <v>3.85</v>
      </c>
      <c r="Q5">
        <f t="shared" si="5"/>
        <v>207.9</v>
      </c>
      <c r="R5">
        <v>18</v>
      </c>
      <c r="S5">
        <v>3</v>
      </c>
      <c r="T5">
        <v>1</v>
      </c>
      <c r="U5">
        <v>0</v>
      </c>
      <c r="V5">
        <v>0</v>
      </c>
      <c r="W5">
        <v>0</v>
      </c>
      <c r="X5">
        <v>2.5</v>
      </c>
      <c r="Y5">
        <f t="shared" si="6"/>
        <v>0.9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s="3" t="s">
        <v>39</v>
      </c>
    </row>
    <row r="6" spans="1:34">
      <c r="A6">
        <v>4</v>
      </c>
      <c r="B6" t="s">
        <v>131</v>
      </c>
      <c r="C6">
        <v>1.295</v>
      </c>
      <c r="D6">
        <v>819</v>
      </c>
      <c r="E6">
        <v>5</v>
      </c>
      <c r="F6">
        <v>2.581</v>
      </c>
      <c r="G6">
        <f t="shared" si="0"/>
        <v>56.25</v>
      </c>
      <c r="H6">
        <f t="shared" si="1"/>
        <v>30</v>
      </c>
      <c r="I6">
        <f t="shared" si="2"/>
        <v>91.65</v>
      </c>
      <c r="J6">
        <f t="shared" si="3"/>
        <v>0.315733333333333</v>
      </c>
      <c r="K6">
        <f t="shared" si="4"/>
        <v>0.621091946787528</v>
      </c>
      <c r="L6">
        <v>2</v>
      </c>
      <c r="M6">
        <v>5</v>
      </c>
      <c r="N6">
        <v>6.09</v>
      </c>
      <c r="O6">
        <v>17.76</v>
      </c>
      <c r="P6">
        <v>3.85</v>
      </c>
      <c r="Q6">
        <f t="shared" si="5"/>
        <v>216.5625</v>
      </c>
      <c r="R6">
        <v>7.5</v>
      </c>
      <c r="S6">
        <v>7.5</v>
      </c>
      <c r="T6">
        <v>0</v>
      </c>
      <c r="U6">
        <v>1</v>
      </c>
      <c r="V6">
        <v>0</v>
      </c>
      <c r="W6">
        <v>80</v>
      </c>
      <c r="X6">
        <v>1.67</v>
      </c>
      <c r="Y6">
        <f t="shared" si="6"/>
        <v>0.6012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39</v>
      </c>
    </row>
    <row r="7" spans="1:34">
      <c r="A7">
        <v>5</v>
      </c>
      <c r="B7" t="s">
        <v>163</v>
      </c>
      <c r="C7">
        <v>1.467</v>
      </c>
      <c r="D7">
        <v>711</v>
      </c>
      <c r="E7">
        <v>4.875</v>
      </c>
      <c r="F7">
        <v>2.443</v>
      </c>
      <c r="G7">
        <f t="shared" si="0"/>
        <v>162</v>
      </c>
      <c r="H7">
        <f t="shared" si="1"/>
        <v>114</v>
      </c>
      <c r="I7">
        <f t="shared" si="2"/>
        <v>374.4</v>
      </c>
      <c r="J7">
        <f t="shared" si="3"/>
        <v>0.177777777777778</v>
      </c>
      <c r="K7">
        <f t="shared" si="4"/>
        <v>0.2465483234714</v>
      </c>
      <c r="L7">
        <v>11</v>
      </c>
      <c r="M7">
        <v>4</v>
      </c>
      <c r="N7">
        <v>35.7</v>
      </c>
      <c r="O7" s="2">
        <v>28.8</v>
      </c>
      <c r="P7">
        <v>3.85</v>
      </c>
      <c r="Q7">
        <f t="shared" si="5"/>
        <v>623.7</v>
      </c>
      <c r="R7" s="2">
        <v>54</v>
      </c>
      <c r="S7" s="2">
        <v>3</v>
      </c>
      <c r="T7">
        <v>1</v>
      </c>
      <c r="U7">
        <v>0</v>
      </c>
      <c r="V7">
        <v>0</v>
      </c>
      <c r="W7">
        <v>165</v>
      </c>
      <c r="X7" s="2">
        <v>4.5</v>
      </c>
      <c r="Y7">
        <f t="shared" si="6"/>
        <v>1.62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s="3" t="s">
        <v>39</v>
      </c>
    </row>
    <row r="8" spans="1:34">
      <c r="A8">
        <v>6</v>
      </c>
      <c r="B8" t="s">
        <v>45</v>
      </c>
      <c r="C8">
        <v>0.908</v>
      </c>
      <c r="D8">
        <v>91</v>
      </c>
      <c r="E8">
        <v>0.143</v>
      </c>
      <c r="F8">
        <v>2.68</v>
      </c>
      <c r="G8">
        <f t="shared" si="0"/>
        <v>36</v>
      </c>
      <c r="H8">
        <f t="shared" si="1"/>
        <v>26</v>
      </c>
      <c r="I8">
        <f t="shared" si="2"/>
        <v>96.32</v>
      </c>
      <c r="J8">
        <f t="shared" si="3"/>
        <v>0</v>
      </c>
      <c r="K8">
        <f t="shared" si="4"/>
        <v>0</v>
      </c>
      <c r="L8">
        <v>1</v>
      </c>
      <c r="M8">
        <v>0</v>
      </c>
      <c r="N8">
        <v>3.78</v>
      </c>
      <c r="O8">
        <v>0</v>
      </c>
      <c r="P8">
        <v>3.85</v>
      </c>
      <c r="Q8">
        <f t="shared" si="5"/>
        <v>138.6</v>
      </c>
      <c r="R8">
        <v>9</v>
      </c>
      <c r="S8">
        <v>4</v>
      </c>
      <c r="T8">
        <v>0</v>
      </c>
      <c r="U8">
        <v>1</v>
      </c>
      <c r="V8">
        <v>0</v>
      </c>
      <c r="W8">
        <v>0</v>
      </c>
      <c r="X8">
        <v>1.17</v>
      </c>
      <c r="Y8">
        <f t="shared" si="6"/>
        <v>0.4212</v>
      </c>
      <c r="Z8">
        <v>0</v>
      </c>
      <c r="AA8">
        <v>0</v>
      </c>
      <c r="AB8">
        <v>0</v>
      </c>
      <c r="AC8" s="2">
        <v>1</v>
      </c>
      <c r="AD8">
        <v>23</v>
      </c>
      <c r="AE8">
        <v>1.8</v>
      </c>
      <c r="AF8">
        <v>0.28</v>
      </c>
      <c r="AG8">
        <v>0.18</v>
      </c>
      <c r="AH8" s="3" t="s">
        <v>46</v>
      </c>
    </row>
    <row r="9" spans="1:34">
      <c r="A9">
        <v>7</v>
      </c>
      <c r="B9" t="s">
        <v>47</v>
      </c>
      <c r="C9">
        <v>0.99</v>
      </c>
      <c r="D9">
        <v>99</v>
      </c>
      <c r="E9">
        <v>0.143</v>
      </c>
      <c r="F9">
        <v>2.542</v>
      </c>
      <c r="G9">
        <f t="shared" si="0"/>
        <v>36</v>
      </c>
      <c r="H9">
        <f t="shared" si="1"/>
        <v>26</v>
      </c>
      <c r="I9">
        <f t="shared" si="2"/>
        <v>96.32</v>
      </c>
      <c r="J9">
        <f t="shared" si="3"/>
        <v>0</v>
      </c>
      <c r="K9">
        <f t="shared" si="4"/>
        <v>0</v>
      </c>
      <c r="L9">
        <v>1</v>
      </c>
      <c r="M9">
        <v>0</v>
      </c>
      <c r="N9">
        <v>3.78</v>
      </c>
      <c r="O9">
        <v>0</v>
      </c>
      <c r="P9">
        <v>3.85</v>
      </c>
      <c r="Q9">
        <f t="shared" si="5"/>
        <v>138.6</v>
      </c>
      <c r="R9">
        <v>4</v>
      </c>
      <c r="S9">
        <v>9</v>
      </c>
      <c r="T9">
        <v>0</v>
      </c>
      <c r="U9">
        <v>1</v>
      </c>
      <c r="V9">
        <v>0</v>
      </c>
      <c r="W9">
        <v>165</v>
      </c>
      <c r="X9">
        <v>1.67</v>
      </c>
      <c r="Y9">
        <f t="shared" si="6"/>
        <v>0.6012</v>
      </c>
      <c r="Z9">
        <v>0</v>
      </c>
      <c r="AA9">
        <v>0</v>
      </c>
      <c r="AB9">
        <v>0</v>
      </c>
      <c r="AC9" s="2">
        <v>1</v>
      </c>
      <c r="AD9">
        <v>23</v>
      </c>
      <c r="AE9">
        <v>1.8</v>
      </c>
      <c r="AF9">
        <v>0.28</v>
      </c>
      <c r="AG9">
        <v>0.18</v>
      </c>
      <c r="AH9" s="3" t="s">
        <v>46</v>
      </c>
    </row>
    <row r="10" spans="1:34">
      <c r="A10">
        <v>8</v>
      </c>
      <c r="B10" t="s">
        <v>48</v>
      </c>
      <c r="C10">
        <v>0.822</v>
      </c>
      <c r="D10">
        <v>85</v>
      </c>
      <c r="E10">
        <v>0.2</v>
      </c>
      <c r="F10">
        <v>2.644</v>
      </c>
      <c r="G10">
        <f t="shared" si="0"/>
        <v>36</v>
      </c>
      <c r="H10">
        <f t="shared" si="1"/>
        <v>26</v>
      </c>
      <c r="I10">
        <f t="shared" si="2"/>
        <v>96.32</v>
      </c>
      <c r="J10">
        <f t="shared" si="3"/>
        <v>0</v>
      </c>
      <c r="K10">
        <f t="shared" si="4"/>
        <v>0</v>
      </c>
      <c r="L10">
        <v>1</v>
      </c>
      <c r="M10">
        <v>0</v>
      </c>
      <c r="N10">
        <v>3.78</v>
      </c>
      <c r="O10">
        <v>0</v>
      </c>
      <c r="P10">
        <v>3.85</v>
      </c>
      <c r="Q10">
        <f t="shared" si="5"/>
        <v>138.6</v>
      </c>
      <c r="R10">
        <v>4</v>
      </c>
      <c r="S10">
        <v>9</v>
      </c>
      <c r="T10">
        <v>0</v>
      </c>
      <c r="U10">
        <v>1</v>
      </c>
      <c r="V10">
        <v>0</v>
      </c>
      <c r="W10">
        <v>80</v>
      </c>
      <c r="X10">
        <v>1</v>
      </c>
      <c r="Y10">
        <f t="shared" si="6"/>
        <v>0.36</v>
      </c>
      <c r="Z10">
        <v>0</v>
      </c>
      <c r="AA10">
        <v>0</v>
      </c>
      <c r="AB10">
        <v>0</v>
      </c>
      <c r="AC10" s="2">
        <v>1</v>
      </c>
      <c r="AD10">
        <v>23</v>
      </c>
      <c r="AE10">
        <v>1.8</v>
      </c>
      <c r="AF10">
        <v>0.28</v>
      </c>
      <c r="AG10">
        <v>0.18</v>
      </c>
      <c r="AH10" s="3" t="s">
        <v>46</v>
      </c>
    </row>
    <row r="11" spans="1:34">
      <c r="A11">
        <v>9</v>
      </c>
      <c r="B11" t="s">
        <v>49</v>
      </c>
      <c r="C11">
        <v>0.908</v>
      </c>
      <c r="D11">
        <v>91</v>
      </c>
      <c r="E11">
        <v>0.143</v>
      </c>
      <c r="F11">
        <v>2.68</v>
      </c>
      <c r="G11">
        <f t="shared" si="0"/>
        <v>9</v>
      </c>
      <c r="H11">
        <f t="shared" si="1"/>
        <v>12</v>
      </c>
      <c r="I11">
        <f t="shared" si="2"/>
        <v>42</v>
      </c>
      <c r="J11">
        <f t="shared" si="3"/>
        <v>0</v>
      </c>
      <c r="K11">
        <f t="shared" si="4"/>
        <v>0</v>
      </c>
      <c r="L11">
        <v>1</v>
      </c>
      <c r="M11">
        <v>0</v>
      </c>
      <c r="N11">
        <v>4.2</v>
      </c>
      <c r="O11">
        <v>0</v>
      </c>
      <c r="P11">
        <v>3.85</v>
      </c>
      <c r="Q11">
        <f t="shared" si="5"/>
        <v>34.65</v>
      </c>
      <c r="R11">
        <v>3</v>
      </c>
      <c r="S11">
        <v>3</v>
      </c>
      <c r="T11">
        <v>0</v>
      </c>
      <c r="U11">
        <v>0</v>
      </c>
      <c r="V11">
        <v>0</v>
      </c>
      <c r="W11">
        <v>0</v>
      </c>
      <c r="X11">
        <v>1.33</v>
      </c>
      <c r="Y11">
        <f t="shared" si="6"/>
        <v>0.4788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50</v>
      </c>
    </row>
    <row r="12" spans="1:34">
      <c r="A12">
        <v>10</v>
      </c>
      <c r="B12" t="s">
        <v>51</v>
      </c>
      <c r="C12">
        <v>0.78</v>
      </c>
      <c r="D12">
        <v>95</v>
      </c>
      <c r="E12">
        <v>0.167</v>
      </c>
      <c r="F12">
        <v>2.873</v>
      </c>
      <c r="G12">
        <f t="shared" si="0"/>
        <v>72.8</v>
      </c>
      <c r="H12">
        <f t="shared" si="1"/>
        <v>34.8</v>
      </c>
      <c r="I12">
        <f t="shared" si="2"/>
        <v>104.43</v>
      </c>
      <c r="J12">
        <f t="shared" si="3"/>
        <v>0.247252747252747</v>
      </c>
      <c r="K12">
        <f t="shared" si="4"/>
        <v>0.552449561355048</v>
      </c>
      <c r="L12">
        <v>5</v>
      </c>
      <c r="M12">
        <v>4</v>
      </c>
      <c r="N12">
        <v>11.55</v>
      </c>
      <c r="O12">
        <v>18</v>
      </c>
      <c r="P12">
        <v>3.85</v>
      </c>
      <c r="Q12">
        <f t="shared" si="5"/>
        <v>280.28</v>
      </c>
      <c r="R12">
        <v>7</v>
      </c>
      <c r="S12">
        <v>10.4</v>
      </c>
      <c r="T12">
        <v>1</v>
      </c>
      <c r="U12">
        <v>1</v>
      </c>
      <c r="V12">
        <v>0</v>
      </c>
      <c r="W12">
        <v>0</v>
      </c>
      <c r="X12">
        <v>3.83</v>
      </c>
      <c r="Y12">
        <f t="shared" si="6"/>
        <v>1.3788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52</v>
      </c>
    </row>
    <row r="13" spans="1:34">
      <c r="A13">
        <v>11</v>
      </c>
      <c r="B13" t="s">
        <v>53</v>
      </c>
      <c r="C13">
        <v>0.585</v>
      </c>
      <c r="D13">
        <v>85</v>
      </c>
      <c r="E13">
        <v>0.2</v>
      </c>
      <c r="F13">
        <v>2.987</v>
      </c>
      <c r="G13">
        <f t="shared" si="0"/>
        <v>37.5</v>
      </c>
      <c r="H13">
        <f t="shared" si="1"/>
        <v>25</v>
      </c>
      <c r="I13">
        <f t="shared" si="2"/>
        <v>67.72</v>
      </c>
      <c r="J13">
        <f t="shared" si="3"/>
        <v>0.576</v>
      </c>
      <c r="K13">
        <f t="shared" si="4"/>
        <v>1.02230905538643</v>
      </c>
      <c r="L13">
        <v>3</v>
      </c>
      <c r="M13">
        <v>2</v>
      </c>
      <c r="N13">
        <v>6.93</v>
      </c>
      <c r="O13">
        <v>21.6</v>
      </c>
      <c r="P13">
        <v>3.85</v>
      </c>
      <c r="Q13">
        <f t="shared" si="5"/>
        <v>144.375</v>
      </c>
      <c r="R13">
        <v>5</v>
      </c>
      <c r="S13">
        <v>7.5</v>
      </c>
      <c r="T13">
        <v>0</v>
      </c>
      <c r="U13">
        <v>1</v>
      </c>
      <c r="V13">
        <v>0</v>
      </c>
      <c r="W13">
        <v>80</v>
      </c>
      <c r="X13">
        <v>1.83</v>
      </c>
      <c r="Y13">
        <f t="shared" si="6"/>
        <v>0.6588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52</v>
      </c>
    </row>
    <row r="14" spans="1:34">
      <c r="A14">
        <v>12</v>
      </c>
      <c r="B14" t="s">
        <v>164</v>
      </c>
      <c r="C14">
        <v>0.585</v>
      </c>
      <c r="D14">
        <v>85</v>
      </c>
      <c r="E14">
        <v>0.2</v>
      </c>
      <c r="F14">
        <v>2.987</v>
      </c>
      <c r="G14">
        <f t="shared" si="0"/>
        <v>22.5</v>
      </c>
      <c r="H14">
        <f>R14*2+T14*2</f>
        <v>15</v>
      </c>
      <c r="I14">
        <f t="shared" ref="I14:I43" si="7">H14*P14-N14-O14</f>
        <v>51.84</v>
      </c>
      <c r="J14">
        <f t="shared" si="3"/>
        <v>0.16</v>
      </c>
      <c r="K14">
        <f t="shared" ref="K14:K43" si="8">O14/(I14*0.312)</f>
        <v>0.222578347578348</v>
      </c>
      <c r="L14">
        <v>1</v>
      </c>
      <c r="M14">
        <v>1</v>
      </c>
      <c r="N14">
        <v>2.31</v>
      </c>
      <c r="O14">
        <v>3.6</v>
      </c>
      <c r="P14">
        <v>3.85</v>
      </c>
      <c r="Q14">
        <f t="shared" ref="Q14:Q43" si="9">G14*P14</f>
        <v>86.625</v>
      </c>
      <c r="R14">
        <v>7.5</v>
      </c>
      <c r="S14">
        <v>3</v>
      </c>
      <c r="T14">
        <v>0</v>
      </c>
      <c r="U14">
        <v>1</v>
      </c>
      <c r="V14">
        <v>0</v>
      </c>
      <c r="W14">
        <v>80</v>
      </c>
      <c r="X14">
        <v>1.5</v>
      </c>
      <c r="Y14">
        <f t="shared" ref="Y14:Y43" si="10">X14*0.36</f>
        <v>0.54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87</v>
      </c>
    </row>
    <row r="15" spans="1:34">
      <c r="A15">
        <v>13</v>
      </c>
      <c r="B15" t="s">
        <v>165</v>
      </c>
      <c r="C15">
        <v>0.58</v>
      </c>
      <c r="D15">
        <v>85</v>
      </c>
      <c r="E15">
        <v>0.333</v>
      </c>
      <c r="F15">
        <v>2.987</v>
      </c>
      <c r="G15">
        <f t="shared" ref="G15:G43" si="11">R15*S15</f>
        <v>7.5</v>
      </c>
      <c r="H15">
        <f t="shared" ref="H15:H43" si="12">R15*2+S15*2</f>
        <v>11.5</v>
      </c>
      <c r="I15">
        <f t="shared" si="7"/>
        <v>38.365</v>
      </c>
      <c r="J15">
        <f t="shared" ref="J14:J43" si="13">O15/G15</f>
        <v>0.48</v>
      </c>
      <c r="K15">
        <f t="shared" si="8"/>
        <v>0.300754894785913</v>
      </c>
      <c r="L15">
        <v>1</v>
      </c>
      <c r="M15">
        <v>1</v>
      </c>
      <c r="N15">
        <v>2.31</v>
      </c>
      <c r="O15">
        <v>3.6</v>
      </c>
      <c r="P15">
        <v>3.85</v>
      </c>
      <c r="Q15">
        <f t="shared" si="9"/>
        <v>28.875</v>
      </c>
      <c r="R15">
        <v>3.75</v>
      </c>
      <c r="S15">
        <v>2</v>
      </c>
      <c r="T15">
        <v>0</v>
      </c>
      <c r="U15">
        <v>1</v>
      </c>
      <c r="V15">
        <v>0</v>
      </c>
      <c r="W15">
        <v>80</v>
      </c>
      <c r="X15">
        <v>0.67</v>
      </c>
      <c r="Y15">
        <f t="shared" si="10"/>
        <v>0.2412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87</v>
      </c>
    </row>
    <row r="16" spans="1:34">
      <c r="A16">
        <v>14</v>
      </c>
      <c r="B16" t="s">
        <v>166</v>
      </c>
      <c r="C16">
        <v>0.822</v>
      </c>
      <c r="D16">
        <v>85</v>
      </c>
      <c r="E16">
        <v>0.2</v>
      </c>
      <c r="F16">
        <v>2.644</v>
      </c>
      <c r="G16">
        <f t="shared" si="11"/>
        <v>22.5</v>
      </c>
      <c r="H16">
        <f t="shared" si="12"/>
        <v>21</v>
      </c>
      <c r="I16">
        <f t="shared" si="7"/>
        <v>60.54</v>
      </c>
      <c r="J16">
        <f t="shared" si="13"/>
        <v>0.8</v>
      </c>
      <c r="K16">
        <f t="shared" si="8"/>
        <v>0.952961805290844</v>
      </c>
      <c r="L16">
        <v>1</v>
      </c>
      <c r="M16">
        <v>1</v>
      </c>
      <c r="N16">
        <v>2.31</v>
      </c>
      <c r="O16">
        <v>18</v>
      </c>
      <c r="P16">
        <v>3.85</v>
      </c>
      <c r="Q16">
        <f t="shared" si="9"/>
        <v>86.625</v>
      </c>
      <c r="R16">
        <v>7.5</v>
      </c>
      <c r="S16">
        <v>3</v>
      </c>
      <c r="T16">
        <v>0</v>
      </c>
      <c r="U16">
        <v>1</v>
      </c>
      <c r="V16">
        <v>0</v>
      </c>
      <c r="W16">
        <v>80</v>
      </c>
      <c r="X16">
        <v>0.83</v>
      </c>
      <c r="Y16">
        <f t="shared" si="10"/>
        <v>0.2988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167</v>
      </c>
    </row>
    <row r="17" spans="1:34">
      <c r="A17">
        <v>15</v>
      </c>
      <c r="B17" t="s">
        <v>168</v>
      </c>
      <c r="C17">
        <v>1.087</v>
      </c>
      <c r="D17">
        <v>85</v>
      </c>
      <c r="E17">
        <v>0.125</v>
      </c>
      <c r="F17">
        <v>2.239</v>
      </c>
      <c r="G17">
        <f t="shared" si="11"/>
        <v>68.4</v>
      </c>
      <c r="H17">
        <f t="shared" si="12"/>
        <v>33.2</v>
      </c>
      <c r="I17">
        <f t="shared" si="7"/>
        <v>98.69</v>
      </c>
      <c r="J17">
        <f t="shared" si="13"/>
        <v>0.336842105263158</v>
      </c>
      <c r="K17">
        <f t="shared" si="8"/>
        <v>0.748263794165101</v>
      </c>
      <c r="L17">
        <v>2</v>
      </c>
      <c r="M17">
        <v>7</v>
      </c>
      <c r="N17">
        <v>6.09</v>
      </c>
      <c r="O17">
        <v>23.04</v>
      </c>
      <c r="P17">
        <v>3.85</v>
      </c>
      <c r="Q17">
        <f t="shared" si="9"/>
        <v>263.34</v>
      </c>
      <c r="R17">
        <v>9</v>
      </c>
      <c r="S17">
        <v>7.6</v>
      </c>
      <c r="T17">
        <v>0</v>
      </c>
      <c r="U17">
        <v>1</v>
      </c>
      <c r="V17">
        <v>0</v>
      </c>
      <c r="W17">
        <v>0</v>
      </c>
      <c r="X17">
        <v>1.67</v>
      </c>
      <c r="Y17">
        <f t="shared" si="10"/>
        <v>0.6012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57</v>
      </c>
    </row>
    <row r="18" spans="1:34">
      <c r="A18">
        <v>16</v>
      </c>
      <c r="B18" t="s">
        <v>169</v>
      </c>
      <c r="C18">
        <v>1.087</v>
      </c>
      <c r="D18">
        <v>85</v>
      </c>
      <c r="E18">
        <v>0.125</v>
      </c>
      <c r="F18">
        <v>2.335</v>
      </c>
      <c r="G18">
        <f t="shared" si="11"/>
        <v>68.4</v>
      </c>
      <c r="H18">
        <f t="shared" si="12"/>
        <v>33.2</v>
      </c>
      <c r="I18">
        <f t="shared" si="7"/>
        <v>98.69</v>
      </c>
      <c r="J18">
        <f t="shared" si="13"/>
        <v>0.336842105263158</v>
      </c>
      <c r="K18">
        <f t="shared" si="8"/>
        <v>0.748263794165101</v>
      </c>
      <c r="L18">
        <v>2</v>
      </c>
      <c r="M18">
        <v>7</v>
      </c>
      <c r="N18">
        <v>6.09</v>
      </c>
      <c r="O18">
        <v>23.04</v>
      </c>
      <c r="P18">
        <v>3.85</v>
      </c>
      <c r="Q18">
        <f t="shared" ref="Q18:Q25" si="14">G18*P18</f>
        <v>263.34</v>
      </c>
      <c r="R18">
        <v>9</v>
      </c>
      <c r="S18">
        <v>7.6</v>
      </c>
      <c r="T18">
        <v>0</v>
      </c>
      <c r="U18">
        <v>1</v>
      </c>
      <c r="V18">
        <v>0</v>
      </c>
      <c r="W18">
        <v>0</v>
      </c>
      <c r="X18">
        <v>1.67</v>
      </c>
      <c r="Y18">
        <f t="shared" ref="Y18:Y25" si="15">X18*0.36</f>
        <v>0.6012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57</v>
      </c>
    </row>
    <row r="19" spans="1:34">
      <c r="A19">
        <v>17</v>
      </c>
      <c r="B19" t="s">
        <v>170</v>
      </c>
      <c r="C19">
        <v>1.087</v>
      </c>
      <c r="D19">
        <v>85</v>
      </c>
      <c r="E19">
        <v>0.125</v>
      </c>
      <c r="F19">
        <v>2.335</v>
      </c>
      <c r="G19">
        <f t="shared" si="11"/>
        <v>68.4</v>
      </c>
      <c r="H19">
        <f t="shared" si="12"/>
        <v>33.2</v>
      </c>
      <c r="I19">
        <f t="shared" si="7"/>
        <v>98.69</v>
      </c>
      <c r="J19">
        <f t="shared" si="13"/>
        <v>0.336842105263158</v>
      </c>
      <c r="K19">
        <f t="shared" si="8"/>
        <v>0.748263794165101</v>
      </c>
      <c r="L19">
        <v>2</v>
      </c>
      <c r="M19">
        <v>7</v>
      </c>
      <c r="N19">
        <v>6.09</v>
      </c>
      <c r="O19">
        <v>23.04</v>
      </c>
      <c r="P19">
        <v>3.85</v>
      </c>
      <c r="Q19">
        <f t="shared" si="14"/>
        <v>263.34</v>
      </c>
      <c r="R19">
        <v>9</v>
      </c>
      <c r="S19">
        <v>7.6</v>
      </c>
      <c r="T19">
        <v>0</v>
      </c>
      <c r="U19">
        <v>1</v>
      </c>
      <c r="V19">
        <v>0</v>
      </c>
      <c r="W19">
        <v>0</v>
      </c>
      <c r="X19">
        <v>1.67</v>
      </c>
      <c r="Y19">
        <f t="shared" si="15"/>
        <v>0.6012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57</v>
      </c>
    </row>
    <row r="20" spans="1:34">
      <c r="A20">
        <v>18</v>
      </c>
      <c r="B20" t="s">
        <v>171</v>
      </c>
      <c r="C20">
        <v>0.966</v>
      </c>
      <c r="D20">
        <v>85</v>
      </c>
      <c r="E20">
        <v>0.333</v>
      </c>
      <c r="F20">
        <v>2.341</v>
      </c>
      <c r="G20">
        <f t="shared" si="11"/>
        <v>68.4</v>
      </c>
      <c r="H20">
        <f t="shared" si="12"/>
        <v>33.2</v>
      </c>
      <c r="I20">
        <f t="shared" si="7"/>
        <v>98.69</v>
      </c>
      <c r="J20">
        <f t="shared" si="13"/>
        <v>0.336842105263158</v>
      </c>
      <c r="K20">
        <f t="shared" si="8"/>
        <v>0.748263794165101</v>
      </c>
      <c r="L20">
        <v>2</v>
      </c>
      <c r="M20">
        <v>7</v>
      </c>
      <c r="N20">
        <v>6.09</v>
      </c>
      <c r="O20">
        <v>23.04</v>
      </c>
      <c r="P20">
        <v>3.85</v>
      </c>
      <c r="Q20">
        <f t="shared" si="14"/>
        <v>263.34</v>
      </c>
      <c r="R20">
        <v>9</v>
      </c>
      <c r="S20">
        <v>7.6</v>
      </c>
      <c r="T20">
        <v>0</v>
      </c>
      <c r="U20">
        <v>1</v>
      </c>
      <c r="V20">
        <v>0</v>
      </c>
      <c r="W20">
        <v>0</v>
      </c>
      <c r="X20">
        <v>1.67</v>
      </c>
      <c r="Y20">
        <f t="shared" si="15"/>
        <v>0.6012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57</v>
      </c>
    </row>
    <row r="21" spans="1:34">
      <c r="A21">
        <v>19</v>
      </c>
      <c r="B21" t="s">
        <v>172</v>
      </c>
      <c r="C21">
        <v>1.087</v>
      </c>
      <c r="D21">
        <v>85</v>
      </c>
      <c r="E21">
        <v>0.125</v>
      </c>
      <c r="F21">
        <v>2.335</v>
      </c>
      <c r="G21">
        <f t="shared" si="11"/>
        <v>81</v>
      </c>
      <c r="H21">
        <f t="shared" si="12"/>
        <v>36</v>
      </c>
      <c r="I21">
        <f t="shared" si="7"/>
        <v>101.31</v>
      </c>
      <c r="J21">
        <f t="shared" si="13"/>
        <v>0.385185185185185</v>
      </c>
      <c r="K21">
        <f t="shared" si="8"/>
        <v>0.987069390978186</v>
      </c>
      <c r="L21">
        <v>2</v>
      </c>
      <c r="M21">
        <v>2</v>
      </c>
      <c r="N21">
        <v>6.09</v>
      </c>
      <c r="O21">
        <v>31.2</v>
      </c>
      <c r="P21">
        <v>3.85</v>
      </c>
      <c r="Q21">
        <f t="shared" si="14"/>
        <v>311.85</v>
      </c>
      <c r="R21">
        <v>9</v>
      </c>
      <c r="S21">
        <v>9</v>
      </c>
      <c r="T21">
        <v>0</v>
      </c>
      <c r="U21">
        <v>1</v>
      </c>
      <c r="V21">
        <v>0</v>
      </c>
      <c r="W21">
        <v>165</v>
      </c>
      <c r="X21">
        <v>1.5</v>
      </c>
      <c r="Y21">
        <f t="shared" si="15"/>
        <v>0.54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133</v>
      </c>
    </row>
    <row r="22" spans="1:34">
      <c r="A22">
        <v>20</v>
      </c>
      <c r="B22" t="s">
        <v>173</v>
      </c>
      <c r="C22">
        <v>1.087</v>
      </c>
      <c r="D22">
        <v>85</v>
      </c>
      <c r="E22">
        <v>0.125</v>
      </c>
      <c r="F22">
        <v>2.335</v>
      </c>
      <c r="G22">
        <f t="shared" si="11"/>
        <v>68.4</v>
      </c>
      <c r="H22">
        <f t="shared" si="12"/>
        <v>33.2</v>
      </c>
      <c r="I22">
        <f t="shared" si="7"/>
        <v>100.16</v>
      </c>
      <c r="J22">
        <f t="shared" si="13"/>
        <v>0.336842105263158</v>
      </c>
      <c r="K22">
        <f t="shared" si="8"/>
        <v>0.737281887441632</v>
      </c>
      <c r="L22">
        <v>2</v>
      </c>
      <c r="M22">
        <v>7</v>
      </c>
      <c r="N22">
        <v>4.62</v>
      </c>
      <c r="O22">
        <v>23.04</v>
      </c>
      <c r="P22">
        <v>3.85</v>
      </c>
      <c r="Q22">
        <f t="shared" si="14"/>
        <v>263.34</v>
      </c>
      <c r="R22">
        <v>9</v>
      </c>
      <c r="S22">
        <v>7.6</v>
      </c>
      <c r="T22">
        <v>0</v>
      </c>
      <c r="U22">
        <v>1</v>
      </c>
      <c r="V22">
        <v>0</v>
      </c>
      <c r="W22">
        <v>165</v>
      </c>
      <c r="X22">
        <v>1.67</v>
      </c>
      <c r="Y22">
        <f t="shared" si="15"/>
        <v>0.6012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133</v>
      </c>
    </row>
    <row r="23" spans="1:34">
      <c r="A23">
        <v>21</v>
      </c>
      <c r="B23" t="s">
        <v>174</v>
      </c>
      <c r="C23">
        <v>0.99</v>
      </c>
      <c r="D23">
        <v>99</v>
      </c>
      <c r="E23">
        <v>0.143</v>
      </c>
      <c r="F23">
        <v>2.542</v>
      </c>
      <c r="G23">
        <f t="shared" si="11"/>
        <v>68.4</v>
      </c>
      <c r="H23">
        <f t="shared" si="12"/>
        <v>33.2</v>
      </c>
      <c r="I23">
        <f t="shared" si="7"/>
        <v>100.16</v>
      </c>
      <c r="J23">
        <f t="shared" si="13"/>
        <v>0.336842105263158</v>
      </c>
      <c r="K23">
        <f t="shared" si="8"/>
        <v>0.737281887441632</v>
      </c>
      <c r="L23">
        <v>2</v>
      </c>
      <c r="M23">
        <v>7</v>
      </c>
      <c r="N23">
        <v>4.62</v>
      </c>
      <c r="O23">
        <v>23.04</v>
      </c>
      <c r="P23">
        <v>3.85</v>
      </c>
      <c r="Q23">
        <f t="shared" si="14"/>
        <v>263.34</v>
      </c>
      <c r="R23">
        <v>9</v>
      </c>
      <c r="S23">
        <v>7.6</v>
      </c>
      <c r="T23">
        <v>0</v>
      </c>
      <c r="U23">
        <v>1</v>
      </c>
      <c r="V23">
        <v>0</v>
      </c>
      <c r="W23">
        <v>165</v>
      </c>
      <c r="X23">
        <v>1.67</v>
      </c>
      <c r="Y23">
        <f t="shared" si="15"/>
        <v>0.6012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133</v>
      </c>
    </row>
    <row r="24" spans="1:34">
      <c r="A24">
        <v>22</v>
      </c>
      <c r="B24" t="s">
        <v>175</v>
      </c>
      <c r="C24">
        <v>0.99</v>
      </c>
      <c r="D24">
        <v>99</v>
      </c>
      <c r="E24">
        <v>0.143</v>
      </c>
      <c r="F24">
        <v>2.542</v>
      </c>
      <c r="G24">
        <f t="shared" si="11"/>
        <v>68.4</v>
      </c>
      <c r="H24">
        <f t="shared" si="12"/>
        <v>33.2</v>
      </c>
      <c r="I24">
        <f t="shared" si="7"/>
        <v>100.16</v>
      </c>
      <c r="J24">
        <f t="shared" si="13"/>
        <v>0.336842105263158</v>
      </c>
      <c r="K24">
        <f t="shared" si="8"/>
        <v>0.737281887441632</v>
      </c>
      <c r="L24">
        <v>2</v>
      </c>
      <c r="M24">
        <v>7</v>
      </c>
      <c r="N24">
        <v>4.62</v>
      </c>
      <c r="O24">
        <v>23.04</v>
      </c>
      <c r="P24">
        <v>3.85</v>
      </c>
      <c r="Q24">
        <f t="shared" si="14"/>
        <v>263.34</v>
      </c>
      <c r="R24">
        <v>9</v>
      </c>
      <c r="S24">
        <v>7.6</v>
      </c>
      <c r="T24">
        <v>0</v>
      </c>
      <c r="U24">
        <v>1</v>
      </c>
      <c r="V24">
        <v>0</v>
      </c>
      <c r="W24">
        <v>165</v>
      </c>
      <c r="X24">
        <v>1.67</v>
      </c>
      <c r="Y24">
        <f t="shared" si="15"/>
        <v>0.6012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133</v>
      </c>
    </row>
    <row r="25" spans="1:34">
      <c r="A25">
        <v>23</v>
      </c>
      <c r="B25" t="s">
        <v>176</v>
      </c>
      <c r="C25">
        <v>0.99</v>
      </c>
      <c r="D25">
        <v>99</v>
      </c>
      <c r="E25">
        <v>0.143</v>
      </c>
      <c r="F25">
        <v>2.542</v>
      </c>
      <c r="G25">
        <f t="shared" si="11"/>
        <v>38</v>
      </c>
      <c r="H25">
        <f t="shared" si="12"/>
        <v>25.2</v>
      </c>
      <c r="I25">
        <f t="shared" si="7"/>
        <v>90.6</v>
      </c>
      <c r="J25">
        <f t="shared" si="13"/>
        <v>0.0694736842105263</v>
      </c>
      <c r="K25">
        <f t="shared" si="8"/>
        <v>0.0933944642553914</v>
      </c>
      <c r="L25">
        <v>1</v>
      </c>
      <c r="M25">
        <v>1</v>
      </c>
      <c r="N25">
        <v>3.78</v>
      </c>
      <c r="O25">
        <v>2.64</v>
      </c>
      <c r="P25">
        <v>3.85</v>
      </c>
      <c r="Q25">
        <f t="shared" si="14"/>
        <v>146.3</v>
      </c>
      <c r="R25">
        <v>5</v>
      </c>
      <c r="S25">
        <v>7.6</v>
      </c>
      <c r="T25">
        <v>0</v>
      </c>
      <c r="U25">
        <v>1</v>
      </c>
      <c r="V25">
        <v>0</v>
      </c>
      <c r="W25">
        <v>165</v>
      </c>
      <c r="X25">
        <v>1.33</v>
      </c>
      <c r="Y25">
        <f t="shared" si="15"/>
        <v>0.4788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133</v>
      </c>
    </row>
    <row r="26" spans="1:34">
      <c r="A26">
        <v>24</v>
      </c>
      <c r="B26" t="s">
        <v>177</v>
      </c>
      <c r="C26">
        <v>0.84</v>
      </c>
      <c r="D26">
        <v>95</v>
      </c>
      <c r="E26">
        <v>0.25</v>
      </c>
      <c r="F26">
        <v>2.659</v>
      </c>
      <c r="G26">
        <f t="shared" si="11"/>
        <v>30.4</v>
      </c>
      <c r="H26">
        <f t="shared" si="12"/>
        <v>23.2</v>
      </c>
      <c r="I26">
        <f t="shared" si="7"/>
        <v>84.37</v>
      </c>
      <c r="J26">
        <f t="shared" si="13"/>
        <v>0.0868421052631579</v>
      </c>
      <c r="K26">
        <f t="shared" si="8"/>
        <v>0.100290843445993</v>
      </c>
      <c r="L26">
        <v>1</v>
      </c>
      <c r="M26">
        <v>1</v>
      </c>
      <c r="N26">
        <v>2.31</v>
      </c>
      <c r="O26">
        <v>2.64</v>
      </c>
      <c r="P26">
        <v>3.85</v>
      </c>
      <c r="Q26">
        <f t="shared" si="9"/>
        <v>117.04</v>
      </c>
      <c r="R26">
        <v>4</v>
      </c>
      <c r="S26">
        <v>7.6</v>
      </c>
      <c r="T26">
        <v>0</v>
      </c>
      <c r="U26">
        <v>1</v>
      </c>
      <c r="V26">
        <v>0</v>
      </c>
      <c r="W26">
        <v>166</v>
      </c>
      <c r="X26">
        <v>1.33</v>
      </c>
      <c r="Y26">
        <f t="shared" si="10"/>
        <v>0.4788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87</v>
      </c>
    </row>
    <row r="27" spans="1:34">
      <c r="A27">
        <v>25</v>
      </c>
      <c r="B27" t="s">
        <v>178</v>
      </c>
      <c r="C27">
        <v>0.84</v>
      </c>
      <c r="D27">
        <v>95</v>
      </c>
      <c r="E27">
        <v>0.25</v>
      </c>
      <c r="F27">
        <v>2.659</v>
      </c>
      <c r="G27">
        <f t="shared" si="11"/>
        <v>6</v>
      </c>
      <c r="H27">
        <f t="shared" si="12"/>
        <v>10</v>
      </c>
      <c r="I27">
        <f t="shared" si="7"/>
        <v>36.19</v>
      </c>
      <c r="J27">
        <f t="shared" si="13"/>
        <v>0</v>
      </c>
      <c r="K27">
        <f t="shared" si="8"/>
        <v>0</v>
      </c>
      <c r="L27">
        <v>1</v>
      </c>
      <c r="M27">
        <v>0</v>
      </c>
      <c r="N27">
        <v>2.31</v>
      </c>
      <c r="O27">
        <v>0</v>
      </c>
      <c r="P27">
        <v>3.85</v>
      </c>
      <c r="Q27">
        <f t="shared" si="9"/>
        <v>23.1</v>
      </c>
      <c r="R27">
        <v>2</v>
      </c>
      <c r="S27">
        <v>3</v>
      </c>
      <c r="T27">
        <v>1</v>
      </c>
      <c r="U27">
        <v>0</v>
      </c>
      <c r="V27">
        <v>0</v>
      </c>
      <c r="W27">
        <v>0</v>
      </c>
      <c r="X27">
        <v>1</v>
      </c>
      <c r="Y27">
        <f t="shared" si="10"/>
        <v>0.36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179</v>
      </c>
    </row>
    <row r="28" spans="1:34">
      <c r="A28">
        <v>26</v>
      </c>
      <c r="B28" t="s">
        <v>180</v>
      </c>
      <c r="C28">
        <v>0.78</v>
      </c>
      <c r="D28">
        <v>95</v>
      </c>
      <c r="E28">
        <v>0.167</v>
      </c>
      <c r="F28">
        <v>2.873</v>
      </c>
      <c r="G28">
        <f t="shared" si="11"/>
        <v>34.2</v>
      </c>
      <c r="H28">
        <f t="shared" si="12"/>
        <v>24.2</v>
      </c>
      <c r="I28">
        <f t="shared" si="7"/>
        <v>82.94</v>
      </c>
      <c r="J28">
        <f t="shared" si="13"/>
        <v>0.231578947368421</v>
      </c>
      <c r="K28">
        <f t="shared" si="8"/>
        <v>0.306059987757601</v>
      </c>
      <c r="L28">
        <v>1</v>
      </c>
      <c r="M28">
        <v>3</v>
      </c>
      <c r="N28">
        <v>2.31</v>
      </c>
      <c r="O28">
        <v>7.92</v>
      </c>
      <c r="P28">
        <v>3.85</v>
      </c>
      <c r="Q28">
        <f t="shared" si="9"/>
        <v>131.67</v>
      </c>
      <c r="R28">
        <v>4.5</v>
      </c>
      <c r="S28">
        <v>7.6</v>
      </c>
      <c r="T28">
        <v>0</v>
      </c>
      <c r="U28">
        <v>1</v>
      </c>
      <c r="V28">
        <v>0</v>
      </c>
      <c r="W28">
        <v>80</v>
      </c>
      <c r="X28">
        <v>1.33</v>
      </c>
      <c r="Y28">
        <f t="shared" si="10"/>
        <v>0.4788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57</v>
      </c>
    </row>
    <row r="29" spans="1:34">
      <c r="A29">
        <v>27</v>
      </c>
      <c r="B29" t="s">
        <v>181</v>
      </c>
      <c r="C29">
        <v>0.79</v>
      </c>
      <c r="D29">
        <v>183</v>
      </c>
      <c r="E29">
        <v>0.667</v>
      </c>
      <c r="F29">
        <v>2.928</v>
      </c>
      <c r="G29">
        <f t="shared" si="11"/>
        <v>27</v>
      </c>
      <c r="H29">
        <f t="shared" si="12"/>
        <v>21</v>
      </c>
      <c r="I29">
        <f t="shared" si="7"/>
        <v>65.43</v>
      </c>
      <c r="J29">
        <f t="shared" si="13"/>
        <v>0.4</v>
      </c>
      <c r="K29">
        <f t="shared" si="8"/>
        <v>0.529044545550735</v>
      </c>
      <c r="L29">
        <v>2</v>
      </c>
      <c r="M29">
        <v>1</v>
      </c>
      <c r="N29">
        <v>4.62</v>
      </c>
      <c r="O29">
        <v>10.8</v>
      </c>
      <c r="P29">
        <v>3.85</v>
      </c>
      <c r="Q29">
        <f t="shared" si="9"/>
        <v>103.95</v>
      </c>
      <c r="R29">
        <v>4.5</v>
      </c>
      <c r="S29">
        <v>6</v>
      </c>
      <c r="T29">
        <v>1</v>
      </c>
      <c r="U29">
        <v>1</v>
      </c>
      <c r="V29">
        <v>0</v>
      </c>
      <c r="W29">
        <v>0</v>
      </c>
      <c r="X29">
        <v>0.33</v>
      </c>
      <c r="Y29">
        <f t="shared" si="10"/>
        <v>0.1188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57</v>
      </c>
    </row>
    <row r="30" spans="1:34">
      <c r="A30">
        <v>28</v>
      </c>
      <c r="B30" t="s">
        <v>182</v>
      </c>
      <c r="C30">
        <v>0.79</v>
      </c>
      <c r="D30">
        <v>183</v>
      </c>
      <c r="E30">
        <v>0.667</v>
      </c>
      <c r="F30">
        <v>2.928</v>
      </c>
      <c r="G30">
        <f t="shared" si="11"/>
        <v>27</v>
      </c>
      <c r="H30">
        <f t="shared" si="12"/>
        <v>21</v>
      </c>
      <c r="I30">
        <f t="shared" si="7"/>
        <v>65.43</v>
      </c>
      <c r="J30">
        <f t="shared" si="13"/>
        <v>0.4</v>
      </c>
      <c r="K30">
        <f t="shared" si="8"/>
        <v>0.529044545550735</v>
      </c>
      <c r="L30">
        <v>2</v>
      </c>
      <c r="M30">
        <v>1</v>
      </c>
      <c r="N30">
        <v>4.62</v>
      </c>
      <c r="O30">
        <v>10.8</v>
      </c>
      <c r="P30">
        <v>3.85</v>
      </c>
      <c r="Q30">
        <f t="shared" si="9"/>
        <v>103.95</v>
      </c>
      <c r="R30">
        <v>4.5</v>
      </c>
      <c r="S30">
        <v>6</v>
      </c>
      <c r="T30">
        <v>1</v>
      </c>
      <c r="U30">
        <v>1</v>
      </c>
      <c r="V30">
        <v>0</v>
      </c>
      <c r="W30">
        <v>0</v>
      </c>
      <c r="X30">
        <v>0.83</v>
      </c>
      <c r="Y30">
        <f t="shared" si="10"/>
        <v>0.2988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57</v>
      </c>
    </row>
    <row r="31" spans="1:34">
      <c r="A31">
        <v>29</v>
      </c>
      <c r="B31" t="s">
        <v>183</v>
      </c>
      <c r="C31">
        <v>0.634</v>
      </c>
      <c r="D31">
        <v>183</v>
      </c>
      <c r="E31">
        <v>1</v>
      </c>
      <c r="F31">
        <v>3.014</v>
      </c>
      <c r="G31">
        <f t="shared" si="11"/>
        <v>18</v>
      </c>
      <c r="H31">
        <f t="shared" si="12"/>
        <v>22</v>
      </c>
      <c r="I31">
        <f t="shared" si="7"/>
        <v>58.48</v>
      </c>
      <c r="J31">
        <f t="shared" si="13"/>
        <v>1.2</v>
      </c>
      <c r="K31">
        <f t="shared" si="8"/>
        <v>1.18383668315269</v>
      </c>
      <c r="L31">
        <v>2</v>
      </c>
      <c r="M31">
        <v>2</v>
      </c>
      <c r="N31">
        <v>4.62</v>
      </c>
      <c r="O31">
        <v>21.6</v>
      </c>
      <c r="P31">
        <v>3.85</v>
      </c>
      <c r="Q31">
        <f t="shared" si="9"/>
        <v>69.3</v>
      </c>
      <c r="R31">
        <v>9</v>
      </c>
      <c r="S31">
        <v>2</v>
      </c>
      <c r="T31">
        <v>0</v>
      </c>
      <c r="U31">
        <v>1</v>
      </c>
      <c r="V31">
        <v>0</v>
      </c>
      <c r="W31">
        <v>0</v>
      </c>
      <c r="X31">
        <v>1</v>
      </c>
      <c r="Y31">
        <f t="shared" si="10"/>
        <v>0.36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115</v>
      </c>
    </row>
    <row r="32" spans="1:34">
      <c r="A32">
        <v>30</v>
      </c>
      <c r="B32" t="s">
        <v>184</v>
      </c>
      <c r="C32">
        <v>0.725</v>
      </c>
      <c r="D32">
        <v>325</v>
      </c>
      <c r="E32">
        <v>3.667</v>
      </c>
      <c r="F32">
        <v>2.901</v>
      </c>
      <c r="G32">
        <f t="shared" si="11"/>
        <v>23.56</v>
      </c>
      <c r="H32">
        <f t="shared" si="12"/>
        <v>21.4</v>
      </c>
      <c r="I32">
        <f t="shared" si="7"/>
        <v>62.17</v>
      </c>
      <c r="J32">
        <f t="shared" si="13"/>
        <v>0.305602716468591</v>
      </c>
      <c r="K32">
        <f t="shared" si="8"/>
        <v>0.371190655893889</v>
      </c>
      <c r="L32">
        <v>5</v>
      </c>
      <c r="M32">
        <v>2</v>
      </c>
      <c r="N32">
        <v>13.02</v>
      </c>
      <c r="O32">
        <v>7.2</v>
      </c>
      <c r="P32">
        <v>3.85</v>
      </c>
      <c r="Q32">
        <f t="shared" si="9"/>
        <v>90.706</v>
      </c>
      <c r="R32">
        <v>3.1</v>
      </c>
      <c r="S32">
        <v>7.6</v>
      </c>
      <c r="T32">
        <v>1</v>
      </c>
      <c r="U32">
        <v>1</v>
      </c>
      <c r="V32">
        <v>0</v>
      </c>
      <c r="W32">
        <v>80</v>
      </c>
      <c r="X32">
        <v>1.67</v>
      </c>
      <c r="Y32">
        <f t="shared" si="10"/>
        <v>0.6012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39</v>
      </c>
    </row>
    <row r="33" spans="1:34">
      <c r="A33">
        <v>31</v>
      </c>
      <c r="B33" t="s">
        <v>185</v>
      </c>
      <c r="C33">
        <v>0.895</v>
      </c>
      <c r="D33">
        <v>517</v>
      </c>
      <c r="E33">
        <v>0.733</v>
      </c>
      <c r="F33">
        <v>2.73</v>
      </c>
      <c r="G33">
        <f t="shared" si="11"/>
        <v>89.0625</v>
      </c>
      <c r="H33">
        <f t="shared" si="12"/>
        <v>55</v>
      </c>
      <c r="I33">
        <f t="shared" si="7"/>
        <v>171.28</v>
      </c>
      <c r="J33">
        <f t="shared" si="13"/>
        <v>0.343578947368421</v>
      </c>
      <c r="K33">
        <f t="shared" si="8"/>
        <v>0.572611648043689</v>
      </c>
      <c r="L33">
        <v>3</v>
      </c>
      <c r="M33">
        <v>2</v>
      </c>
      <c r="N33">
        <v>9.87</v>
      </c>
      <c r="O33">
        <v>30.6</v>
      </c>
      <c r="P33">
        <v>3.85</v>
      </c>
      <c r="Q33">
        <f t="shared" si="9"/>
        <v>342.890625</v>
      </c>
      <c r="R33">
        <v>3.75</v>
      </c>
      <c r="S33">
        <v>23.75</v>
      </c>
      <c r="T33">
        <v>1</v>
      </c>
      <c r="U33">
        <v>1</v>
      </c>
      <c r="V33">
        <v>0</v>
      </c>
      <c r="W33">
        <v>80</v>
      </c>
      <c r="X33">
        <v>3.33</v>
      </c>
      <c r="Y33">
        <f t="shared" si="10"/>
        <v>1.1988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39</v>
      </c>
    </row>
    <row r="34" spans="1:34">
      <c r="A34">
        <v>32</v>
      </c>
      <c r="B34" t="s">
        <v>186</v>
      </c>
      <c r="C34">
        <v>1.127</v>
      </c>
      <c r="D34">
        <v>773</v>
      </c>
      <c r="E34">
        <v>3.667</v>
      </c>
      <c r="F34">
        <v>2.558</v>
      </c>
      <c r="G34">
        <f t="shared" si="11"/>
        <v>48</v>
      </c>
      <c r="H34">
        <f t="shared" si="12"/>
        <v>28</v>
      </c>
      <c r="I34">
        <f t="shared" si="7"/>
        <v>88.93</v>
      </c>
      <c r="J34">
        <f t="shared" si="13"/>
        <v>0.1875</v>
      </c>
      <c r="K34">
        <f t="shared" si="8"/>
        <v>0.324369210009601</v>
      </c>
      <c r="L34">
        <v>3</v>
      </c>
      <c r="M34">
        <v>1</v>
      </c>
      <c r="N34">
        <v>9.87</v>
      </c>
      <c r="O34">
        <v>9</v>
      </c>
      <c r="P34">
        <v>3.85</v>
      </c>
      <c r="Q34">
        <f t="shared" si="9"/>
        <v>184.8</v>
      </c>
      <c r="R34">
        <v>8</v>
      </c>
      <c r="S34">
        <v>6</v>
      </c>
      <c r="T34">
        <v>1</v>
      </c>
      <c r="U34">
        <v>1</v>
      </c>
      <c r="V34">
        <v>0</v>
      </c>
      <c r="W34">
        <v>80</v>
      </c>
      <c r="X34">
        <v>2.67</v>
      </c>
      <c r="Y34">
        <f t="shared" si="10"/>
        <v>0.9612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39</v>
      </c>
    </row>
    <row r="35" spans="1:34">
      <c r="A35">
        <v>33</v>
      </c>
      <c r="B35" t="s">
        <v>187</v>
      </c>
      <c r="C35">
        <v>1.383</v>
      </c>
      <c r="D35">
        <v>827</v>
      </c>
      <c r="E35">
        <v>1.325</v>
      </c>
      <c r="F35">
        <v>1.325</v>
      </c>
      <c r="G35">
        <f t="shared" si="11"/>
        <v>61.56</v>
      </c>
      <c r="H35">
        <f t="shared" si="12"/>
        <v>31.4</v>
      </c>
      <c r="I35">
        <f t="shared" si="7"/>
        <v>98.87</v>
      </c>
      <c r="J35">
        <f t="shared" si="13"/>
        <v>0.296296296296296</v>
      </c>
      <c r="K35">
        <f t="shared" si="8"/>
        <v>0.591297041180727</v>
      </c>
      <c r="L35">
        <v>1</v>
      </c>
      <c r="M35">
        <v>1</v>
      </c>
      <c r="N35">
        <v>3.78</v>
      </c>
      <c r="O35">
        <v>18.24</v>
      </c>
      <c r="P35">
        <v>3.85</v>
      </c>
      <c r="Q35">
        <f t="shared" si="9"/>
        <v>237.006</v>
      </c>
      <c r="R35">
        <v>8.1</v>
      </c>
      <c r="S35">
        <v>7.6</v>
      </c>
      <c r="T35">
        <v>1</v>
      </c>
      <c r="U35">
        <v>0</v>
      </c>
      <c r="V35">
        <v>0</v>
      </c>
      <c r="W35">
        <v>80</v>
      </c>
      <c r="X35">
        <v>1.83</v>
      </c>
      <c r="Y35">
        <f t="shared" si="10"/>
        <v>0.6588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66</v>
      </c>
    </row>
    <row r="36" spans="1:34">
      <c r="A36">
        <v>34</v>
      </c>
      <c r="B36" t="s">
        <v>188</v>
      </c>
      <c r="C36">
        <v>1.049</v>
      </c>
      <c r="D36">
        <v>653</v>
      </c>
      <c r="E36">
        <v>3.643</v>
      </c>
      <c r="F36">
        <v>2.78</v>
      </c>
      <c r="G36">
        <f t="shared" si="11"/>
        <v>54</v>
      </c>
      <c r="H36">
        <f t="shared" si="12"/>
        <v>42</v>
      </c>
      <c r="I36">
        <f t="shared" si="7"/>
        <v>140.33</v>
      </c>
      <c r="J36">
        <f t="shared" si="13"/>
        <v>0</v>
      </c>
      <c r="K36">
        <f t="shared" si="8"/>
        <v>0</v>
      </c>
      <c r="L36">
        <v>8</v>
      </c>
      <c r="M36">
        <v>0</v>
      </c>
      <c r="N36">
        <v>21.37</v>
      </c>
      <c r="O36">
        <v>0</v>
      </c>
      <c r="P36">
        <v>3.85</v>
      </c>
      <c r="Q36">
        <f t="shared" si="9"/>
        <v>207.9</v>
      </c>
      <c r="R36">
        <v>18</v>
      </c>
      <c r="S36">
        <v>3</v>
      </c>
      <c r="T36">
        <v>1</v>
      </c>
      <c r="U36">
        <v>1</v>
      </c>
      <c r="V36">
        <v>0</v>
      </c>
      <c r="W36">
        <v>0</v>
      </c>
      <c r="X36">
        <v>2.5</v>
      </c>
      <c r="Y36">
        <f t="shared" si="10"/>
        <v>0.9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39</v>
      </c>
    </row>
    <row r="37" spans="1:34">
      <c r="A37">
        <v>35</v>
      </c>
      <c r="B37" t="s">
        <v>189</v>
      </c>
      <c r="C37">
        <v>1.23</v>
      </c>
      <c r="D37">
        <v>237</v>
      </c>
      <c r="E37">
        <v>0.286</v>
      </c>
      <c r="F37">
        <v>2.381</v>
      </c>
      <c r="G37">
        <f t="shared" si="11"/>
        <v>17.5</v>
      </c>
      <c r="H37">
        <f t="shared" si="12"/>
        <v>19</v>
      </c>
      <c r="I37">
        <f t="shared" si="7"/>
        <v>73.15</v>
      </c>
      <c r="J37">
        <f t="shared" si="13"/>
        <v>0</v>
      </c>
      <c r="K37">
        <f t="shared" si="8"/>
        <v>0</v>
      </c>
      <c r="L37">
        <v>0</v>
      </c>
      <c r="M37">
        <v>0</v>
      </c>
      <c r="N37">
        <v>0</v>
      </c>
      <c r="O37">
        <v>0</v>
      </c>
      <c r="P37">
        <v>3.85</v>
      </c>
      <c r="Q37">
        <f t="shared" si="9"/>
        <v>67.375</v>
      </c>
      <c r="R37">
        <v>2.5</v>
      </c>
      <c r="S37">
        <v>7</v>
      </c>
      <c r="T37">
        <v>0</v>
      </c>
      <c r="U37">
        <v>0</v>
      </c>
      <c r="V37">
        <v>0</v>
      </c>
      <c r="W37">
        <v>165</v>
      </c>
      <c r="X37">
        <v>0</v>
      </c>
      <c r="Y37">
        <f t="shared" si="10"/>
        <v>0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39</v>
      </c>
    </row>
    <row r="38" spans="1:34">
      <c r="A38">
        <v>36</v>
      </c>
      <c r="B38" t="s">
        <v>190</v>
      </c>
      <c r="C38">
        <v>0.908</v>
      </c>
      <c r="D38">
        <v>91</v>
      </c>
      <c r="E38">
        <v>0.143</v>
      </c>
      <c r="F38">
        <v>2.68</v>
      </c>
      <c r="G38">
        <f t="shared" si="11"/>
        <v>9</v>
      </c>
      <c r="H38">
        <f t="shared" si="12"/>
        <v>15</v>
      </c>
      <c r="I38">
        <f t="shared" si="7"/>
        <v>57.75</v>
      </c>
      <c r="J38">
        <f t="shared" si="13"/>
        <v>0</v>
      </c>
      <c r="K38">
        <f t="shared" si="8"/>
        <v>0</v>
      </c>
      <c r="L38">
        <v>0</v>
      </c>
      <c r="M38">
        <v>0</v>
      </c>
      <c r="N38">
        <v>0</v>
      </c>
      <c r="O38">
        <v>0</v>
      </c>
      <c r="P38">
        <v>3.85</v>
      </c>
      <c r="Q38">
        <f t="shared" si="9"/>
        <v>34.65</v>
      </c>
      <c r="R38">
        <v>6</v>
      </c>
      <c r="S38">
        <v>1.5</v>
      </c>
      <c r="T38">
        <v>0</v>
      </c>
      <c r="U38">
        <v>0</v>
      </c>
      <c r="V38">
        <v>0</v>
      </c>
      <c r="W38">
        <v>0</v>
      </c>
      <c r="X38">
        <v>0.33</v>
      </c>
      <c r="Y38">
        <f t="shared" si="10"/>
        <v>0.1188</v>
      </c>
      <c r="Z38">
        <v>0</v>
      </c>
      <c r="AA38">
        <v>0</v>
      </c>
      <c r="AB38">
        <v>0</v>
      </c>
      <c r="AC38" s="2">
        <v>1</v>
      </c>
      <c r="AD38">
        <v>23</v>
      </c>
      <c r="AE38">
        <v>1.5</v>
      </c>
      <c r="AF38">
        <v>0.28</v>
      </c>
      <c r="AG38">
        <v>0.18</v>
      </c>
      <c r="AH38" s="3" t="s">
        <v>46</v>
      </c>
    </row>
    <row r="39" spans="1:34">
      <c r="A39">
        <v>37</v>
      </c>
      <c r="B39" t="s">
        <v>155</v>
      </c>
      <c r="C39">
        <v>1.006</v>
      </c>
      <c r="D39">
        <v>229</v>
      </c>
      <c r="E39">
        <v>0.417</v>
      </c>
      <c r="F39">
        <v>2.677</v>
      </c>
      <c r="G39">
        <f t="shared" si="11"/>
        <v>72</v>
      </c>
      <c r="H39">
        <f t="shared" si="12"/>
        <v>44</v>
      </c>
      <c r="I39">
        <f t="shared" si="7"/>
        <v>126.2</v>
      </c>
      <c r="J39">
        <f t="shared" si="13"/>
        <v>0.6</v>
      </c>
      <c r="K39">
        <f t="shared" si="8"/>
        <v>1.09715957576496</v>
      </c>
      <c r="L39">
        <v>0</v>
      </c>
      <c r="M39">
        <v>1</v>
      </c>
      <c r="N39">
        <v>0</v>
      </c>
      <c r="O39">
        <v>43.2</v>
      </c>
      <c r="P39">
        <v>3.85</v>
      </c>
      <c r="Q39">
        <f t="shared" si="9"/>
        <v>277.2</v>
      </c>
      <c r="R39">
        <v>18</v>
      </c>
      <c r="S39">
        <v>4</v>
      </c>
      <c r="T39">
        <v>0</v>
      </c>
      <c r="U39">
        <v>0</v>
      </c>
      <c r="V39">
        <v>0</v>
      </c>
      <c r="W39">
        <v>165</v>
      </c>
      <c r="X39">
        <v>3.33</v>
      </c>
      <c r="Y39">
        <f t="shared" si="10"/>
        <v>1.1988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39</v>
      </c>
    </row>
    <row r="40" spans="1:34">
      <c r="A40">
        <v>38</v>
      </c>
      <c r="B40" t="s">
        <v>156</v>
      </c>
      <c r="C40">
        <v>1.159</v>
      </c>
      <c r="D40">
        <v>397</v>
      </c>
      <c r="E40">
        <v>2.643</v>
      </c>
      <c r="F40">
        <v>2.581</v>
      </c>
      <c r="G40">
        <f t="shared" si="11"/>
        <v>36.12</v>
      </c>
      <c r="H40">
        <f t="shared" si="12"/>
        <v>31.4</v>
      </c>
      <c r="I40">
        <f t="shared" si="7"/>
        <v>94.4</v>
      </c>
      <c r="J40">
        <f t="shared" si="13"/>
        <v>0.564784053156146</v>
      </c>
      <c r="K40">
        <f t="shared" si="8"/>
        <v>0.692633637548892</v>
      </c>
      <c r="L40">
        <v>2</v>
      </c>
      <c r="M40">
        <v>2</v>
      </c>
      <c r="N40">
        <v>6.09</v>
      </c>
      <c r="O40">
        <v>20.4</v>
      </c>
      <c r="P40">
        <v>3.85</v>
      </c>
      <c r="Q40">
        <f t="shared" si="9"/>
        <v>139.062</v>
      </c>
      <c r="R40">
        <v>12.9</v>
      </c>
      <c r="S40">
        <v>2.8</v>
      </c>
      <c r="T40">
        <v>1</v>
      </c>
      <c r="U40">
        <v>0</v>
      </c>
      <c r="V40">
        <v>0</v>
      </c>
      <c r="W40">
        <v>165</v>
      </c>
      <c r="X40">
        <v>1.5</v>
      </c>
      <c r="Y40">
        <f t="shared" si="10"/>
        <v>0.54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39</v>
      </c>
    </row>
    <row r="41" spans="1:34">
      <c r="A41">
        <v>39</v>
      </c>
      <c r="B41" t="s">
        <v>191</v>
      </c>
      <c r="C41">
        <v>0.822</v>
      </c>
      <c r="D41">
        <v>85</v>
      </c>
      <c r="E41">
        <v>0.2</v>
      </c>
      <c r="F41">
        <v>2.644</v>
      </c>
      <c r="G41">
        <f t="shared" si="11"/>
        <v>4</v>
      </c>
      <c r="H41">
        <f t="shared" si="12"/>
        <v>10</v>
      </c>
      <c r="I41">
        <f t="shared" si="7"/>
        <v>36.19</v>
      </c>
      <c r="J41">
        <f t="shared" si="13"/>
        <v>0</v>
      </c>
      <c r="K41">
        <f t="shared" si="8"/>
        <v>0</v>
      </c>
      <c r="L41">
        <v>1</v>
      </c>
      <c r="M41">
        <v>0</v>
      </c>
      <c r="N41">
        <v>2.31</v>
      </c>
      <c r="O41">
        <v>0</v>
      </c>
      <c r="P41">
        <v>3.85</v>
      </c>
      <c r="Q41">
        <f t="shared" si="9"/>
        <v>15.4</v>
      </c>
      <c r="R41">
        <v>1</v>
      </c>
      <c r="S41">
        <v>4</v>
      </c>
      <c r="T41">
        <v>1</v>
      </c>
      <c r="U41">
        <v>0</v>
      </c>
      <c r="V41">
        <v>0</v>
      </c>
      <c r="W41">
        <v>80</v>
      </c>
      <c r="X41">
        <v>0.5</v>
      </c>
      <c r="Y41">
        <f t="shared" si="10"/>
        <v>0.18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87</v>
      </c>
    </row>
    <row r="42" spans="1:34">
      <c r="A42">
        <v>40</v>
      </c>
      <c r="B42" t="s">
        <v>192</v>
      </c>
      <c r="C42">
        <v>0.908</v>
      </c>
      <c r="D42">
        <v>91</v>
      </c>
      <c r="E42">
        <v>0.143</v>
      </c>
      <c r="F42">
        <v>2.68</v>
      </c>
      <c r="G42">
        <f t="shared" si="11"/>
        <v>6</v>
      </c>
      <c r="H42">
        <f t="shared" si="12"/>
        <v>10</v>
      </c>
      <c r="I42">
        <f t="shared" si="7"/>
        <v>36.19</v>
      </c>
      <c r="J42">
        <f t="shared" si="13"/>
        <v>0</v>
      </c>
      <c r="K42">
        <f t="shared" si="8"/>
        <v>0</v>
      </c>
      <c r="L42">
        <v>1</v>
      </c>
      <c r="M42">
        <v>0</v>
      </c>
      <c r="N42">
        <v>2.31</v>
      </c>
      <c r="O42">
        <v>0</v>
      </c>
      <c r="P42">
        <v>3.85</v>
      </c>
      <c r="Q42">
        <f t="shared" si="9"/>
        <v>23.1</v>
      </c>
      <c r="R42">
        <v>2</v>
      </c>
      <c r="S42">
        <v>3</v>
      </c>
      <c r="T42">
        <v>1</v>
      </c>
      <c r="U42">
        <v>0</v>
      </c>
      <c r="V42">
        <v>0</v>
      </c>
      <c r="W42">
        <v>0</v>
      </c>
      <c r="X42">
        <v>1</v>
      </c>
      <c r="Y42">
        <f t="shared" si="10"/>
        <v>0.36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127</v>
      </c>
    </row>
    <row r="43" spans="1:34">
      <c r="A43">
        <v>41</v>
      </c>
      <c r="B43" t="s">
        <v>193</v>
      </c>
      <c r="C43">
        <v>1.691</v>
      </c>
      <c r="D43">
        <v>1131</v>
      </c>
      <c r="E43">
        <v>5.81</v>
      </c>
      <c r="F43">
        <v>2.232</v>
      </c>
      <c r="G43">
        <f t="shared" si="11"/>
        <v>42</v>
      </c>
      <c r="H43">
        <f t="shared" si="12"/>
        <v>34</v>
      </c>
      <c r="I43">
        <f t="shared" si="7"/>
        <v>98.59</v>
      </c>
      <c r="J43">
        <f t="shared" si="13"/>
        <v>0.514285714285714</v>
      </c>
      <c r="K43">
        <f t="shared" si="8"/>
        <v>0.702208836908096</v>
      </c>
      <c r="L43">
        <v>4</v>
      </c>
      <c r="M43">
        <v>3</v>
      </c>
      <c r="N43">
        <v>10.71</v>
      </c>
      <c r="O43">
        <v>21.6</v>
      </c>
      <c r="P43">
        <v>3.85</v>
      </c>
      <c r="Q43">
        <f t="shared" si="9"/>
        <v>161.7</v>
      </c>
      <c r="R43">
        <v>14</v>
      </c>
      <c r="S43">
        <v>3</v>
      </c>
      <c r="T43">
        <v>1</v>
      </c>
      <c r="U43">
        <v>0</v>
      </c>
      <c r="V43">
        <v>0</v>
      </c>
      <c r="W43">
        <v>0</v>
      </c>
      <c r="X43">
        <v>2.5</v>
      </c>
      <c r="Y43">
        <f t="shared" si="10"/>
        <v>0.9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66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37"/>
  <sheetViews>
    <sheetView zoomScale="70" zoomScaleNormal="70" workbookViewId="0">
      <selection activeCell="AG1" sqref="AG1"/>
    </sheetView>
  </sheetViews>
  <sheetFormatPr defaultColWidth="9" defaultRowHeight="14"/>
  <cols>
    <col min="1" max="1" width="3.44166666666667" customWidth="1"/>
    <col min="2" max="2" width="7.10833333333333" customWidth="1"/>
    <col min="3" max="3" width="6.44166666666667" customWidth="1"/>
    <col min="4" max="4" width="5" customWidth="1"/>
    <col min="5" max="6" width="6.44166666666667" customWidth="1"/>
    <col min="7" max="7" width="5.44166666666667" customWidth="1"/>
    <col min="8" max="8" width="3.44166666666667" customWidth="1"/>
    <col min="9" max="11" width="7.44166666666667" customWidth="1"/>
    <col min="12" max="12" width="4" customWidth="1"/>
    <col min="13" max="13" width="4.44166666666667" customWidth="1"/>
    <col min="14" max="14" width="6.44166666666667" customWidth="1"/>
    <col min="15" max="15" width="5" customWidth="1"/>
    <col min="16" max="16" width="5.44166666666667" customWidth="1"/>
    <col min="17" max="17" width="8.44166666666667" customWidth="1"/>
    <col min="18" max="18" width="4.44166666666667" customWidth="1"/>
    <col min="19" max="19" width="4.66666666666667" customWidth="1"/>
    <col min="20" max="20" width="4.10833333333333" customWidth="1"/>
    <col min="21" max="21" width="3.10833333333333" customWidth="1"/>
    <col min="22" max="22" width="3.55833333333333" customWidth="1"/>
    <col min="23" max="23" width="4.775" customWidth="1"/>
    <col min="24" max="24" width="7.44166666666667" customWidth="1"/>
    <col min="25" max="25" width="9.44166666666667" customWidth="1"/>
    <col min="35" max="35" width="7.108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194</v>
      </c>
      <c r="C2">
        <v>1.699</v>
      </c>
      <c r="D2">
        <v>623</v>
      </c>
      <c r="E2">
        <v>3.958</v>
      </c>
      <c r="F2">
        <v>2.1</v>
      </c>
      <c r="G2">
        <f t="shared" ref="G2:G13" si="0">R2*S2</f>
        <v>37.5</v>
      </c>
      <c r="H2">
        <f t="shared" ref="H2:H13" si="1">R2*2+S2*2</f>
        <v>35</v>
      </c>
      <c r="I2">
        <f t="shared" ref="I2:I13" si="2">H2*P2-N2-O2</f>
        <v>113.12</v>
      </c>
      <c r="J2">
        <f t="shared" ref="J2:J13" si="3">O2/G2</f>
        <v>0</v>
      </c>
      <c r="K2">
        <f t="shared" ref="K2:K13" si="4">O2/(I2*0.312)</f>
        <v>0</v>
      </c>
      <c r="L2">
        <v>9</v>
      </c>
      <c r="M2">
        <v>0</v>
      </c>
      <c r="N2">
        <v>21.63</v>
      </c>
      <c r="O2" s="2">
        <v>0</v>
      </c>
      <c r="P2">
        <v>3.85</v>
      </c>
      <c r="Q2">
        <f t="shared" ref="Q2:Q11" si="5">G2*P2</f>
        <v>144.375</v>
      </c>
      <c r="R2" s="2">
        <v>2.5</v>
      </c>
      <c r="S2" s="2">
        <v>15</v>
      </c>
      <c r="T2">
        <v>1</v>
      </c>
      <c r="U2">
        <v>0</v>
      </c>
      <c r="V2">
        <v>0</v>
      </c>
      <c r="W2">
        <v>0</v>
      </c>
      <c r="X2" s="2">
        <v>1.4444</v>
      </c>
      <c r="Y2">
        <f t="shared" ref="Y2:Y11" si="6">X2*0.36</f>
        <v>0.519984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35</v>
      </c>
    </row>
    <row r="3" spans="1:34">
      <c r="A3">
        <v>1</v>
      </c>
      <c r="B3" t="s">
        <v>195</v>
      </c>
      <c r="C3">
        <v>1.761</v>
      </c>
      <c r="D3">
        <v>575</v>
      </c>
      <c r="E3">
        <v>4.875</v>
      </c>
      <c r="F3">
        <v>2.09</v>
      </c>
      <c r="G3">
        <f t="shared" si="0"/>
        <v>162</v>
      </c>
      <c r="H3">
        <f t="shared" si="1"/>
        <v>114</v>
      </c>
      <c r="I3">
        <f t="shared" si="2"/>
        <v>372.09</v>
      </c>
      <c r="J3">
        <f t="shared" si="3"/>
        <v>0.177777777777778</v>
      </c>
      <c r="K3">
        <f t="shared" si="4"/>
        <v>0.2480789387183</v>
      </c>
      <c r="L3">
        <v>12</v>
      </c>
      <c r="M3">
        <v>4</v>
      </c>
      <c r="N3">
        <v>38.01</v>
      </c>
      <c r="O3" s="2">
        <v>28.8</v>
      </c>
      <c r="P3">
        <v>3.85</v>
      </c>
      <c r="Q3">
        <f t="shared" si="5"/>
        <v>623.7</v>
      </c>
      <c r="R3" s="2">
        <v>54</v>
      </c>
      <c r="S3" s="2">
        <v>3</v>
      </c>
      <c r="T3">
        <v>1</v>
      </c>
      <c r="U3">
        <v>0</v>
      </c>
      <c r="V3">
        <v>0</v>
      </c>
      <c r="W3">
        <v>165</v>
      </c>
      <c r="X3" s="2">
        <v>4.5</v>
      </c>
      <c r="Y3">
        <f t="shared" si="6"/>
        <v>1.62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35</v>
      </c>
    </row>
    <row r="4" spans="1:34">
      <c r="A4">
        <v>2</v>
      </c>
      <c r="B4" t="s">
        <v>45</v>
      </c>
      <c r="C4">
        <v>1.064</v>
      </c>
      <c r="D4">
        <v>77</v>
      </c>
      <c r="E4">
        <v>0.167</v>
      </c>
      <c r="F4">
        <v>2.208</v>
      </c>
      <c r="G4">
        <f t="shared" si="0"/>
        <v>36</v>
      </c>
      <c r="H4">
        <f t="shared" si="1"/>
        <v>26</v>
      </c>
      <c r="I4">
        <f t="shared" si="2"/>
        <v>96.32</v>
      </c>
      <c r="J4">
        <f t="shared" si="3"/>
        <v>0</v>
      </c>
      <c r="K4">
        <f t="shared" si="4"/>
        <v>0</v>
      </c>
      <c r="L4">
        <v>1</v>
      </c>
      <c r="M4">
        <v>0</v>
      </c>
      <c r="N4">
        <v>3.78</v>
      </c>
      <c r="O4">
        <v>0</v>
      </c>
      <c r="P4">
        <v>3.85</v>
      </c>
      <c r="Q4">
        <f t="shared" si="5"/>
        <v>138.6</v>
      </c>
      <c r="R4">
        <v>9</v>
      </c>
      <c r="S4">
        <v>4</v>
      </c>
      <c r="T4">
        <v>0</v>
      </c>
      <c r="U4">
        <v>1</v>
      </c>
      <c r="V4">
        <v>0</v>
      </c>
      <c r="W4">
        <v>0</v>
      </c>
      <c r="X4">
        <v>1.17</v>
      </c>
      <c r="Y4">
        <f t="shared" si="6"/>
        <v>0.4212</v>
      </c>
      <c r="Z4">
        <v>0</v>
      </c>
      <c r="AA4">
        <v>0</v>
      </c>
      <c r="AB4">
        <v>0</v>
      </c>
      <c r="AC4" s="2">
        <v>1</v>
      </c>
      <c r="AD4">
        <v>23</v>
      </c>
      <c r="AE4">
        <v>1.8</v>
      </c>
      <c r="AF4">
        <v>0.28</v>
      </c>
      <c r="AG4">
        <v>0.18</v>
      </c>
      <c r="AH4" s="3" t="s">
        <v>46</v>
      </c>
    </row>
    <row r="5" spans="1:34">
      <c r="A5">
        <v>3</v>
      </c>
      <c r="B5" t="s">
        <v>47</v>
      </c>
      <c r="C5">
        <v>1.088</v>
      </c>
      <c r="D5">
        <v>87</v>
      </c>
      <c r="E5">
        <v>0.143</v>
      </c>
      <c r="F5">
        <v>2.205</v>
      </c>
      <c r="G5">
        <f t="shared" si="0"/>
        <v>36</v>
      </c>
      <c r="H5">
        <f t="shared" si="1"/>
        <v>26</v>
      </c>
      <c r="I5">
        <f t="shared" si="2"/>
        <v>96.32</v>
      </c>
      <c r="J5">
        <f t="shared" si="3"/>
        <v>0</v>
      </c>
      <c r="K5">
        <f t="shared" si="4"/>
        <v>0</v>
      </c>
      <c r="L5">
        <v>1</v>
      </c>
      <c r="M5">
        <v>0</v>
      </c>
      <c r="N5">
        <v>3.78</v>
      </c>
      <c r="O5">
        <v>0</v>
      </c>
      <c r="P5">
        <v>3.85</v>
      </c>
      <c r="Q5">
        <f t="shared" si="5"/>
        <v>138.6</v>
      </c>
      <c r="R5">
        <v>4</v>
      </c>
      <c r="S5">
        <v>9</v>
      </c>
      <c r="T5">
        <v>0</v>
      </c>
      <c r="U5">
        <v>1</v>
      </c>
      <c r="V5">
        <v>0</v>
      </c>
      <c r="W5">
        <v>165</v>
      </c>
      <c r="X5">
        <v>1.67</v>
      </c>
      <c r="Y5">
        <f t="shared" si="6"/>
        <v>0.6012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1.8</v>
      </c>
      <c r="AF5">
        <v>0.28</v>
      </c>
      <c r="AG5">
        <v>0.18</v>
      </c>
      <c r="AH5" s="3" t="s">
        <v>46</v>
      </c>
    </row>
    <row r="6" spans="1:34">
      <c r="A6">
        <v>4</v>
      </c>
      <c r="B6" t="s">
        <v>48</v>
      </c>
      <c r="C6">
        <v>0.687</v>
      </c>
      <c r="D6">
        <v>71</v>
      </c>
      <c r="E6">
        <v>0.333</v>
      </c>
      <c r="F6">
        <v>2.6</v>
      </c>
      <c r="G6">
        <f t="shared" si="0"/>
        <v>36</v>
      </c>
      <c r="H6">
        <f t="shared" si="1"/>
        <v>26</v>
      </c>
      <c r="I6">
        <f t="shared" si="2"/>
        <v>96.32</v>
      </c>
      <c r="J6">
        <f t="shared" si="3"/>
        <v>0</v>
      </c>
      <c r="K6">
        <f t="shared" si="4"/>
        <v>0</v>
      </c>
      <c r="L6">
        <v>1</v>
      </c>
      <c r="M6">
        <v>0</v>
      </c>
      <c r="N6">
        <v>3.78</v>
      </c>
      <c r="O6">
        <v>0</v>
      </c>
      <c r="P6">
        <v>3.85</v>
      </c>
      <c r="Q6">
        <f t="shared" si="5"/>
        <v>138.6</v>
      </c>
      <c r="R6">
        <v>4</v>
      </c>
      <c r="S6">
        <v>9</v>
      </c>
      <c r="T6">
        <v>0</v>
      </c>
      <c r="U6">
        <v>1</v>
      </c>
      <c r="V6">
        <v>0</v>
      </c>
      <c r="W6">
        <v>80</v>
      </c>
      <c r="X6">
        <v>1</v>
      </c>
      <c r="Y6">
        <f t="shared" si="6"/>
        <v>0.36</v>
      </c>
      <c r="Z6">
        <v>0</v>
      </c>
      <c r="AA6">
        <v>0</v>
      </c>
      <c r="AB6">
        <v>0</v>
      </c>
      <c r="AC6" s="2">
        <v>1</v>
      </c>
      <c r="AD6">
        <v>23</v>
      </c>
      <c r="AE6">
        <v>1.8</v>
      </c>
      <c r="AF6">
        <v>0.28</v>
      </c>
      <c r="AG6">
        <v>0.18</v>
      </c>
      <c r="AH6" s="3" t="s">
        <v>46</v>
      </c>
    </row>
    <row r="7" spans="1:34">
      <c r="A7">
        <v>5</v>
      </c>
      <c r="B7" t="s">
        <v>190</v>
      </c>
      <c r="C7">
        <v>0.94</v>
      </c>
      <c r="D7">
        <v>81</v>
      </c>
      <c r="E7">
        <v>0.125</v>
      </c>
      <c r="F7">
        <v>2.502</v>
      </c>
      <c r="G7">
        <f t="shared" si="0"/>
        <v>13.5</v>
      </c>
      <c r="H7">
        <f t="shared" si="1"/>
        <v>21</v>
      </c>
      <c r="I7">
        <f t="shared" si="2"/>
        <v>80.85</v>
      </c>
      <c r="J7">
        <f t="shared" si="3"/>
        <v>0</v>
      </c>
      <c r="K7">
        <f t="shared" si="4"/>
        <v>0</v>
      </c>
      <c r="L7">
        <v>0</v>
      </c>
      <c r="M7">
        <v>0</v>
      </c>
      <c r="N7">
        <v>0</v>
      </c>
      <c r="O7">
        <v>0</v>
      </c>
      <c r="P7">
        <v>3.85</v>
      </c>
      <c r="Q7">
        <f t="shared" si="5"/>
        <v>51.975</v>
      </c>
      <c r="R7">
        <v>9</v>
      </c>
      <c r="S7">
        <v>1.5</v>
      </c>
      <c r="T7">
        <v>0</v>
      </c>
      <c r="U7">
        <v>0</v>
      </c>
      <c r="V7">
        <v>0</v>
      </c>
      <c r="W7">
        <v>0</v>
      </c>
      <c r="X7">
        <v>0.33</v>
      </c>
      <c r="Y7">
        <f t="shared" si="6"/>
        <v>0.1188</v>
      </c>
      <c r="Z7">
        <v>0</v>
      </c>
      <c r="AA7">
        <v>0</v>
      </c>
      <c r="AB7">
        <v>0</v>
      </c>
      <c r="AC7" s="2">
        <v>1</v>
      </c>
      <c r="AD7">
        <v>23</v>
      </c>
      <c r="AE7">
        <v>1.5</v>
      </c>
      <c r="AF7">
        <v>0.28</v>
      </c>
      <c r="AG7">
        <v>0.18</v>
      </c>
      <c r="AH7" s="3" t="s">
        <v>46</v>
      </c>
    </row>
    <row r="8" spans="1:34">
      <c r="A8">
        <v>6</v>
      </c>
      <c r="B8" t="s">
        <v>51</v>
      </c>
      <c r="C8">
        <v>0.94</v>
      </c>
      <c r="D8">
        <v>81</v>
      </c>
      <c r="E8">
        <v>0.125</v>
      </c>
      <c r="F8">
        <v>2.502</v>
      </c>
      <c r="G8">
        <f t="shared" si="0"/>
        <v>72.8</v>
      </c>
      <c r="H8">
        <f t="shared" si="1"/>
        <v>34.8</v>
      </c>
      <c r="I8">
        <f t="shared" si="2"/>
        <v>104.43</v>
      </c>
      <c r="J8">
        <f t="shared" si="3"/>
        <v>0.247252747252747</v>
      </c>
      <c r="K8">
        <f t="shared" si="4"/>
        <v>0.552449561355048</v>
      </c>
      <c r="L8">
        <v>5</v>
      </c>
      <c r="M8">
        <v>4</v>
      </c>
      <c r="N8">
        <v>11.55</v>
      </c>
      <c r="O8">
        <v>18</v>
      </c>
      <c r="P8">
        <v>3.85</v>
      </c>
      <c r="Q8">
        <f t="shared" si="5"/>
        <v>280.28</v>
      </c>
      <c r="R8">
        <v>7</v>
      </c>
      <c r="S8">
        <v>10.4</v>
      </c>
      <c r="T8">
        <v>1</v>
      </c>
      <c r="U8">
        <v>1</v>
      </c>
      <c r="V8">
        <v>0</v>
      </c>
      <c r="W8">
        <v>0</v>
      </c>
      <c r="X8">
        <v>4.33</v>
      </c>
      <c r="Y8">
        <f t="shared" si="6"/>
        <v>1.5588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52</v>
      </c>
    </row>
    <row r="9" spans="1:34">
      <c r="A9">
        <v>7</v>
      </c>
      <c r="B9" t="s">
        <v>196</v>
      </c>
      <c r="C9">
        <v>0.873</v>
      </c>
      <c r="D9">
        <v>71</v>
      </c>
      <c r="E9">
        <v>0.333</v>
      </c>
      <c r="F9">
        <v>2.409</v>
      </c>
      <c r="G9">
        <f t="shared" si="0"/>
        <v>120</v>
      </c>
      <c r="H9">
        <f t="shared" si="1"/>
        <v>47</v>
      </c>
      <c r="I9">
        <f t="shared" si="2"/>
        <v>158.99</v>
      </c>
      <c r="J9">
        <f t="shared" si="3"/>
        <v>0.12</v>
      </c>
      <c r="K9">
        <f t="shared" si="4"/>
        <v>0.290294019459376</v>
      </c>
      <c r="L9">
        <v>2</v>
      </c>
      <c r="M9">
        <v>1</v>
      </c>
      <c r="N9">
        <v>7.56</v>
      </c>
      <c r="O9">
        <v>14.4</v>
      </c>
      <c r="P9">
        <v>3.85</v>
      </c>
      <c r="Q9">
        <f t="shared" si="5"/>
        <v>462</v>
      </c>
      <c r="R9">
        <v>7.5</v>
      </c>
      <c r="S9">
        <v>16</v>
      </c>
      <c r="T9">
        <v>0</v>
      </c>
      <c r="U9">
        <v>1</v>
      </c>
      <c r="V9">
        <v>0</v>
      </c>
      <c r="W9">
        <v>80</v>
      </c>
      <c r="X9">
        <v>2.83</v>
      </c>
      <c r="Y9">
        <f t="shared" si="6"/>
        <v>1.0188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s="3" t="s">
        <v>115</v>
      </c>
    </row>
    <row r="10" spans="1:34">
      <c r="A10">
        <v>8</v>
      </c>
      <c r="B10" t="s">
        <v>197</v>
      </c>
      <c r="C10">
        <v>1.167</v>
      </c>
      <c r="D10">
        <v>139</v>
      </c>
      <c r="E10">
        <v>1.125</v>
      </c>
      <c r="F10">
        <v>2.079</v>
      </c>
      <c r="G10">
        <f t="shared" si="0"/>
        <v>54</v>
      </c>
      <c r="H10">
        <f t="shared" si="1"/>
        <v>30</v>
      </c>
      <c r="I10">
        <f t="shared" si="2"/>
        <v>80.61</v>
      </c>
      <c r="J10">
        <f t="shared" si="3"/>
        <v>0.533333333333333</v>
      </c>
      <c r="K10">
        <f t="shared" si="4"/>
        <v>1.14511465460479</v>
      </c>
      <c r="L10">
        <v>2</v>
      </c>
      <c r="M10">
        <v>2</v>
      </c>
      <c r="N10">
        <v>6.09</v>
      </c>
      <c r="O10">
        <v>28.8</v>
      </c>
      <c r="P10">
        <v>3.85</v>
      </c>
      <c r="Q10">
        <f t="shared" si="5"/>
        <v>207.9</v>
      </c>
      <c r="R10">
        <v>9</v>
      </c>
      <c r="S10">
        <v>6</v>
      </c>
      <c r="T10">
        <v>0</v>
      </c>
      <c r="U10">
        <v>1</v>
      </c>
      <c r="V10">
        <v>0</v>
      </c>
      <c r="W10">
        <v>0</v>
      </c>
      <c r="X10">
        <v>0.67</v>
      </c>
      <c r="Y10">
        <f t="shared" si="6"/>
        <v>0.2412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s="3" t="s">
        <v>57</v>
      </c>
    </row>
    <row r="11" spans="1:34">
      <c r="A11">
        <v>9</v>
      </c>
      <c r="B11" t="s">
        <v>198</v>
      </c>
      <c r="C11">
        <v>1.14</v>
      </c>
      <c r="D11">
        <v>71</v>
      </c>
      <c r="E11">
        <v>0.125</v>
      </c>
      <c r="F11">
        <v>2.2</v>
      </c>
      <c r="G11">
        <f t="shared" si="0"/>
        <v>68.4</v>
      </c>
      <c r="H11">
        <f t="shared" si="1"/>
        <v>33.2</v>
      </c>
      <c r="I11">
        <f t="shared" si="2"/>
        <v>98.69</v>
      </c>
      <c r="J11">
        <f t="shared" si="3"/>
        <v>0.336842105263158</v>
      </c>
      <c r="K11">
        <f t="shared" si="4"/>
        <v>0.748263794165101</v>
      </c>
      <c r="L11">
        <v>2</v>
      </c>
      <c r="M11">
        <v>7</v>
      </c>
      <c r="N11">
        <v>6.09</v>
      </c>
      <c r="O11">
        <v>23.04</v>
      </c>
      <c r="P11">
        <v>3.85</v>
      </c>
      <c r="Q11">
        <f t="shared" si="5"/>
        <v>263.34</v>
      </c>
      <c r="R11">
        <v>9</v>
      </c>
      <c r="S11">
        <v>7.6</v>
      </c>
      <c r="T11">
        <v>0</v>
      </c>
      <c r="U11">
        <v>1</v>
      </c>
      <c r="V11">
        <v>0</v>
      </c>
      <c r="W11">
        <v>0</v>
      </c>
      <c r="X11">
        <v>1.67</v>
      </c>
      <c r="Y11">
        <f t="shared" si="6"/>
        <v>0.6012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57</v>
      </c>
    </row>
    <row r="12" spans="1:34">
      <c r="A12">
        <v>10</v>
      </c>
      <c r="B12" t="s">
        <v>199</v>
      </c>
      <c r="C12">
        <v>1.14</v>
      </c>
      <c r="D12">
        <v>71</v>
      </c>
      <c r="E12">
        <v>0.125</v>
      </c>
      <c r="F12">
        <v>2.2</v>
      </c>
      <c r="G12">
        <f t="shared" si="0"/>
        <v>68.4</v>
      </c>
      <c r="H12">
        <f t="shared" si="1"/>
        <v>33.2</v>
      </c>
      <c r="I12">
        <f t="shared" si="2"/>
        <v>98.69</v>
      </c>
      <c r="J12">
        <f t="shared" si="3"/>
        <v>0.336842105263158</v>
      </c>
      <c r="K12">
        <f t="shared" si="4"/>
        <v>0.748263794165101</v>
      </c>
      <c r="L12">
        <v>2</v>
      </c>
      <c r="M12">
        <v>7</v>
      </c>
      <c r="N12">
        <v>6.09</v>
      </c>
      <c r="O12">
        <v>23.04</v>
      </c>
      <c r="P12">
        <v>3.85</v>
      </c>
      <c r="Q12">
        <f t="shared" ref="Q12:Q14" si="7">G12*P12</f>
        <v>263.34</v>
      </c>
      <c r="R12">
        <v>9</v>
      </c>
      <c r="S12">
        <v>7.6</v>
      </c>
      <c r="T12">
        <v>0</v>
      </c>
      <c r="U12">
        <v>1</v>
      </c>
      <c r="V12">
        <v>0</v>
      </c>
      <c r="W12">
        <v>0</v>
      </c>
      <c r="X12">
        <v>1.67</v>
      </c>
      <c r="Y12">
        <f t="shared" ref="Y12:Y14" si="8">X12*0.36</f>
        <v>0.6012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57</v>
      </c>
    </row>
    <row r="13" spans="1:34">
      <c r="A13">
        <v>11</v>
      </c>
      <c r="B13" t="s">
        <v>200</v>
      </c>
      <c r="C13">
        <v>1.064</v>
      </c>
      <c r="D13">
        <v>71</v>
      </c>
      <c r="E13">
        <v>0.333</v>
      </c>
      <c r="F13">
        <v>1.825</v>
      </c>
      <c r="G13">
        <f t="shared" si="0"/>
        <v>68.4</v>
      </c>
      <c r="H13">
        <f t="shared" si="1"/>
        <v>33.2</v>
      </c>
      <c r="I13">
        <f t="shared" si="2"/>
        <v>98.69</v>
      </c>
      <c r="J13">
        <f t="shared" si="3"/>
        <v>0.336842105263158</v>
      </c>
      <c r="K13">
        <f t="shared" si="4"/>
        <v>0.748263794165101</v>
      </c>
      <c r="L13">
        <v>2</v>
      </c>
      <c r="M13">
        <v>7</v>
      </c>
      <c r="N13">
        <v>6.09</v>
      </c>
      <c r="O13">
        <v>23.04</v>
      </c>
      <c r="P13">
        <v>3.85</v>
      </c>
      <c r="Q13">
        <f t="shared" si="7"/>
        <v>263.34</v>
      </c>
      <c r="R13">
        <v>9</v>
      </c>
      <c r="S13">
        <v>7.6</v>
      </c>
      <c r="T13">
        <v>0</v>
      </c>
      <c r="U13">
        <v>1</v>
      </c>
      <c r="V13">
        <v>0</v>
      </c>
      <c r="W13">
        <v>0</v>
      </c>
      <c r="X13">
        <v>1.67</v>
      </c>
      <c r="Y13">
        <f t="shared" si="8"/>
        <v>0.6012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57</v>
      </c>
    </row>
    <row r="14" spans="1:34">
      <c r="A14">
        <v>12</v>
      </c>
      <c r="B14" t="s">
        <v>201</v>
      </c>
      <c r="C14">
        <v>1.14</v>
      </c>
      <c r="D14">
        <v>71</v>
      </c>
      <c r="E14">
        <v>0.125</v>
      </c>
      <c r="F14">
        <v>2.2</v>
      </c>
      <c r="G14">
        <f t="shared" ref="G14:G37" si="9">R14*S14</f>
        <v>81</v>
      </c>
      <c r="H14">
        <f t="shared" ref="H14:H37" si="10">R14*2+S14*2</f>
        <v>36</v>
      </c>
      <c r="I14">
        <f t="shared" ref="I14:I37" si="11">H14*P14-N14-O14</f>
        <v>103.71</v>
      </c>
      <c r="J14">
        <f t="shared" ref="J14:J37" si="12">O14/G14</f>
        <v>0.355555555555556</v>
      </c>
      <c r="K14">
        <f t="shared" ref="K14:K37" si="13">O14/(I14*0.312)</f>
        <v>0.890055851004651</v>
      </c>
      <c r="L14">
        <v>2</v>
      </c>
      <c r="M14">
        <v>2</v>
      </c>
      <c r="N14">
        <v>6.09</v>
      </c>
      <c r="O14">
        <v>28.8</v>
      </c>
      <c r="P14">
        <v>3.85</v>
      </c>
      <c r="Q14">
        <f t="shared" si="7"/>
        <v>311.85</v>
      </c>
      <c r="R14">
        <v>9</v>
      </c>
      <c r="S14">
        <v>9</v>
      </c>
      <c r="T14">
        <v>0</v>
      </c>
      <c r="U14">
        <v>1</v>
      </c>
      <c r="V14">
        <v>0</v>
      </c>
      <c r="W14">
        <v>165</v>
      </c>
      <c r="X14">
        <v>1.67</v>
      </c>
      <c r="Y14">
        <f t="shared" si="8"/>
        <v>0.6012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57</v>
      </c>
    </row>
    <row r="15" spans="1:34">
      <c r="A15">
        <v>13</v>
      </c>
      <c r="B15" t="s">
        <v>202</v>
      </c>
      <c r="C15">
        <v>1.14</v>
      </c>
      <c r="D15">
        <v>71</v>
      </c>
      <c r="E15">
        <v>0.125</v>
      </c>
      <c r="F15">
        <v>2.2</v>
      </c>
      <c r="G15">
        <f t="shared" si="9"/>
        <v>81</v>
      </c>
      <c r="H15">
        <f t="shared" si="10"/>
        <v>36</v>
      </c>
      <c r="I15">
        <f t="shared" si="11"/>
        <v>103.71</v>
      </c>
      <c r="J15">
        <f t="shared" si="12"/>
        <v>0.355555555555556</v>
      </c>
      <c r="K15">
        <f t="shared" si="13"/>
        <v>0.890055851004651</v>
      </c>
      <c r="L15">
        <v>2</v>
      </c>
      <c r="M15">
        <v>2</v>
      </c>
      <c r="N15">
        <v>6.09</v>
      </c>
      <c r="O15">
        <v>28.8</v>
      </c>
      <c r="P15">
        <v>3.85</v>
      </c>
      <c r="Q15">
        <f t="shared" ref="Q15:Q18" si="14">G15*P15</f>
        <v>311.85</v>
      </c>
      <c r="R15">
        <v>9</v>
      </c>
      <c r="S15">
        <v>9</v>
      </c>
      <c r="T15">
        <v>0</v>
      </c>
      <c r="U15">
        <v>1</v>
      </c>
      <c r="V15">
        <v>0</v>
      </c>
      <c r="W15">
        <v>165</v>
      </c>
      <c r="X15">
        <v>1.67</v>
      </c>
      <c r="Y15">
        <f t="shared" ref="Y15:Y18" si="15">X15*0.36</f>
        <v>0.6012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57</v>
      </c>
    </row>
    <row r="16" spans="1:34">
      <c r="A16">
        <v>14</v>
      </c>
      <c r="B16" t="s">
        <v>203</v>
      </c>
      <c r="C16">
        <v>1.088</v>
      </c>
      <c r="D16">
        <v>87</v>
      </c>
      <c r="E16">
        <v>0.143</v>
      </c>
      <c r="F16">
        <v>2.205</v>
      </c>
      <c r="G16">
        <f t="shared" si="9"/>
        <v>81</v>
      </c>
      <c r="H16">
        <f t="shared" si="10"/>
        <v>36</v>
      </c>
      <c r="I16">
        <f t="shared" si="11"/>
        <v>103.71</v>
      </c>
      <c r="J16">
        <f t="shared" si="12"/>
        <v>0.355555555555556</v>
      </c>
      <c r="K16">
        <f t="shared" si="13"/>
        <v>0.890055851004651</v>
      </c>
      <c r="L16">
        <v>2</v>
      </c>
      <c r="M16">
        <v>2</v>
      </c>
      <c r="N16">
        <v>6.09</v>
      </c>
      <c r="O16">
        <v>28.8</v>
      </c>
      <c r="P16">
        <v>3.85</v>
      </c>
      <c r="Q16">
        <f t="shared" si="14"/>
        <v>311.85</v>
      </c>
      <c r="R16">
        <v>9</v>
      </c>
      <c r="S16">
        <v>9</v>
      </c>
      <c r="T16">
        <v>0</v>
      </c>
      <c r="U16">
        <v>1</v>
      </c>
      <c r="V16">
        <v>0</v>
      </c>
      <c r="W16">
        <v>165</v>
      </c>
      <c r="X16">
        <v>1.67</v>
      </c>
      <c r="Y16">
        <f t="shared" si="15"/>
        <v>0.6012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57</v>
      </c>
    </row>
    <row r="17" spans="1:34">
      <c r="A17">
        <v>15</v>
      </c>
      <c r="B17" t="s">
        <v>204</v>
      </c>
      <c r="C17">
        <v>1.088</v>
      </c>
      <c r="D17">
        <v>87</v>
      </c>
      <c r="E17">
        <v>0.143</v>
      </c>
      <c r="F17">
        <v>2.205</v>
      </c>
      <c r="G17">
        <f t="shared" si="9"/>
        <v>81</v>
      </c>
      <c r="H17">
        <f t="shared" si="10"/>
        <v>36</v>
      </c>
      <c r="I17">
        <f t="shared" si="11"/>
        <v>103.71</v>
      </c>
      <c r="J17">
        <f t="shared" si="12"/>
        <v>0.355555555555556</v>
      </c>
      <c r="K17">
        <f t="shared" si="13"/>
        <v>0.890055851004651</v>
      </c>
      <c r="L17">
        <v>2</v>
      </c>
      <c r="M17">
        <v>2</v>
      </c>
      <c r="N17">
        <v>6.09</v>
      </c>
      <c r="O17">
        <v>28.8</v>
      </c>
      <c r="P17">
        <v>3.85</v>
      </c>
      <c r="Q17">
        <f t="shared" si="14"/>
        <v>311.85</v>
      </c>
      <c r="R17">
        <v>9</v>
      </c>
      <c r="S17">
        <v>9</v>
      </c>
      <c r="T17">
        <v>0</v>
      </c>
      <c r="U17">
        <v>1</v>
      </c>
      <c r="V17">
        <v>0</v>
      </c>
      <c r="W17">
        <v>165</v>
      </c>
      <c r="X17">
        <v>1.67</v>
      </c>
      <c r="Y17">
        <f t="shared" si="15"/>
        <v>0.6012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57</v>
      </c>
    </row>
    <row r="18" spans="1:34">
      <c r="A18">
        <v>16</v>
      </c>
      <c r="B18" t="s">
        <v>205</v>
      </c>
      <c r="C18">
        <v>1.088</v>
      </c>
      <c r="D18">
        <v>87</v>
      </c>
      <c r="E18">
        <v>0.143</v>
      </c>
      <c r="F18">
        <v>2.205</v>
      </c>
      <c r="G18">
        <f t="shared" si="9"/>
        <v>38</v>
      </c>
      <c r="H18">
        <f t="shared" si="10"/>
        <v>25.2</v>
      </c>
      <c r="I18">
        <f t="shared" si="11"/>
        <v>90.6</v>
      </c>
      <c r="J18">
        <f t="shared" si="12"/>
        <v>0.0694736842105263</v>
      </c>
      <c r="K18">
        <f t="shared" si="13"/>
        <v>0.0933944642553914</v>
      </c>
      <c r="L18">
        <v>1</v>
      </c>
      <c r="M18">
        <v>1</v>
      </c>
      <c r="N18">
        <v>3.78</v>
      </c>
      <c r="O18">
        <v>2.64</v>
      </c>
      <c r="P18">
        <v>3.85</v>
      </c>
      <c r="Q18">
        <f t="shared" si="14"/>
        <v>146.3</v>
      </c>
      <c r="R18">
        <v>5</v>
      </c>
      <c r="S18">
        <v>7.6</v>
      </c>
      <c r="T18">
        <v>0</v>
      </c>
      <c r="U18">
        <v>1</v>
      </c>
      <c r="V18">
        <v>0</v>
      </c>
      <c r="W18">
        <v>165</v>
      </c>
      <c r="X18">
        <v>1.33</v>
      </c>
      <c r="Y18">
        <f t="shared" si="15"/>
        <v>0.4788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57</v>
      </c>
    </row>
    <row r="19" spans="1:34">
      <c r="A19">
        <v>17</v>
      </c>
      <c r="B19" t="s">
        <v>206</v>
      </c>
      <c r="C19">
        <v>0.94</v>
      </c>
      <c r="D19">
        <v>81</v>
      </c>
      <c r="E19">
        <v>0.125</v>
      </c>
      <c r="F19">
        <v>2.502</v>
      </c>
      <c r="G19">
        <f t="shared" si="9"/>
        <v>34.2</v>
      </c>
      <c r="H19">
        <f t="shared" si="10"/>
        <v>24.2</v>
      </c>
      <c r="I19">
        <f t="shared" si="11"/>
        <v>82.94</v>
      </c>
      <c r="J19">
        <f t="shared" si="12"/>
        <v>0.231578947368421</v>
      </c>
      <c r="K19">
        <f t="shared" si="13"/>
        <v>0.306059987757601</v>
      </c>
      <c r="L19">
        <v>1</v>
      </c>
      <c r="M19">
        <v>3</v>
      </c>
      <c r="N19">
        <v>2.31</v>
      </c>
      <c r="O19">
        <v>7.92</v>
      </c>
      <c r="P19">
        <v>3.85</v>
      </c>
      <c r="Q19">
        <f t="shared" ref="Q19:Q37" si="16">G19*P19</f>
        <v>131.67</v>
      </c>
      <c r="R19">
        <v>4.5</v>
      </c>
      <c r="S19">
        <v>7.6</v>
      </c>
      <c r="T19">
        <v>0</v>
      </c>
      <c r="U19">
        <v>1</v>
      </c>
      <c r="V19">
        <v>0</v>
      </c>
      <c r="W19">
        <v>0</v>
      </c>
      <c r="X19">
        <v>0.83</v>
      </c>
      <c r="Y19">
        <f t="shared" ref="Y19:Y37" si="17">X19*0.36</f>
        <v>0.2988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57</v>
      </c>
    </row>
    <row r="20" spans="1:34">
      <c r="A20">
        <v>18</v>
      </c>
      <c r="B20" t="s">
        <v>207</v>
      </c>
      <c r="C20">
        <v>0.94</v>
      </c>
      <c r="D20">
        <v>81</v>
      </c>
      <c r="E20">
        <v>0.125</v>
      </c>
      <c r="F20">
        <v>2.502</v>
      </c>
      <c r="G20">
        <f t="shared" si="9"/>
        <v>34.2</v>
      </c>
      <c r="H20">
        <f t="shared" si="10"/>
        <v>24.2</v>
      </c>
      <c r="I20">
        <f t="shared" si="11"/>
        <v>82.94</v>
      </c>
      <c r="J20">
        <f t="shared" si="12"/>
        <v>0.231578947368421</v>
      </c>
      <c r="K20">
        <f t="shared" si="13"/>
        <v>0.306059987757601</v>
      </c>
      <c r="L20">
        <v>1</v>
      </c>
      <c r="M20">
        <v>3</v>
      </c>
      <c r="N20">
        <v>2.31</v>
      </c>
      <c r="O20">
        <v>7.92</v>
      </c>
      <c r="P20">
        <v>3.85</v>
      </c>
      <c r="Q20">
        <f t="shared" si="16"/>
        <v>131.67</v>
      </c>
      <c r="R20">
        <v>4.5</v>
      </c>
      <c r="S20">
        <v>7.6</v>
      </c>
      <c r="T20">
        <v>0</v>
      </c>
      <c r="U20">
        <v>1</v>
      </c>
      <c r="V20">
        <v>0</v>
      </c>
      <c r="W20">
        <v>0</v>
      </c>
      <c r="X20">
        <v>0.83</v>
      </c>
      <c r="Y20">
        <f t="shared" si="17"/>
        <v>0.2988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57</v>
      </c>
    </row>
    <row r="21" spans="1:34">
      <c r="A21">
        <v>19</v>
      </c>
      <c r="B21" t="s">
        <v>208</v>
      </c>
      <c r="C21">
        <v>0.959</v>
      </c>
      <c r="D21">
        <v>159</v>
      </c>
      <c r="E21">
        <v>1.125</v>
      </c>
      <c r="F21">
        <v>2.561</v>
      </c>
      <c r="G21">
        <f t="shared" si="9"/>
        <v>27</v>
      </c>
      <c r="H21">
        <f t="shared" si="10"/>
        <v>21</v>
      </c>
      <c r="I21">
        <f t="shared" si="11"/>
        <v>65.43</v>
      </c>
      <c r="J21">
        <f t="shared" si="12"/>
        <v>0.4</v>
      </c>
      <c r="K21">
        <f t="shared" si="13"/>
        <v>0.529044545550735</v>
      </c>
      <c r="L21">
        <v>2</v>
      </c>
      <c r="M21">
        <v>1</v>
      </c>
      <c r="N21">
        <v>4.62</v>
      </c>
      <c r="O21">
        <v>10.8</v>
      </c>
      <c r="P21">
        <v>3.85</v>
      </c>
      <c r="Q21">
        <f t="shared" si="16"/>
        <v>103.95</v>
      </c>
      <c r="R21">
        <v>4.5</v>
      </c>
      <c r="S21">
        <v>6</v>
      </c>
      <c r="T21">
        <v>1</v>
      </c>
      <c r="U21">
        <v>1</v>
      </c>
      <c r="V21">
        <v>0</v>
      </c>
      <c r="W21">
        <v>0</v>
      </c>
      <c r="X21">
        <v>0.33</v>
      </c>
      <c r="Y21">
        <f t="shared" si="17"/>
        <v>0.1188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87</v>
      </c>
    </row>
    <row r="22" spans="1:34">
      <c r="A22">
        <v>20</v>
      </c>
      <c r="B22" t="s">
        <v>209</v>
      </c>
      <c r="C22">
        <v>0.94</v>
      </c>
      <c r="D22">
        <v>81</v>
      </c>
      <c r="E22">
        <v>0.125</v>
      </c>
      <c r="F22">
        <v>2.502</v>
      </c>
      <c r="G22">
        <f t="shared" si="9"/>
        <v>27</v>
      </c>
      <c r="H22">
        <f t="shared" si="10"/>
        <v>21</v>
      </c>
      <c r="I22">
        <f t="shared" si="11"/>
        <v>67.74</v>
      </c>
      <c r="J22">
        <f t="shared" si="12"/>
        <v>0.4</v>
      </c>
      <c r="K22">
        <f t="shared" si="13"/>
        <v>0.511003611092185</v>
      </c>
      <c r="L22">
        <v>1</v>
      </c>
      <c r="M22">
        <v>1</v>
      </c>
      <c r="N22">
        <v>2.31</v>
      </c>
      <c r="O22">
        <v>10.8</v>
      </c>
      <c r="P22">
        <v>3.85</v>
      </c>
      <c r="Q22">
        <f t="shared" si="16"/>
        <v>103.95</v>
      </c>
      <c r="R22">
        <v>4.5</v>
      </c>
      <c r="S22">
        <v>6</v>
      </c>
      <c r="T22">
        <v>0</v>
      </c>
      <c r="U22">
        <v>1</v>
      </c>
      <c r="V22">
        <v>0</v>
      </c>
      <c r="W22">
        <v>0</v>
      </c>
      <c r="X22">
        <v>0.33</v>
      </c>
      <c r="Y22">
        <f t="shared" si="17"/>
        <v>0.1188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87</v>
      </c>
    </row>
    <row r="23" spans="1:34">
      <c r="A23">
        <v>21</v>
      </c>
      <c r="B23" t="s">
        <v>210</v>
      </c>
      <c r="C23">
        <v>0.959</v>
      </c>
      <c r="D23">
        <v>79</v>
      </c>
      <c r="E23">
        <v>0.25</v>
      </c>
      <c r="F23">
        <v>2.146</v>
      </c>
      <c r="G23">
        <f t="shared" si="9"/>
        <v>68.4</v>
      </c>
      <c r="H23">
        <f t="shared" si="10"/>
        <v>33.2</v>
      </c>
      <c r="I23">
        <f t="shared" si="11"/>
        <v>98.69</v>
      </c>
      <c r="J23">
        <f t="shared" si="12"/>
        <v>0.336842105263158</v>
      </c>
      <c r="K23">
        <f t="shared" si="13"/>
        <v>0.748263794165101</v>
      </c>
      <c r="L23">
        <v>2</v>
      </c>
      <c r="M23">
        <v>7</v>
      </c>
      <c r="N23">
        <v>6.09</v>
      </c>
      <c r="O23">
        <v>23.04</v>
      </c>
      <c r="P23">
        <v>3.85</v>
      </c>
      <c r="Q23">
        <f t="shared" si="16"/>
        <v>263.34</v>
      </c>
      <c r="R23">
        <v>9</v>
      </c>
      <c r="S23">
        <v>7.6</v>
      </c>
      <c r="T23">
        <v>0</v>
      </c>
      <c r="U23">
        <v>1</v>
      </c>
      <c r="V23">
        <v>0</v>
      </c>
      <c r="W23">
        <v>165</v>
      </c>
      <c r="X23">
        <v>1.67</v>
      </c>
      <c r="Y23">
        <f t="shared" si="17"/>
        <v>0.6012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57</v>
      </c>
    </row>
    <row r="24" spans="1:34">
      <c r="A24">
        <v>22</v>
      </c>
      <c r="B24" t="s">
        <v>211</v>
      </c>
      <c r="C24">
        <v>0.959</v>
      </c>
      <c r="D24">
        <v>79</v>
      </c>
      <c r="E24">
        <v>0.25</v>
      </c>
      <c r="F24">
        <v>2.146</v>
      </c>
      <c r="G24">
        <f t="shared" si="9"/>
        <v>68.4</v>
      </c>
      <c r="H24">
        <f t="shared" si="10"/>
        <v>33.2</v>
      </c>
      <c r="I24">
        <f t="shared" si="11"/>
        <v>98.69</v>
      </c>
      <c r="J24">
        <f t="shared" si="12"/>
        <v>0.336842105263158</v>
      </c>
      <c r="K24">
        <f t="shared" si="13"/>
        <v>0.748263794165101</v>
      </c>
      <c r="L24">
        <v>2</v>
      </c>
      <c r="M24">
        <v>7</v>
      </c>
      <c r="N24">
        <v>6.09</v>
      </c>
      <c r="O24">
        <v>23.04</v>
      </c>
      <c r="P24">
        <v>3.85</v>
      </c>
      <c r="Q24">
        <f t="shared" si="16"/>
        <v>263.34</v>
      </c>
      <c r="R24">
        <v>9</v>
      </c>
      <c r="S24">
        <v>7.6</v>
      </c>
      <c r="T24">
        <v>0</v>
      </c>
      <c r="U24">
        <v>1</v>
      </c>
      <c r="V24">
        <v>0</v>
      </c>
      <c r="W24">
        <v>165</v>
      </c>
      <c r="X24">
        <v>1.67</v>
      </c>
      <c r="Y24">
        <f t="shared" si="17"/>
        <v>0.6012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57</v>
      </c>
    </row>
    <row r="25" spans="1:34">
      <c r="A25">
        <v>23</v>
      </c>
      <c r="B25" t="s">
        <v>212</v>
      </c>
      <c r="C25">
        <v>0.718</v>
      </c>
      <c r="D25">
        <v>81</v>
      </c>
      <c r="E25">
        <v>0.5</v>
      </c>
      <c r="F25">
        <v>2.617</v>
      </c>
      <c r="G25">
        <f t="shared" si="9"/>
        <v>7.2</v>
      </c>
      <c r="H25">
        <f t="shared" si="10"/>
        <v>12.2</v>
      </c>
      <c r="I25">
        <f t="shared" si="11"/>
        <v>33.86</v>
      </c>
      <c r="J25">
        <f t="shared" si="12"/>
        <v>1.5</v>
      </c>
      <c r="K25">
        <f t="shared" si="13"/>
        <v>1.02230905538643</v>
      </c>
      <c r="L25">
        <v>1</v>
      </c>
      <c r="M25">
        <v>1</v>
      </c>
      <c r="N25">
        <v>2.31</v>
      </c>
      <c r="O25">
        <v>10.8</v>
      </c>
      <c r="P25">
        <v>3.85</v>
      </c>
      <c r="Q25">
        <f t="shared" si="16"/>
        <v>27.72</v>
      </c>
      <c r="R25">
        <v>4.5</v>
      </c>
      <c r="S25">
        <v>1.6</v>
      </c>
      <c r="T25">
        <v>0</v>
      </c>
      <c r="U25">
        <v>1</v>
      </c>
      <c r="V25">
        <v>0</v>
      </c>
      <c r="W25">
        <v>0</v>
      </c>
      <c r="X25">
        <v>0.5</v>
      </c>
      <c r="Y25">
        <f t="shared" si="17"/>
        <v>0.18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115</v>
      </c>
    </row>
    <row r="26" spans="1:34">
      <c r="A26">
        <v>24</v>
      </c>
      <c r="B26" t="s">
        <v>49</v>
      </c>
      <c r="C26">
        <v>1.064</v>
      </c>
      <c r="D26">
        <v>77</v>
      </c>
      <c r="E26">
        <v>0.167</v>
      </c>
      <c r="F26">
        <v>2.208</v>
      </c>
      <c r="G26">
        <f t="shared" si="9"/>
        <v>9</v>
      </c>
      <c r="H26">
        <f t="shared" si="10"/>
        <v>12</v>
      </c>
      <c r="I26">
        <f t="shared" si="11"/>
        <v>42</v>
      </c>
      <c r="J26">
        <f t="shared" si="12"/>
        <v>0</v>
      </c>
      <c r="K26">
        <f t="shared" si="13"/>
        <v>0</v>
      </c>
      <c r="L26">
        <v>1</v>
      </c>
      <c r="M26">
        <v>0</v>
      </c>
      <c r="N26">
        <v>4.2</v>
      </c>
      <c r="O26">
        <v>0</v>
      </c>
      <c r="P26">
        <v>3.85</v>
      </c>
      <c r="Q26">
        <f t="shared" si="16"/>
        <v>34.65</v>
      </c>
      <c r="R26">
        <v>3</v>
      </c>
      <c r="S26">
        <v>3</v>
      </c>
      <c r="T26">
        <v>0</v>
      </c>
      <c r="U26">
        <v>0</v>
      </c>
      <c r="V26">
        <v>0</v>
      </c>
      <c r="W26">
        <v>0</v>
      </c>
      <c r="X26">
        <v>1.33</v>
      </c>
      <c r="Y26">
        <f t="shared" si="17"/>
        <v>0.4788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50</v>
      </c>
    </row>
    <row r="27" spans="1:34">
      <c r="A27">
        <v>25</v>
      </c>
      <c r="B27" t="s">
        <v>213</v>
      </c>
      <c r="C27">
        <v>1.064</v>
      </c>
      <c r="D27">
        <v>77</v>
      </c>
      <c r="E27">
        <v>0.167</v>
      </c>
      <c r="F27">
        <v>2.208</v>
      </c>
      <c r="G27">
        <f t="shared" si="9"/>
        <v>6</v>
      </c>
      <c r="H27">
        <f t="shared" si="10"/>
        <v>10</v>
      </c>
      <c r="I27">
        <f t="shared" si="11"/>
        <v>36.19</v>
      </c>
      <c r="J27">
        <f t="shared" si="12"/>
        <v>0</v>
      </c>
      <c r="K27">
        <f t="shared" si="13"/>
        <v>0</v>
      </c>
      <c r="L27">
        <v>1</v>
      </c>
      <c r="M27">
        <v>0</v>
      </c>
      <c r="N27">
        <v>2.31</v>
      </c>
      <c r="O27">
        <v>0</v>
      </c>
      <c r="P27">
        <v>3.85</v>
      </c>
      <c r="Q27">
        <f t="shared" si="16"/>
        <v>23.1</v>
      </c>
      <c r="R27">
        <v>2</v>
      </c>
      <c r="S27">
        <v>3</v>
      </c>
      <c r="T27">
        <v>1</v>
      </c>
      <c r="U27">
        <v>0</v>
      </c>
      <c r="V27">
        <v>0</v>
      </c>
      <c r="W27">
        <v>0</v>
      </c>
      <c r="X27">
        <v>1</v>
      </c>
      <c r="Y27">
        <f t="shared" si="17"/>
        <v>0.36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87</v>
      </c>
    </row>
    <row r="28" spans="1:34">
      <c r="A28">
        <v>26</v>
      </c>
      <c r="B28" t="s">
        <v>214</v>
      </c>
      <c r="C28">
        <v>0.687</v>
      </c>
      <c r="D28">
        <v>71</v>
      </c>
      <c r="E28">
        <v>0.333</v>
      </c>
      <c r="F28">
        <v>2.6</v>
      </c>
      <c r="G28">
        <f t="shared" si="9"/>
        <v>4</v>
      </c>
      <c r="H28">
        <f t="shared" si="10"/>
        <v>10</v>
      </c>
      <c r="I28">
        <f t="shared" si="11"/>
        <v>36.19</v>
      </c>
      <c r="J28">
        <f t="shared" si="12"/>
        <v>0</v>
      </c>
      <c r="K28">
        <f t="shared" si="13"/>
        <v>0</v>
      </c>
      <c r="L28">
        <v>1</v>
      </c>
      <c r="M28">
        <v>0</v>
      </c>
      <c r="N28">
        <v>2.31</v>
      </c>
      <c r="O28">
        <v>0</v>
      </c>
      <c r="P28">
        <v>3.85</v>
      </c>
      <c r="Q28">
        <f t="shared" si="16"/>
        <v>15.4</v>
      </c>
      <c r="R28">
        <v>1</v>
      </c>
      <c r="S28">
        <v>4</v>
      </c>
      <c r="T28">
        <v>1</v>
      </c>
      <c r="U28">
        <v>0</v>
      </c>
      <c r="V28">
        <v>0</v>
      </c>
      <c r="W28">
        <v>80</v>
      </c>
      <c r="X28">
        <v>0.5</v>
      </c>
      <c r="Y28">
        <f t="shared" si="17"/>
        <v>0.18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87</v>
      </c>
    </row>
    <row r="29" spans="1:34">
      <c r="A29">
        <v>27</v>
      </c>
      <c r="B29" t="s">
        <v>215</v>
      </c>
      <c r="C29">
        <v>0.905</v>
      </c>
      <c r="D29">
        <v>205</v>
      </c>
      <c r="E29">
        <v>2.333</v>
      </c>
      <c r="F29">
        <v>2.524</v>
      </c>
      <c r="G29">
        <f t="shared" si="9"/>
        <v>40</v>
      </c>
      <c r="H29">
        <f t="shared" si="10"/>
        <v>26</v>
      </c>
      <c r="I29">
        <f t="shared" si="11"/>
        <v>81.23</v>
      </c>
      <c r="J29">
        <f t="shared" si="12"/>
        <v>0.225</v>
      </c>
      <c r="K29">
        <f t="shared" si="13"/>
        <v>0.355116999214008</v>
      </c>
      <c r="L29">
        <v>3</v>
      </c>
      <c r="M29">
        <v>1</v>
      </c>
      <c r="N29">
        <v>9.87</v>
      </c>
      <c r="O29">
        <v>9</v>
      </c>
      <c r="P29">
        <v>3.85</v>
      </c>
      <c r="Q29">
        <f t="shared" si="16"/>
        <v>154</v>
      </c>
      <c r="R29">
        <v>8</v>
      </c>
      <c r="S29">
        <v>5</v>
      </c>
      <c r="T29">
        <v>1</v>
      </c>
      <c r="U29">
        <v>1</v>
      </c>
      <c r="V29">
        <v>0</v>
      </c>
      <c r="W29">
        <v>80</v>
      </c>
      <c r="X29">
        <v>2.67</v>
      </c>
      <c r="Y29">
        <f t="shared" si="17"/>
        <v>0.9612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108</v>
      </c>
    </row>
    <row r="30" spans="1:34">
      <c r="A30">
        <v>28</v>
      </c>
      <c r="B30" t="s">
        <v>216</v>
      </c>
      <c r="C30">
        <v>1.258</v>
      </c>
      <c r="D30">
        <v>325</v>
      </c>
      <c r="E30">
        <v>1.458</v>
      </c>
      <c r="F30">
        <v>2.333</v>
      </c>
      <c r="G30">
        <f t="shared" si="9"/>
        <v>34.8</v>
      </c>
      <c r="H30">
        <f t="shared" si="10"/>
        <v>29.2</v>
      </c>
      <c r="I30">
        <f t="shared" si="11"/>
        <v>90.46</v>
      </c>
      <c r="J30">
        <f t="shared" si="12"/>
        <v>0.413793103448276</v>
      </c>
      <c r="K30">
        <f t="shared" si="13"/>
        <v>0.510212758720387</v>
      </c>
      <c r="L30">
        <v>2</v>
      </c>
      <c r="M30">
        <v>1</v>
      </c>
      <c r="N30">
        <v>7.56</v>
      </c>
      <c r="O30">
        <v>14.4</v>
      </c>
      <c r="P30">
        <v>3.85</v>
      </c>
      <c r="Q30">
        <f t="shared" si="16"/>
        <v>133.98</v>
      </c>
      <c r="R30">
        <v>3</v>
      </c>
      <c r="S30">
        <v>11.6</v>
      </c>
      <c r="T30">
        <v>1</v>
      </c>
      <c r="U30">
        <v>0</v>
      </c>
      <c r="V30">
        <v>0</v>
      </c>
      <c r="W30">
        <v>80</v>
      </c>
      <c r="X30">
        <v>0.83</v>
      </c>
      <c r="Y30">
        <f t="shared" si="17"/>
        <v>0.2988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39</v>
      </c>
    </row>
    <row r="31" spans="1:34">
      <c r="A31">
        <v>29</v>
      </c>
      <c r="B31" t="s">
        <v>217</v>
      </c>
      <c r="C31">
        <v>1.538</v>
      </c>
      <c r="D31">
        <v>217</v>
      </c>
      <c r="E31">
        <v>0.31</v>
      </c>
      <c r="F31">
        <v>1.858</v>
      </c>
      <c r="G31">
        <f t="shared" si="9"/>
        <v>17.5</v>
      </c>
      <c r="H31">
        <f t="shared" si="10"/>
        <v>19</v>
      </c>
      <c r="I31">
        <f t="shared" si="11"/>
        <v>73.15</v>
      </c>
      <c r="J31">
        <f t="shared" si="12"/>
        <v>0</v>
      </c>
      <c r="K31">
        <f t="shared" si="13"/>
        <v>0</v>
      </c>
      <c r="L31">
        <v>0</v>
      </c>
      <c r="M31">
        <v>0</v>
      </c>
      <c r="N31">
        <v>0</v>
      </c>
      <c r="O31">
        <v>0</v>
      </c>
      <c r="P31">
        <v>3.85</v>
      </c>
      <c r="Q31">
        <f t="shared" si="16"/>
        <v>67.375</v>
      </c>
      <c r="R31">
        <v>2.5</v>
      </c>
      <c r="S31">
        <v>7</v>
      </c>
      <c r="T31">
        <v>0</v>
      </c>
      <c r="U31">
        <v>0</v>
      </c>
      <c r="V31">
        <v>0</v>
      </c>
      <c r="W31">
        <v>165</v>
      </c>
      <c r="X31">
        <v>0</v>
      </c>
      <c r="Y31">
        <f t="shared" si="17"/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39</v>
      </c>
    </row>
    <row r="32" spans="1:34">
      <c r="A32">
        <v>30</v>
      </c>
      <c r="B32" t="s">
        <v>218</v>
      </c>
      <c r="C32">
        <v>1.292</v>
      </c>
      <c r="D32">
        <v>225</v>
      </c>
      <c r="E32">
        <v>0.375</v>
      </c>
      <c r="F32">
        <v>2.257</v>
      </c>
      <c r="G32">
        <f t="shared" si="9"/>
        <v>72</v>
      </c>
      <c r="H32">
        <f t="shared" si="10"/>
        <v>44</v>
      </c>
      <c r="I32">
        <f t="shared" si="11"/>
        <v>126.2</v>
      </c>
      <c r="J32">
        <f t="shared" si="12"/>
        <v>0.6</v>
      </c>
      <c r="K32">
        <f t="shared" si="13"/>
        <v>1.09715957576496</v>
      </c>
      <c r="L32">
        <v>0</v>
      </c>
      <c r="M32">
        <v>1</v>
      </c>
      <c r="N32">
        <v>0</v>
      </c>
      <c r="O32">
        <v>43.2</v>
      </c>
      <c r="P32">
        <v>3.85</v>
      </c>
      <c r="Q32">
        <f t="shared" si="16"/>
        <v>277.2</v>
      </c>
      <c r="R32">
        <v>18</v>
      </c>
      <c r="S32">
        <v>4</v>
      </c>
      <c r="T32">
        <v>0</v>
      </c>
      <c r="U32">
        <v>0</v>
      </c>
      <c r="V32">
        <v>0</v>
      </c>
      <c r="W32">
        <v>165</v>
      </c>
      <c r="X32">
        <v>3.33</v>
      </c>
      <c r="Y32">
        <f t="shared" si="17"/>
        <v>1.1988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39</v>
      </c>
    </row>
    <row r="33" spans="1:34">
      <c r="A33">
        <v>31</v>
      </c>
      <c r="B33" t="s">
        <v>219</v>
      </c>
      <c r="C33">
        <v>1.446</v>
      </c>
      <c r="D33">
        <v>345</v>
      </c>
      <c r="E33">
        <v>2.643</v>
      </c>
      <c r="F33">
        <v>2.055</v>
      </c>
      <c r="G33">
        <f t="shared" si="9"/>
        <v>25.2</v>
      </c>
      <c r="H33">
        <f t="shared" si="10"/>
        <v>23.6</v>
      </c>
      <c r="I33">
        <f t="shared" si="11"/>
        <v>72.77</v>
      </c>
      <c r="J33">
        <f t="shared" si="12"/>
        <v>0.476190476190476</v>
      </c>
      <c r="K33">
        <f t="shared" si="13"/>
        <v>0.528535639158148</v>
      </c>
      <c r="L33">
        <v>2</v>
      </c>
      <c r="M33">
        <v>2</v>
      </c>
      <c r="N33">
        <v>6.09</v>
      </c>
      <c r="O33">
        <v>12</v>
      </c>
      <c r="P33">
        <v>3.85</v>
      </c>
      <c r="Q33">
        <f t="shared" si="16"/>
        <v>97.02</v>
      </c>
      <c r="R33">
        <v>9</v>
      </c>
      <c r="S33">
        <v>2.8</v>
      </c>
      <c r="T33">
        <v>1</v>
      </c>
      <c r="U33">
        <v>0</v>
      </c>
      <c r="V33">
        <v>0</v>
      </c>
      <c r="W33">
        <v>165</v>
      </c>
      <c r="X33">
        <v>1.17</v>
      </c>
      <c r="Y33">
        <f t="shared" si="17"/>
        <v>0.4212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39</v>
      </c>
    </row>
    <row r="34" spans="1:34">
      <c r="A34">
        <v>32</v>
      </c>
      <c r="B34" t="s">
        <v>220</v>
      </c>
      <c r="C34">
        <v>1.404</v>
      </c>
      <c r="D34">
        <v>621</v>
      </c>
      <c r="E34">
        <v>6.167</v>
      </c>
      <c r="F34">
        <v>2.381</v>
      </c>
      <c r="G34">
        <f t="shared" si="9"/>
        <v>54</v>
      </c>
      <c r="H34">
        <f t="shared" si="10"/>
        <v>42</v>
      </c>
      <c r="I34">
        <f t="shared" si="11"/>
        <v>140.33</v>
      </c>
      <c r="J34">
        <f t="shared" si="12"/>
        <v>0</v>
      </c>
      <c r="K34">
        <f t="shared" si="13"/>
        <v>0</v>
      </c>
      <c r="L34">
        <v>8</v>
      </c>
      <c r="M34">
        <v>0</v>
      </c>
      <c r="N34">
        <v>21.37</v>
      </c>
      <c r="O34">
        <v>0</v>
      </c>
      <c r="P34">
        <v>3.85</v>
      </c>
      <c r="Q34">
        <f t="shared" si="16"/>
        <v>207.9</v>
      </c>
      <c r="R34">
        <v>18</v>
      </c>
      <c r="S34">
        <v>3</v>
      </c>
      <c r="T34">
        <v>1</v>
      </c>
      <c r="U34">
        <v>1</v>
      </c>
      <c r="V34">
        <v>0</v>
      </c>
      <c r="W34">
        <v>0</v>
      </c>
      <c r="X34">
        <v>2.5</v>
      </c>
      <c r="Y34">
        <f t="shared" si="17"/>
        <v>0.9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39</v>
      </c>
    </row>
    <row r="35" spans="1:34">
      <c r="A35">
        <v>33</v>
      </c>
      <c r="B35" t="s">
        <v>221</v>
      </c>
      <c r="C35">
        <v>1.699</v>
      </c>
      <c r="D35">
        <v>427</v>
      </c>
      <c r="E35">
        <v>1.292</v>
      </c>
      <c r="F35">
        <v>1.749</v>
      </c>
      <c r="G35">
        <f t="shared" si="9"/>
        <v>54</v>
      </c>
      <c r="H35">
        <f t="shared" si="10"/>
        <v>42</v>
      </c>
      <c r="I35">
        <f t="shared" si="11"/>
        <v>135.12</v>
      </c>
      <c r="J35">
        <f t="shared" si="12"/>
        <v>0.266666666666667</v>
      </c>
      <c r="K35">
        <f t="shared" si="13"/>
        <v>0.341576718130892</v>
      </c>
      <c r="L35">
        <v>4</v>
      </c>
      <c r="M35">
        <v>2</v>
      </c>
      <c r="N35">
        <v>12.18</v>
      </c>
      <c r="O35">
        <v>14.4</v>
      </c>
      <c r="P35">
        <v>3.85</v>
      </c>
      <c r="Q35">
        <f t="shared" si="16"/>
        <v>207.9</v>
      </c>
      <c r="R35">
        <v>18</v>
      </c>
      <c r="S35">
        <v>3</v>
      </c>
      <c r="T35">
        <v>1</v>
      </c>
      <c r="U35">
        <v>0</v>
      </c>
      <c r="V35">
        <v>0</v>
      </c>
      <c r="W35">
        <v>0</v>
      </c>
      <c r="X35">
        <v>2.5</v>
      </c>
      <c r="Y35">
        <f t="shared" si="17"/>
        <v>0.9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39</v>
      </c>
    </row>
    <row r="36" spans="1:34">
      <c r="A36">
        <v>34</v>
      </c>
      <c r="B36" t="s">
        <v>222</v>
      </c>
      <c r="C36">
        <v>1.899</v>
      </c>
      <c r="D36">
        <v>719</v>
      </c>
      <c r="E36">
        <v>5.31</v>
      </c>
      <c r="F36">
        <v>5.31</v>
      </c>
      <c r="G36">
        <f t="shared" si="9"/>
        <v>42</v>
      </c>
      <c r="H36">
        <f t="shared" si="10"/>
        <v>34</v>
      </c>
      <c r="I36">
        <f t="shared" si="11"/>
        <v>105.79</v>
      </c>
      <c r="J36">
        <f t="shared" si="12"/>
        <v>0.342857142857143</v>
      </c>
      <c r="K36">
        <f t="shared" si="13"/>
        <v>0.436277967235525</v>
      </c>
      <c r="L36">
        <v>4</v>
      </c>
      <c r="M36">
        <v>2</v>
      </c>
      <c r="N36">
        <v>10.71</v>
      </c>
      <c r="O36">
        <v>14.4</v>
      </c>
      <c r="P36">
        <v>3.85</v>
      </c>
      <c r="Q36">
        <f t="shared" si="16"/>
        <v>161.7</v>
      </c>
      <c r="R36">
        <v>14</v>
      </c>
      <c r="S36">
        <v>3</v>
      </c>
      <c r="T36">
        <v>1</v>
      </c>
      <c r="U36">
        <v>0</v>
      </c>
      <c r="V36">
        <v>0</v>
      </c>
      <c r="W36">
        <v>0</v>
      </c>
      <c r="X36">
        <v>2.5</v>
      </c>
      <c r="Y36">
        <f t="shared" si="17"/>
        <v>0.9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66</v>
      </c>
    </row>
    <row r="37" spans="1:34">
      <c r="A37">
        <v>35</v>
      </c>
      <c r="B37" t="s">
        <v>223</v>
      </c>
      <c r="C37">
        <v>0.828</v>
      </c>
      <c r="D37">
        <v>71</v>
      </c>
      <c r="E37">
        <v>0.5</v>
      </c>
      <c r="F37">
        <v>2.334</v>
      </c>
      <c r="G37">
        <f t="shared" si="9"/>
        <v>18</v>
      </c>
      <c r="H37">
        <f t="shared" si="10"/>
        <v>22</v>
      </c>
      <c r="I37">
        <f t="shared" si="11"/>
        <v>67.99</v>
      </c>
      <c r="J37">
        <f t="shared" si="12"/>
        <v>0.8</v>
      </c>
      <c r="K37">
        <f t="shared" si="13"/>
        <v>0.678832860035978</v>
      </c>
      <c r="L37">
        <v>1</v>
      </c>
      <c r="M37">
        <v>1</v>
      </c>
      <c r="N37">
        <v>2.31</v>
      </c>
      <c r="O37">
        <v>14.4</v>
      </c>
      <c r="P37">
        <v>3.85</v>
      </c>
      <c r="Q37">
        <f t="shared" si="16"/>
        <v>69.3</v>
      </c>
      <c r="R37">
        <v>9</v>
      </c>
      <c r="S37">
        <v>2</v>
      </c>
      <c r="T37">
        <v>0</v>
      </c>
      <c r="U37">
        <v>1</v>
      </c>
      <c r="V37">
        <v>0</v>
      </c>
      <c r="W37">
        <v>0</v>
      </c>
      <c r="X37">
        <v>1</v>
      </c>
      <c r="Y37">
        <f t="shared" si="17"/>
        <v>0.36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115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6"/>
  <sheetViews>
    <sheetView workbookViewId="0">
      <selection activeCell="B6" sqref="B6"/>
    </sheetView>
  </sheetViews>
  <sheetFormatPr defaultColWidth="9" defaultRowHeight="14" outlineLevelRow="5" outlineLevelCol="1"/>
  <sheetData>
    <row r="1" spans="2:2">
      <c r="B1" t="s">
        <v>224</v>
      </c>
    </row>
    <row r="2" spans="1:2">
      <c r="A2" t="s">
        <v>225</v>
      </c>
      <c r="B2">
        <v>0.829637</v>
      </c>
    </row>
    <row r="3" spans="1:2">
      <c r="A3" t="s">
        <v>226</v>
      </c>
      <c r="B3">
        <v>0.821382</v>
      </c>
    </row>
    <row r="4" spans="1:2">
      <c r="A4" t="s">
        <v>227</v>
      </c>
      <c r="B4">
        <v>0.865686</v>
      </c>
    </row>
    <row r="5" spans="1:2">
      <c r="A5" t="s">
        <v>228</v>
      </c>
      <c r="B5">
        <v>0.7909</v>
      </c>
    </row>
    <row r="6" spans="1:2">
      <c r="A6" t="s">
        <v>229</v>
      </c>
      <c r="B6">
        <v>0.808211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1f</vt:lpstr>
      <vt:lpstr>2f</vt:lpstr>
      <vt:lpstr>3f</vt:lpstr>
      <vt:lpstr>4f</vt:lpstr>
      <vt:lpstr>5f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13519</dc:creator>
  <cp:lastModifiedBy>一本正经</cp:lastModifiedBy>
  <dcterms:created xsi:type="dcterms:W3CDTF">2024-12-20T08:04:00Z</dcterms:created>
  <dcterms:modified xsi:type="dcterms:W3CDTF">2025-03-12T16:51:45Z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4806FEA1BB6E411E863A34A9A65EE191_12</vt:lpwstr>
  </property>
  <property fmtid="{D5CDD505-2E9C-101B-9397-08002B2CF9AE}" pid="3" name="KSOProductBuildVer">
    <vt:lpwstr>2052-12.1.0.20305</vt:lpwstr>
  </property>
</Properties>
</file>