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080" activeTab="6"/>
  </bookViews>
  <sheets>
    <sheet name="1f" sheetId="1" r:id="rId1"/>
    <sheet name="2f" sheetId="2" r:id="rId2"/>
    <sheet name="3f" sheetId="3" r:id="rId3"/>
    <sheet name="4f" sheetId="4" r:id="rId4"/>
    <sheet name="5f" sheetId="5" r:id="rId5"/>
    <sheet name="6f" sheetId="6" r:id="rId6"/>
    <sheet name="-1f" sheetId="7" r:id="rId7"/>
    <sheet name="data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<sst xmlns="http://schemas.openxmlformats.org/spreadsheetml/2006/main" count="786" uniqueCount="272">
  <si>
    <t>ID</t>
  </si>
  <si>
    <t>Name</t>
  </si>
  <si>
    <t>ITG</t>
  </si>
  <si>
    <t>BTW</t>
  </si>
  <si>
    <t>CTR</t>
  </si>
  <si>
    <t>ETR</t>
  </si>
  <si>
    <t>S</t>
  </si>
  <si>
    <t>L</t>
  </si>
  <si>
    <t>WA</t>
  </si>
  <si>
    <t>WFR</t>
  </si>
  <si>
    <t>WWR</t>
  </si>
  <si>
    <t>DN</t>
  </si>
  <si>
    <t>WN</t>
  </si>
  <si>
    <t>DS</t>
  </si>
  <si>
    <t>WS</t>
  </si>
  <si>
    <t>H</t>
  </si>
  <si>
    <t>V</t>
  </si>
  <si>
    <t>a</t>
  </si>
  <si>
    <t>b</t>
  </si>
  <si>
    <t>OH</t>
  </si>
  <si>
    <t>IH</t>
  </si>
  <si>
    <t>SH</t>
  </si>
  <si>
    <t>CRA</t>
  </si>
  <si>
    <t>CN</t>
  </si>
  <si>
    <t>CA</t>
  </si>
  <si>
    <t>OR</t>
  </si>
  <si>
    <t>IR</t>
  </si>
  <si>
    <t>AOR</t>
  </si>
  <si>
    <t>Step</t>
  </si>
  <si>
    <t>SN</t>
  </si>
  <si>
    <t>SL</t>
  </si>
  <si>
    <t>SW</t>
  </si>
  <si>
    <t>StepH</t>
  </si>
  <si>
    <t>Class</t>
  </si>
  <si>
    <t>LT1</t>
  </si>
  <si>
    <t>LT</t>
  </si>
  <si>
    <t>PW101</t>
  </si>
  <si>
    <t>PW</t>
  </si>
  <si>
    <t>A101</t>
  </si>
  <si>
    <t>AR</t>
  </si>
  <si>
    <t>A102</t>
  </si>
  <si>
    <t>FCR</t>
  </si>
  <si>
    <t>HA101-1</t>
  </si>
  <si>
    <t>HA</t>
  </si>
  <si>
    <t>HA101-2</t>
  </si>
  <si>
    <t>PW102</t>
  </si>
  <si>
    <t>A104-1</t>
  </si>
  <si>
    <t>LAB</t>
  </si>
  <si>
    <t>A104-2</t>
  </si>
  <si>
    <t>A105</t>
  </si>
  <si>
    <t>WC1</t>
  </si>
  <si>
    <t>WC</t>
  </si>
  <si>
    <t>LT2</t>
  </si>
  <si>
    <t>A106</t>
  </si>
  <si>
    <t>LT3</t>
  </si>
  <si>
    <t>HA102</t>
  </si>
  <si>
    <t>HA103</t>
  </si>
  <si>
    <t>HA104</t>
  </si>
  <si>
    <t>HA105</t>
  </si>
  <si>
    <t>WC2</t>
  </si>
  <si>
    <t>LT4</t>
  </si>
  <si>
    <t>LT5</t>
  </si>
  <si>
    <t>B101</t>
  </si>
  <si>
    <t>LR</t>
  </si>
  <si>
    <t>B102</t>
  </si>
  <si>
    <t>LT7</t>
  </si>
  <si>
    <t>B103</t>
  </si>
  <si>
    <t>FR</t>
  </si>
  <si>
    <t>B104</t>
  </si>
  <si>
    <t>LT6</t>
  </si>
  <si>
    <t>DT1</t>
  </si>
  <si>
    <t>DT</t>
  </si>
  <si>
    <t>PW103</t>
  </si>
  <si>
    <t>EN2</t>
  </si>
  <si>
    <t>EN</t>
  </si>
  <si>
    <t>EN7</t>
  </si>
  <si>
    <t>EN4</t>
  </si>
  <si>
    <t>EN3</t>
  </si>
  <si>
    <t>EN5</t>
  </si>
  <si>
    <t>EN1</t>
  </si>
  <si>
    <t>A103</t>
  </si>
  <si>
    <t>EN6</t>
  </si>
  <si>
    <t>PW104</t>
  </si>
  <si>
    <t>PW105</t>
  </si>
  <si>
    <t>C101</t>
  </si>
  <si>
    <t>A201</t>
  </si>
  <si>
    <t>A202</t>
  </si>
  <si>
    <t>A203</t>
  </si>
  <si>
    <t>A204</t>
  </si>
  <si>
    <t>A205-1</t>
  </si>
  <si>
    <t>A205-2</t>
  </si>
  <si>
    <t>A206</t>
  </si>
  <si>
    <t>A207</t>
  </si>
  <si>
    <t>A208</t>
  </si>
  <si>
    <t>TE201</t>
  </si>
  <si>
    <t>TE</t>
  </si>
  <si>
    <t>HA201</t>
  </si>
  <si>
    <t>PW201</t>
  </si>
  <si>
    <t>HA202</t>
  </si>
  <si>
    <t>PW206</t>
  </si>
  <si>
    <t>C203</t>
  </si>
  <si>
    <t>C204-1</t>
  </si>
  <si>
    <t>RR</t>
  </si>
  <si>
    <t>PW207</t>
  </si>
  <si>
    <t>C201</t>
  </si>
  <si>
    <t>AUD</t>
  </si>
  <si>
    <t>C202</t>
  </si>
  <si>
    <t>B210</t>
  </si>
  <si>
    <t>PW203</t>
  </si>
  <si>
    <t>PW204</t>
  </si>
  <si>
    <t>PW205</t>
  </si>
  <si>
    <t>B209</t>
  </si>
  <si>
    <t>OFC</t>
  </si>
  <si>
    <t>PW202</t>
  </si>
  <si>
    <t>B201</t>
  </si>
  <si>
    <t>B202</t>
  </si>
  <si>
    <t>B203</t>
  </si>
  <si>
    <t>B205</t>
  </si>
  <si>
    <t>B206</t>
  </si>
  <si>
    <t>B207</t>
  </si>
  <si>
    <t>B208</t>
  </si>
  <si>
    <t>CR</t>
  </si>
  <si>
    <t>B204</t>
  </si>
  <si>
    <t>C204-2</t>
  </si>
  <si>
    <t>A301</t>
  </si>
  <si>
    <t>A302</t>
  </si>
  <si>
    <t>C</t>
  </si>
  <si>
    <t>A303</t>
  </si>
  <si>
    <t>A304</t>
  </si>
  <si>
    <t>A305</t>
  </si>
  <si>
    <t>A306</t>
  </si>
  <si>
    <t>A307</t>
  </si>
  <si>
    <t>TE301</t>
  </si>
  <si>
    <t>TE302</t>
  </si>
  <si>
    <t>PW301</t>
  </si>
  <si>
    <t>PW302</t>
  </si>
  <si>
    <t>PW303</t>
  </si>
  <si>
    <t>HA301</t>
  </si>
  <si>
    <t>TE303</t>
  </si>
  <si>
    <t>TW</t>
  </si>
  <si>
    <t>C301</t>
  </si>
  <si>
    <t>B308</t>
  </si>
  <si>
    <t>B301</t>
  </si>
  <si>
    <t>B302</t>
  </si>
  <si>
    <t>B303</t>
  </si>
  <si>
    <t>B304</t>
  </si>
  <si>
    <t>B305</t>
  </si>
  <si>
    <t>B306</t>
  </si>
  <si>
    <t>B307</t>
  </si>
  <si>
    <t>PW304</t>
  </si>
  <si>
    <t>PW305</t>
  </si>
  <si>
    <t>PW306</t>
  </si>
  <si>
    <t>A401</t>
  </si>
  <si>
    <t>PW401</t>
  </si>
  <si>
    <t>HA401-1</t>
  </si>
  <si>
    <t>PF401</t>
  </si>
  <si>
    <t>PF</t>
  </si>
  <si>
    <t>PW402</t>
  </si>
  <si>
    <t>HA401-2</t>
  </si>
  <si>
    <t>HA401-3</t>
  </si>
  <si>
    <t>TE401</t>
  </si>
  <si>
    <t>HA402</t>
  </si>
  <si>
    <t>TE403</t>
  </si>
  <si>
    <t>B411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</si>
  <si>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</si>
  <si>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</si>
  <si>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</si>
  <si>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</si>
  <si>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</si>
  <si>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</si>
  <si>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</si>
  <si>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</si>
  <si>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</si>
  <si>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</si>
  <si>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PW403</t>
  </si>
  <si>
    <t>PW404</t>
  </si>
  <si>
    <t>PW405</t>
  </si>
  <si>
    <t>TE402</t>
  </si>
  <si>
    <t>A501</t>
  </si>
  <si>
    <t>PW501</t>
  </si>
  <si>
    <t>HA501-1</t>
  </si>
  <si>
    <t>HA501-2</t>
  </si>
  <si>
    <t>HA501-3</t>
  </si>
  <si>
    <t>TE501</t>
  </si>
  <si>
    <t>B511</t>
  </si>
  <si>
    <t>B501</t>
  </si>
  <si>
    <t>B502</t>
  </si>
  <si>
    <t>B503</t>
  </si>
  <si>
    <t>B504</t>
  </si>
  <si>
    <t>B505</t>
  </si>
  <si>
    <t>B506</t>
  </si>
  <si>
    <t>B507</t>
  </si>
  <si>
    <t>B508</t>
  </si>
  <si>
    <t>B509</t>
  </si>
  <si>
    <t>B510</t>
  </si>
  <si>
    <t>PW502</t>
  </si>
  <si>
    <t>PF501</t>
  </si>
  <si>
    <t>HA502</t>
  </si>
  <si>
    <t>PW503</t>
  </si>
  <si>
    <t>PW504</t>
  </si>
  <si>
    <t>TL1</t>
  </si>
  <si>
    <t>TL2</t>
  </si>
  <si>
    <t>A605</t>
  </si>
  <si>
    <t>A601</t>
  </si>
  <si>
    <t>A609</t>
  </si>
  <si>
    <t>TE601</t>
  </si>
  <si>
    <t>B611</t>
  </si>
  <si>
    <t>B602</t>
  </si>
  <si>
    <t>B603</t>
  </si>
  <si>
    <t>B604</t>
  </si>
  <si>
    <t>B605</t>
  </si>
  <si>
    <t>B606</t>
  </si>
  <si>
    <t>B607</t>
  </si>
  <si>
    <t>B609</t>
  </si>
  <si>
    <t>B610</t>
  </si>
  <si>
    <t>PW601</t>
  </si>
  <si>
    <t>A606</t>
  </si>
  <si>
    <t>HA601-1</t>
  </si>
  <si>
    <t>PF601</t>
  </si>
  <si>
    <t>A607</t>
  </si>
  <si>
    <t>A608</t>
  </si>
  <si>
    <t>A604</t>
  </si>
  <si>
    <t>A603</t>
  </si>
  <si>
    <t>A602</t>
  </si>
  <si>
    <t>PW604</t>
  </si>
  <si>
    <t>HA601-2</t>
  </si>
  <si>
    <t>TE602</t>
  </si>
  <si>
    <t>PW603</t>
  </si>
  <si>
    <t>PW602</t>
  </si>
  <si>
    <t>B608-1</t>
  </si>
  <si>
    <t>B608-2</t>
  </si>
  <si>
    <t>B601-1</t>
  </si>
  <si>
    <t>B601-2</t>
  </si>
  <si>
    <t>PW605</t>
  </si>
  <si>
    <t>PW606</t>
  </si>
  <si>
    <t>PW001</t>
  </si>
  <si>
    <t>PW002</t>
  </si>
  <si>
    <t>PW003</t>
  </si>
  <si>
    <t>PW004</t>
  </si>
  <si>
    <t>C002</t>
  </si>
  <si>
    <t>C001</t>
  </si>
  <si>
    <t>PW005</t>
  </si>
  <si>
    <t>PW006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</si>
  <si>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</si>
  <si>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</si>
  <si>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</si>
  <si>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</si>
  <si>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</si>
  <si>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</si>
  <si>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</si>
  <si>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</si>
  <si>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</si>
  <si>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</si>
  <si>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</si>
  <si>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</si>
  <si>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</si>
  <si>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</si>
  <si>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</si>
  <si>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</si>
  <si>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</si>
  <si>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</si>
  <si>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</si>
  <si>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</si>
  <si>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</si>
  <si>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DIF</t>
  </si>
  <si>
    <t>-1f</t>
  </si>
  <si>
    <t>1f</t>
  </si>
  <si>
    <t>2f</t>
  </si>
  <si>
    <t>3f</t>
  </si>
  <si>
    <t>4f</t>
  </si>
  <si>
    <t>5f</t>
  </si>
  <si>
    <t>6f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</si>
</sst>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47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57"/>
  <sheetViews>
    <sheetView zoomScale="70" zoomScaleNormal="70" workbookViewId="0">
      <selection activeCell="AG1" sqref="AG1"/>
    </sheetView>
  </sheetViews>
  <sheetFormatPr defaultColWidth="9" defaultRowHeight="14"/>
  <cols>
    <col min="1" max="1" width="3.375" customWidth="1"/>
    <col min="3" max="3" width="6.5" style="3" customWidth="1"/>
    <col min="4" max="4" width="6" customWidth="1"/>
    <col min="5" max="5" width="6.5" customWidth="1"/>
    <col min="6" max="6" width="7.125" customWidth="1"/>
    <col min="7" max="7" width="7.5" customWidth="1"/>
    <col min="8" max="8" width="6.5" customWidth="1"/>
    <col min="9" max="9" width="7.25" customWidth="1"/>
    <col min="10" max="10" width="8.75" customWidth="1"/>
    <col min="12" max="12" width="4.625" customWidth="1"/>
    <col min="13" max="13" width="5.375" customWidth="1"/>
    <col min="14" max="14" width="6.375" customWidth="1"/>
    <col min="15" max="15" width="6.75" style="2" customWidth="1"/>
    <col min="16" max="16" width="5.875" customWidth="1"/>
    <col min="17" max="17" width="7.375" customWidth="1"/>
    <col min="18" max="18" width="6.125" style="2" customWidth="1"/>
    <col min="19" max="19" width="6.25" style="2" customWidth="1"/>
    <col min="20" max="22" width="3.75" customWidth="1"/>
    <col min="23" max="23" width="5.75" customWidth="1"/>
    <col min="24" max="24" width="7.5" style="2" customWidth="1"/>
    <col min="26" max="27" width="3.75" customWidth="1"/>
    <col min="28" max="28" width="5" customWidth="1"/>
    <col min="29" max="29" width="4.75" style="2" customWidth="1"/>
    <col min="30" max="30" width="4.75" customWidth="1"/>
    <col min="31" max="31" width="5.625" customWidth="1"/>
    <col min="32" max="32" width="5.5" customWidth="1"/>
    <col min="33" max="33" width="6.625" customWidth="1"/>
    <col min="34" max="34" width="4.7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 s="3">
        <v>0.871</v>
      </c>
      <c r="D2">
        <v>89</v>
      </c>
      <c r="E2">
        <v>0.25</v>
      </c>
      <c r="F2">
        <v>2.574</v>
      </c>
      <c r="G2">
        <f t="shared" ref="G2:G4" si="0">R2*S2</f>
        <v>24.75</v>
      </c>
      <c r="H2">
        <f t="shared" ref="H2:H4" si="1">R2*2+S2*2</f>
        <v>21.6</v>
      </c>
      <c r="I2">
        <f t="shared" ref="I2:I4" si="2">H2*P2-N2-O2</f>
        <v>85.74</v>
      </c>
      <c r="J2">
        <f t="shared" ref="J2:J4" si="3">O2/G2</f>
        <v>0.666666666666667</v>
      </c>
      <c r="K2">
        <f t="shared" ref="K2:K4" si="4">O2/(I2*0.312)</f>
        <v>0.616802138845526</v>
      </c>
      <c r="L2">
        <v>1</v>
      </c>
      <c r="M2">
        <v>4</v>
      </c>
      <c r="N2">
        <v>2.52</v>
      </c>
      <c r="O2" s="2">
        <v>16.5</v>
      </c>
      <c r="P2">
        <v>4.85</v>
      </c>
      <c r="Q2">
        <f t="shared" ref="Q2:Q4" si="5">G2*P2</f>
        <v>120.0375</v>
      </c>
      <c r="R2" s="2">
        <v>3.3</v>
      </c>
      <c r="S2" s="2">
        <v>7.5</v>
      </c>
      <c r="T2">
        <v>1</v>
      </c>
      <c r="U2">
        <v>0</v>
      </c>
      <c r="V2">
        <v>0</v>
      </c>
      <c r="W2">
        <v>334.5</v>
      </c>
      <c r="X2" s="2">
        <v>1.4444</v>
      </c>
      <c r="Y2">
        <f t="shared" ref="Y2:Y41" si="6">X2*0.36</f>
        <v>0.519984</v>
      </c>
      <c r="Z2">
        <v>0</v>
      </c>
      <c r="AA2">
        <v>0</v>
      </c>
      <c r="AB2">
        <v>0</v>
      </c>
      <c r="AC2" s="2">
        <v>1</v>
      </c>
      <c r="AD2">
        <v>24</v>
      </c>
      <c r="AE2">
        <v>1.5</v>
      </c>
      <c r="AF2">
        <v>0.28</v>
      </c>
      <c r="AG2">
        <v>0.18</v>
      </c>
      <c r="AH2" t="s">
        <v>35</v>
      </c>
    </row>
    <row r="3" spans="1:34">
      <c r="A3">
        <v>1</v>
      </c>
      <c r="B3" t="s">
        <v>36</v>
      </c>
      <c r="C3" s="3">
        <v>1.231</v>
      </c>
      <c r="D3">
        <v>363</v>
      </c>
      <c r="E3">
        <v>2.45</v>
      </c>
      <c r="F3">
        <v>2.493</v>
      </c>
      <c r="G3">
        <f t="shared" si="0"/>
        <v>17.34</v>
      </c>
      <c r="H3">
        <f t="shared" si="1"/>
        <v>17</v>
      </c>
      <c r="I3">
        <f t="shared" si="2"/>
        <v>73.21</v>
      </c>
      <c r="J3">
        <f t="shared" si="3"/>
        <v>0</v>
      </c>
      <c r="K3">
        <f t="shared" si="4"/>
        <v>0</v>
      </c>
      <c r="L3">
        <v>3</v>
      </c>
      <c r="M3">
        <v>0</v>
      </c>
      <c r="N3">
        <v>9.24</v>
      </c>
      <c r="O3" s="2">
        <v>0</v>
      </c>
      <c r="P3">
        <v>4.85</v>
      </c>
      <c r="Q3">
        <f t="shared" si="5"/>
        <v>84.099</v>
      </c>
      <c r="R3" s="2">
        <v>5.1</v>
      </c>
      <c r="S3" s="2">
        <v>3.4</v>
      </c>
      <c r="T3">
        <v>1</v>
      </c>
      <c r="U3">
        <v>1</v>
      </c>
      <c r="V3">
        <v>0</v>
      </c>
      <c r="W3">
        <v>334.5</v>
      </c>
      <c r="X3" s="2">
        <v>0.1111</v>
      </c>
      <c r="Y3">
        <f t="shared" si="6"/>
        <v>0.039996</v>
      </c>
      <c r="Z3">
        <v>0</v>
      </c>
      <c r="AA3">
        <v>0</v>
      </c>
      <c r="AB3">
        <v>0</v>
      </c>
      <c r="AC3" s="2">
        <v>1</v>
      </c>
      <c r="AD3">
        <v>4</v>
      </c>
      <c r="AE3">
        <v>3.4</v>
      </c>
      <c r="AF3">
        <v>0.3</v>
      </c>
      <c r="AG3">
        <v>0.18</v>
      </c>
      <c r="AH3" t="s">
        <v>37</v>
      </c>
    </row>
    <row r="4" spans="1:34">
      <c r="A4">
        <v>2</v>
      </c>
      <c r="B4" t="s">
        <v>38</v>
      </c>
      <c r="C4" s="3">
        <v>0.899</v>
      </c>
      <c r="D4">
        <v>97</v>
      </c>
      <c r="E4">
        <v>0.2</v>
      </c>
      <c r="F4">
        <v>2.583</v>
      </c>
      <c r="G4">
        <f t="shared" si="0"/>
        <v>10.8</v>
      </c>
      <c r="H4">
        <f t="shared" si="1"/>
        <v>13.4</v>
      </c>
      <c r="I4">
        <f t="shared" si="2"/>
        <v>62.47</v>
      </c>
      <c r="J4">
        <f t="shared" si="3"/>
        <v>0</v>
      </c>
      <c r="K4">
        <f t="shared" si="4"/>
        <v>0</v>
      </c>
      <c r="L4">
        <v>1</v>
      </c>
      <c r="M4">
        <v>0</v>
      </c>
      <c r="N4">
        <v>2.52</v>
      </c>
      <c r="O4" s="2">
        <v>0</v>
      </c>
      <c r="P4">
        <v>4.85</v>
      </c>
      <c r="Q4">
        <f t="shared" si="5"/>
        <v>52.38</v>
      </c>
      <c r="R4" s="2">
        <v>4</v>
      </c>
      <c r="S4" s="2">
        <v>2.7</v>
      </c>
      <c r="T4">
        <v>1</v>
      </c>
      <c r="U4">
        <v>0</v>
      </c>
      <c r="V4">
        <v>0</v>
      </c>
      <c r="W4">
        <v>334.5</v>
      </c>
      <c r="X4" s="2">
        <v>0.5</v>
      </c>
      <c r="Y4">
        <f t="shared" ref="Y4" si="7">X4*0.36</f>
        <v>0.18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 t="s">
        <v>39</v>
      </c>
    </row>
    <row r="5" spans="1:34">
      <c r="A5">
        <v>3</v>
      </c>
      <c r="B5" t="s">
        <v>40</v>
      </c>
      <c r="C5" s="3">
        <v>0.745</v>
      </c>
      <c r="D5">
        <v>145</v>
      </c>
      <c r="E5">
        <v>0.333</v>
      </c>
      <c r="F5">
        <v>2.794</v>
      </c>
      <c r="G5">
        <f t="shared" ref="G5:G41" si="8">R5*S5</f>
        <v>27.262</v>
      </c>
      <c r="H5">
        <f t="shared" ref="H5:H41" si="9">R5*2+S5*2</f>
        <v>21.28</v>
      </c>
      <c r="I5">
        <f t="shared" ref="I5:I41" si="10">H5*P5-N5-O5</f>
        <v>91.328</v>
      </c>
      <c r="J5">
        <f t="shared" ref="J5:J41" si="11">O5/G5</f>
        <v>0.343335045117746</v>
      </c>
      <c r="K5">
        <f t="shared" ref="K5:K41" si="12">O5/(I5*0.312)</f>
        <v>0.328486334968465</v>
      </c>
      <c r="L5">
        <v>1</v>
      </c>
      <c r="M5">
        <v>3</v>
      </c>
      <c r="N5">
        <v>2.52</v>
      </c>
      <c r="O5" s="2">
        <v>9.36</v>
      </c>
      <c r="P5">
        <v>4.85</v>
      </c>
      <c r="Q5">
        <f t="shared" ref="Q5:Q41" si="13">G5*P5</f>
        <v>132.2207</v>
      </c>
      <c r="R5" s="2">
        <v>6.34</v>
      </c>
      <c r="S5" s="2">
        <v>4.3</v>
      </c>
      <c r="T5">
        <v>1</v>
      </c>
      <c r="U5">
        <v>0</v>
      </c>
      <c r="V5">
        <v>0</v>
      </c>
      <c r="W5">
        <v>334.5</v>
      </c>
      <c r="X5" s="2">
        <v>0.6666</v>
      </c>
      <c r="Y5">
        <f t="shared" si="6"/>
        <v>0.239976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>
        <v>0</v>
      </c>
      <c r="AH5" t="s">
        <v>41</v>
      </c>
    </row>
    <row r="6" spans="1:34">
      <c r="A6">
        <v>4</v>
      </c>
      <c r="B6" t="s">
        <v>42</v>
      </c>
      <c r="C6" s="3">
        <v>1.287</v>
      </c>
      <c r="D6">
        <v>437</v>
      </c>
      <c r="E6">
        <v>2.117</v>
      </c>
      <c r="F6">
        <v>2.493</v>
      </c>
      <c r="G6">
        <f t="shared" si="8"/>
        <v>110.5</v>
      </c>
      <c r="H6">
        <f t="shared" si="9"/>
        <v>43</v>
      </c>
      <c r="I6">
        <f t="shared" si="10"/>
        <v>156.95</v>
      </c>
      <c r="J6">
        <f t="shared" si="11"/>
        <v>0.387149321266968</v>
      </c>
      <c r="K6">
        <f t="shared" si="12"/>
        <v>0.873624623226407</v>
      </c>
      <c r="L6">
        <v>3</v>
      </c>
      <c r="M6">
        <v>1</v>
      </c>
      <c r="N6">
        <v>8.82</v>
      </c>
      <c r="O6" s="2">
        <v>42.78</v>
      </c>
      <c r="P6">
        <v>4.85</v>
      </c>
      <c r="Q6">
        <f t="shared" si="13"/>
        <v>535.925</v>
      </c>
      <c r="R6" s="2">
        <v>13</v>
      </c>
      <c r="S6" s="2">
        <v>8.5</v>
      </c>
      <c r="T6">
        <v>1</v>
      </c>
      <c r="U6">
        <v>1</v>
      </c>
      <c r="V6">
        <v>0</v>
      </c>
      <c r="W6">
        <v>334.5</v>
      </c>
      <c r="X6" s="2">
        <v>2.3333</v>
      </c>
      <c r="Y6">
        <f t="shared" si="6"/>
        <v>0.839988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>
        <v>0</v>
      </c>
      <c r="AH6" t="s">
        <v>43</v>
      </c>
    </row>
    <row r="7" spans="1:34">
      <c r="A7">
        <v>5</v>
      </c>
      <c r="B7" t="s">
        <v>44</v>
      </c>
      <c r="C7" s="3">
        <v>1.333</v>
      </c>
      <c r="D7">
        <v>831</v>
      </c>
      <c r="E7">
        <v>2.033</v>
      </c>
      <c r="F7">
        <v>2.505</v>
      </c>
      <c r="G7">
        <f t="shared" si="8"/>
        <v>106.25</v>
      </c>
      <c r="H7">
        <f t="shared" si="9"/>
        <v>42</v>
      </c>
      <c r="I7">
        <f t="shared" si="10"/>
        <v>154.62</v>
      </c>
      <c r="J7">
        <f t="shared" si="11"/>
        <v>0.402635294117647</v>
      </c>
      <c r="K7">
        <f t="shared" si="12"/>
        <v>0.886789449071172</v>
      </c>
      <c r="L7">
        <v>2</v>
      </c>
      <c r="M7">
        <v>1</v>
      </c>
      <c r="N7">
        <v>6.3</v>
      </c>
      <c r="O7" s="2">
        <v>42.78</v>
      </c>
      <c r="P7">
        <v>4.85</v>
      </c>
      <c r="Q7">
        <f t="shared" si="13"/>
        <v>515.3125</v>
      </c>
      <c r="R7" s="2">
        <v>12.5</v>
      </c>
      <c r="S7" s="2">
        <v>8.5</v>
      </c>
      <c r="T7">
        <v>1</v>
      </c>
      <c r="U7">
        <v>0</v>
      </c>
      <c r="V7">
        <v>0</v>
      </c>
      <c r="W7">
        <v>334.5</v>
      </c>
      <c r="X7" s="2">
        <v>2.3333</v>
      </c>
      <c r="Y7">
        <f t="shared" si="6"/>
        <v>0.839988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t="s">
        <v>43</v>
      </c>
    </row>
    <row r="8" spans="1:34">
      <c r="A8">
        <v>6</v>
      </c>
      <c r="B8" t="s">
        <v>45</v>
      </c>
      <c r="C8" s="3">
        <v>1.039</v>
      </c>
      <c r="D8">
        <v>645</v>
      </c>
      <c r="E8">
        <v>4.2</v>
      </c>
      <c r="F8">
        <v>2.763</v>
      </c>
      <c r="G8">
        <f t="shared" si="8"/>
        <v>87.75</v>
      </c>
      <c r="H8">
        <f t="shared" si="9"/>
        <v>60.5</v>
      </c>
      <c r="I8">
        <f t="shared" si="10"/>
        <v>274.525</v>
      </c>
      <c r="J8">
        <f t="shared" si="11"/>
        <v>0</v>
      </c>
      <c r="K8">
        <f t="shared" si="12"/>
        <v>0</v>
      </c>
      <c r="L8">
        <v>6</v>
      </c>
      <c r="M8">
        <v>0</v>
      </c>
      <c r="N8">
        <v>18.9</v>
      </c>
      <c r="O8" s="2">
        <v>0</v>
      </c>
      <c r="P8">
        <v>4.85</v>
      </c>
      <c r="Q8">
        <f t="shared" si="13"/>
        <v>425.5875</v>
      </c>
      <c r="R8" s="2">
        <v>27</v>
      </c>
      <c r="S8" s="2">
        <v>3.25</v>
      </c>
      <c r="T8">
        <v>1</v>
      </c>
      <c r="U8">
        <v>0</v>
      </c>
      <c r="V8">
        <v>0</v>
      </c>
      <c r="W8">
        <v>334.5</v>
      </c>
      <c r="X8" s="2">
        <v>3</v>
      </c>
      <c r="Y8">
        <f t="shared" si="6"/>
        <v>1.08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t="s">
        <v>37</v>
      </c>
    </row>
    <row r="9" spans="1:34">
      <c r="A9">
        <v>7</v>
      </c>
      <c r="B9" t="s">
        <v>46</v>
      </c>
      <c r="C9" s="3">
        <v>0.781</v>
      </c>
      <c r="D9">
        <v>175</v>
      </c>
      <c r="E9">
        <v>1.167</v>
      </c>
      <c r="F9">
        <v>2.908</v>
      </c>
      <c r="G9">
        <f t="shared" si="8"/>
        <v>167.4</v>
      </c>
      <c r="H9">
        <f t="shared" si="9"/>
        <v>66.4</v>
      </c>
      <c r="I9">
        <f t="shared" si="10"/>
        <v>202.49</v>
      </c>
      <c r="J9">
        <f t="shared" si="11"/>
        <v>0.645161290322581</v>
      </c>
      <c r="K9">
        <f t="shared" si="12"/>
        <v>1.70948612846978</v>
      </c>
      <c r="L9">
        <v>4</v>
      </c>
      <c r="M9">
        <v>1</v>
      </c>
      <c r="N9">
        <v>11.55</v>
      </c>
      <c r="O9" s="2">
        <v>108</v>
      </c>
      <c r="P9">
        <v>4.85</v>
      </c>
      <c r="Q9">
        <f t="shared" si="13"/>
        <v>811.89</v>
      </c>
      <c r="R9" s="2">
        <v>27</v>
      </c>
      <c r="S9" s="2">
        <v>6.2</v>
      </c>
      <c r="T9">
        <v>1</v>
      </c>
      <c r="U9">
        <v>1</v>
      </c>
      <c r="V9">
        <v>0</v>
      </c>
      <c r="W9">
        <v>334.5</v>
      </c>
      <c r="X9" s="2">
        <v>4.6666</v>
      </c>
      <c r="Y9">
        <f t="shared" si="6"/>
        <v>1.679976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t="s">
        <v>47</v>
      </c>
    </row>
    <row r="10" spans="1:34">
      <c r="A10">
        <v>8</v>
      </c>
      <c r="B10" t="s">
        <v>48</v>
      </c>
      <c r="C10" s="3">
        <v>0.619</v>
      </c>
      <c r="D10">
        <v>89</v>
      </c>
      <c r="E10">
        <v>0.5</v>
      </c>
      <c r="F10">
        <v>2.958</v>
      </c>
      <c r="G10">
        <f t="shared" si="8"/>
        <v>17.36</v>
      </c>
      <c r="H10">
        <f t="shared" si="9"/>
        <v>18</v>
      </c>
      <c r="I10">
        <v>0.8333</v>
      </c>
      <c r="J10">
        <f t="shared" si="11"/>
        <v>0.414746543778802</v>
      </c>
      <c r="K10">
        <f t="shared" si="12"/>
        <v>27.6934154289249</v>
      </c>
      <c r="L10">
        <v>1</v>
      </c>
      <c r="M10">
        <v>1</v>
      </c>
      <c r="N10">
        <v>2.1</v>
      </c>
      <c r="O10" s="2">
        <v>7.2</v>
      </c>
      <c r="P10">
        <v>4.85</v>
      </c>
      <c r="Q10">
        <f t="shared" si="13"/>
        <v>84.196</v>
      </c>
      <c r="R10" s="2">
        <v>2.8</v>
      </c>
      <c r="S10" s="2">
        <v>6.2</v>
      </c>
      <c r="T10">
        <v>0</v>
      </c>
      <c r="U10">
        <v>1</v>
      </c>
      <c r="V10">
        <v>0</v>
      </c>
      <c r="W10">
        <v>334.5</v>
      </c>
      <c r="X10" s="2">
        <v>0.8333</v>
      </c>
      <c r="Y10">
        <f t="shared" si="6"/>
        <v>0.299988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t="s">
        <v>39</v>
      </c>
    </row>
    <row r="11" spans="1:34">
      <c r="A11">
        <v>9</v>
      </c>
      <c r="B11" t="s">
        <v>49</v>
      </c>
      <c r="C11" s="3">
        <v>0.771</v>
      </c>
      <c r="D11">
        <v>89</v>
      </c>
      <c r="E11">
        <v>0.167</v>
      </c>
      <c r="F11">
        <v>2.46</v>
      </c>
      <c r="G11">
        <f t="shared" si="8"/>
        <v>74.4</v>
      </c>
      <c r="H11">
        <f t="shared" si="9"/>
        <v>36.4</v>
      </c>
      <c r="I11">
        <f t="shared" si="10"/>
        <v>123.44</v>
      </c>
      <c r="J11">
        <f t="shared" si="11"/>
        <v>0.629032258064516</v>
      </c>
      <c r="K11">
        <f t="shared" si="12"/>
        <v>1.2151652624757</v>
      </c>
      <c r="L11">
        <v>2</v>
      </c>
      <c r="M11">
        <v>2</v>
      </c>
      <c r="N11">
        <v>6.3</v>
      </c>
      <c r="O11" s="2">
        <v>46.8</v>
      </c>
      <c r="P11">
        <v>4.85</v>
      </c>
      <c r="Q11">
        <f t="shared" si="13"/>
        <v>360.84</v>
      </c>
      <c r="R11" s="2">
        <v>12</v>
      </c>
      <c r="S11" s="2">
        <v>6.2</v>
      </c>
      <c r="T11">
        <v>1</v>
      </c>
      <c r="U11">
        <v>0</v>
      </c>
      <c r="V11">
        <v>0</v>
      </c>
      <c r="W11">
        <v>334.5</v>
      </c>
      <c r="X11" s="2">
        <v>3</v>
      </c>
      <c r="Y11">
        <f t="shared" si="6"/>
        <v>1.08</v>
      </c>
      <c r="Z11">
        <v>0</v>
      </c>
      <c r="AA11">
        <v>0</v>
      </c>
      <c r="AB11">
        <v>0</v>
      </c>
      <c r="AC11" s="2">
        <v>2</v>
      </c>
      <c r="AD11">
        <v>5</v>
      </c>
      <c r="AE11">
        <v>1.5</v>
      </c>
      <c r="AF11">
        <v>0.28</v>
      </c>
      <c r="AG11">
        <v>0.12</v>
      </c>
      <c r="AH11" t="s">
        <v>39</v>
      </c>
    </row>
    <row r="12" spans="1:34">
      <c r="A12">
        <v>10</v>
      </c>
      <c r="B12" t="s">
        <v>50</v>
      </c>
      <c r="C12" s="3">
        <v>0.771</v>
      </c>
      <c r="D12">
        <v>89</v>
      </c>
      <c r="E12">
        <v>0.167</v>
      </c>
      <c r="F12">
        <v>2.861</v>
      </c>
      <c r="G12">
        <f t="shared" si="8"/>
        <v>40.6</v>
      </c>
      <c r="H12">
        <f t="shared" si="9"/>
        <v>25.6</v>
      </c>
      <c r="I12">
        <f t="shared" si="10"/>
        <v>107.42</v>
      </c>
      <c r="J12">
        <f t="shared" si="11"/>
        <v>0.257142857142857</v>
      </c>
      <c r="K12">
        <f t="shared" si="12"/>
        <v>0.311501940621285</v>
      </c>
      <c r="L12">
        <v>3</v>
      </c>
      <c r="M12">
        <v>1</v>
      </c>
      <c r="N12">
        <v>6.3</v>
      </c>
      <c r="O12" s="2">
        <v>10.44</v>
      </c>
      <c r="P12">
        <v>4.85</v>
      </c>
      <c r="Q12">
        <f t="shared" si="13"/>
        <v>196.91</v>
      </c>
      <c r="R12" s="2">
        <v>5.8</v>
      </c>
      <c r="S12" s="2">
        <v>7</v>
      </c>
      <c r="T12">
        <v>1</v>
      </c>
      <c r="U12">
        <v>0</v>
      </c>
      <c r="V12">
        <v>0</v>
      </c>
      <c r="W12">
        <v>334.5</v>
      </c>
      <c r="X12" s="2">
        <v>1.5</v>
      </c>
      <c r="Y12">
        <f t="shared" si="6"/>
        <v>0.54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t="s">
        <v>51</v>
      </c>
    </row>
    <row r="13" spans="1:34">
      <c r="A13">
        <v>11</v>
      </c>
      <c r="B13" t="s">
        <v>52</v>
      </c>
      <c r="C13" s="3">
        <v>0.771</v>
      </c>
      <c r="D13">
        <v>89</v>
      </c>
      <c r="E13">
        <v>0.167</v>
      </c>
      <c r="F13">
        <v>2.861</v>
      </c>
      <c r="G13">
        <f t="shared" si="8"/>
        <v>26.656</v>
      </c>
      <c r="H13">
        <f t="shared" si="9"/>
        <v>22.48</v>
      </c>
      <c r="I13">
        <f t="shared" si="10"/>
        <v>89.378</v>
      </c>
      <c r="J13">
        <f t="shared" si="11"/>
        <v>0.618997599039616</v>
      </c>
      <c r="K13">
        <f t="shared" si="12"/>
        <v>0.591696115203019</v>
      </c>
      <c r="L13">
        <v>1</v>
      </c>
      <c r="M13">
        <v>1</v>
      </c>
      <c r="N13">
        <v>3.15</v>
      </c>
      <c r="O13" s="2">
        <v>16.5</v>
      </c>
      <c r="P13">
        <v>4.85</v>
      </c>
      <c r="Q13">
        <f t="shared" si="13"/>
        <v>129.2816</v>
      </c>
      <c r="R13" s="2">
        <v>3.4</v>
      </c>
      <c r="S13" s="2">
        <v>7.84</v>
      </c>
      <c r="T13">
        <v>1</v>
      </c>
      <c r="U13">
        <v>0</v>
      </c>
      <c r="V13">
        <v>0</v>
      </c>
      <c r="W13">
        <v>334.5</v>
      </c>
      <c r="X13" s="2">
        <v>1.1111</v>
      </c>
      <c r="Y13">
        <f t="shared" si="6"/>
        <v>0.399996</v>
      </c>
      <c r="Z13">
        <v>0</v>
      </c>
      <c r="AA13">
        <v>0</v>
      </c>
      <c r="AB13">
        <v>0</v>
      </c>
      <c r="AC13" s="2">
        <v>1</v>
      </c>
      <c r="AD13">
        <v>28</v>
      </c>
      <c r="AE13">
        <v>1.6</v>
      </c>
      <c r="AF13">
        <v>0.28</v>
      </c>
      <c r="AG13">
        <v>0.18</v>
      </c>
      <c r="AH13" t="s">
        <v>35</v>
      </c>
    </row>
    <row r="14" spans="1:34">
      <c r="A14">
        <v>12</v>
      </c>
      <c r="B14" t="s">
        <v>53</v>
      </c>
      <c r="C14" s="3">
        <v>0.781</v>
      </c>
      <c r="D14">
        <v>175</v>
      </c>
      <c r="E14">
        <v>1.167</v>
      </c>
      <c r="F14">
        <v>2.908</v>
      </c>
      <c r="G14">
        <f t="shared" si="8"/>
        <v>151.2</v>
      </c>
      <c r="H14">
        <f t="shared" si="9"/>
        <v>65.2</v>
      </c>
      <c r="I14">
        <f t="shared" si="10"/>
        <v>185.27</v>
      </c>
      <c r="J14">
        <f t="shared" si="11"/>
        <v>0.761904761904762</v>
      </c>
      <c r="K14">
        <f t="shared" si="12"/>
        <v>1.99293339035337</v>
      </c>
      <c r="L14">
        <v>5</v>
      </c>
      <c r="M14">
        <v>1</v>
      </c>
      <c r="N14">
        <v>15.75</v>
      </c>
      <c r="O14" s="2">
        <v>115.2</v>
      </c>
      <c r="P14">
        <v>4.85</v>
      </c>
      <c r="Q14">
        <f t="shared" si="13"/>
        <v>733.32</v>
      </c>
      <c r="R14" s="2">
        <v>27</v>
      </c>
      <c r="S14" s="2">
        <v>5.6</v>
      </c>
      <c r="T14">
        <v>1</v>
      </c>
      <c r="U14">
        <v>1</v>
      </c>
      <c r="V14">
        <v>0</v>
      </c>
      <c r="W14">
        <v>334.5</v>
      </c>
      <c r="X14" s="2">
        <v>1.1666</v>
      </c>
      <c r="Y14">
        <f t="shared" si="6"/>
        <v>0.419976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t="s">
        <v>47</v>
      </c>
    </row>
    <row r="15" spans="1:34">
      <c r="A15">
        <v>13</v>
      </c>
      <c r="B15" t="s">
        <v>54</v>
      </c>
      <c r="C15" s="3">
        <v>0.921</v>
      </c>
      <c r="D15">
        <v>89</v>
      </c>
      <c r="E15">
        <v>0.2</v>
      </c>
      <c r="F15">
        <v>2.595</v>
      </c>
      <c r="G15">
        <f t="shared" si="8"/>
        <v>21.35</v>
      </c>
      <c r="H15">
        <f t="shared" si="9"/>
        <v>19.2</v>
      </c>
      <c r="I15">
        <f t="shared" si="10"/>
        <v>93.12</v>
      </c>
      <c r="J15">
        <f t="shared" si="11"/>
        <v>0</v>
      </c>
      <c r="K15">
        <f t="shared" si="12"/>
        <v>0</v>
      </c>
      <c r="L15">
        <v>0</v>
      </c>
      <c r="M15">
        <v>0</v>
      </c>
      <c r="N15">
        <v>0</v>
      </c>
      <c r="O15" s="2">
        <v>0</v>
      </c>
      <c r="P15">
        <v>4.85</v>
      </c>
      <c r="Q15">
        <f t="shared" si="13"/>
        <v>103.5475</v>
      </c>
      <c r="R15" s="2">
        <v>3.5</v>
      </c>
      <c r="S15" s="2">
        <v>6.1</v>
      </c>
      <c r="T15">
        <v>0</v>
      </c>
      <c r="U15">
        <v>0</v>
      </c>
      <c r="V15">
        <v>0</v>
      </c>
      <c r="W15">
        <v>334.5</v>
      </c>
      <c r="X15" s="2">
        <v>0</v>
      </c>
      <c r="Y15">
        <f t="shared" si="6"/>
        <v>0</v>
      </c>
      <c r="Z15">
        <v>0</v>
      </c>
      <c r="AA15">
        <v>0</v>
      </c>
      <c r="AB15">
        <v>0</v>
      </c>
      <c r="AC15" s="2">
        <v>1</v>
      </c>
      <c r="AD15">
        <v>28</v>
      </c>
      <c r="AE15">
        <v>1.6</v>
      </c>
      <c r="AF15">
        <v>0.28</v>
      </c>
      <c r="AG15">
        <v>0.2</v>
      </c>
      <c r="AH15" t="s">
        <v>35</v>
      </c>
    </row>
    <row r="16" spans="1:34">
      <c r="A16">
        <v>14</v>
      </c>
      <c r="B16" t="s">
        <v>55</v>
      </c>
      <c r="C16" s="3">
        <v>1.531</v>
      </c>
      <c r="D16">
        <v>865</v>
      </c>
      <c r="E16">
        <v>0.543</v>
      </c>
      <c r="F16">
        <v>2.081</v>
      </c>
      <c r="G16">
        <f t="shared" si="8"/>
        <v>285.6</v>
      </c>
      <c r="H16">
        <f t="shared" si="9"/>
        <v>75.4</v>
      </c>
      <c r="I16">
        <f t="shared" si="10"/>
        <v>179.39</v>
      </c>
      <c r="J16">
        <f t="shared" si="11"/>
        <v>0.630252100840336</v>
      </c>
      <c r="K16">
        <f t="shared" si="12"/>
        <v>3.21602696317006</v>
      </c>
      <c r="L16">
        <v>2</v>
      </c>
      <c r="M16">
        <v>1</v>
      </c>
      <c r="N16">
        <v>6.3</v>
      </c>
      <c r="O16" s="2">
        <v>180</v>
      </c>
      <c r="P16">
        <v>4.85</v>
      </c>
      <c r="Q16">
        <f t="shared" si="13"/>
        <v>1385.16</v>
      </c>
      <c r="R16" s="2">
        <v>27.2</v>
      </c>
      <c r="S16" s="2">
        <v>10.5</v>
      </c>
      <c r="T16">
        <v>1</v>
      </c>
      <c r="U16">
        <v>0</v>
      </c>
      <c r="V16">
        <v>0</v>
      </c>
      <c r="W16">
        <v>334.5</v>
      </c>
      <c r="X16" s="2">
        <v>8.6666</v>
      </c>
      <c r="Y16">
        <f t="shared" si="6"/>
        <v>3.119976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t="s">
        <v>43</v>
      </c>
    </row>
    <row r="17" spans="1:34">
      <c r="A17">
        <v>15</v>
      </c>
      <c r="B17" t="s">
        <v>56</v>
      </c>
      <c r="C17" s="3">
        <v>1.691</v>
      </c>
      <c r="D17">
        <v>1201</v>
      </c>
      <c r="E17">
        <v>3.5</v>
      </c>
      <c r="F17">
        <v>2.197</v>
      </c>
      <c r="G17">
        <f t="shared" si="8"/>
        <v>216</v>
      </c>
      <c r="H17">
        <f t="shared" si="9"/>
        <v>66</v>
      </c>
      <c r="I17">
        <f t="shared" si="10"/>
        <v>233.76</v>
      </c>
      <c r="J17">
        <f t="shared" si="11"/>
        <v>0.333333333333333</v>
      </c>
      <c r="K17">
        <f t="shared" si="12"/>
        <v>0.987205812667825</v>
      </c>
      <c r="L17">
        <v>6</v>
      </c>
      <c r="M17">
        <v>1</v>
      </c>
      <c r="N17">
        <v>14.34</v>
      </c>
      <c r="O17" s="2">
        <v>72</v>
      </c>
      <c r="P17">
        <v>4.85</v>
      </c>
      <c r="Q17">
        <f t="shared" si="13"/>
        <v>1047.6</v>
      </c>
      <c r="R17" s="2">
        <v>24</v>
      </c>
      <c r="S17" s="2">
        <v>9</v>
      </c>
      <c r="T17">
        <v>0</v>
      </c>
      <c r="U17">
        <v>1</v>
      </c>
      <c r="V17">
        <v>0</v>
      </c>
      <c r="W17">
        <v>334.5</v>
      </c>
      <c r="X17" s="2">
        <v>3.1666</v>
      </c>
      <c r="Y17">
        <f t="shared" si="6"/>
        <v>1.139976</v>
      </c>
      <c r="Z17">
        <v>0</v>
      </c>
      <c r="AA17">
        <v>0</v>
      </c>
      <c r="AB17">
        <v>0</v>
      </c>
      <c r="AC17" s="2">
        <v>1</v>
      </c>
      <c r="AD17">
        <v>4</v>
      </c>
      <c r="AE17">
        <v>6.68</v>
      </c>
      <c r="AF17">
        <v>0.3</v>
      </c>
      <c r="AG17">
        <v>0.15</v>
      </c>
      <c r="AH17" t="s">
        <v>43</v>
      </c>
    </row>
    <row r="18" spans="1:34">
      <c r="A18">
        <v>16</v>
      </c>
      <c r="B18" t="s">
        <v>57</v>
      </c>
      <c r="C18" s="3">
        <v>1.302</v>
      </c>
      <c r="D18">
        <v>413</v>
      </c>
      <c r="E18">
        <v>1.56</v>
      </c>
      <c r="F18">
        <v>2.424</v>
      </c>
      <c r="G18">
        <f t="shared" si="8"/>
        <v>195</v>
      </c>
      <c r="H18">
        <f t="shared" si="9"/>
        <v>56</v>
      </c>
      <c r="I18">
        <f t="shared" si="10"/>
        <v>195.4</v>
      </c>
      <c r="J18">
        <f t="shared" si="11"/>
        <v>0.369230769230769</v>
      </c>
      <c r="K18">
        <f t="shared" si="12"/>
        <v>1.181009369341</v>
      </c>
      <c r="L18">
        <v>1</v>
      </c>
      <c r="M18">
        <v>1</v>
      </c>
      <c r="N18">
        <v>4.2</v>
      </c>
      <c r="O18" s="2">
        <v>72</v>
      </c>
      <c r="P18">
        <v>4.85</v>
      </c>
      <c r="Q18">
        <f t="shared" si="13"/>
        <v>945.75</v>
      </c>
      <c r="R18" s="2">
        <v>15</v>
      </c>
      <c r="S18" s="2">
        <v>13</v>
      </c>
      <c r="T18">
        <v>0</v>
      </c>
      <c r="U18">
        <v>1</v>
      </c>
      <c r="V18">
        <v>0</v>
      </c>
      <c r="W18">
        <v>0</v>
      </c>
      <c r="X18" s="2">
        <v>2.5</v>
      </c>
      <c r="Y18">
        <f t="shared" si="6"/>
        <v>0.9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t="s">
        <v>43</v>
      </c>
    </row>
    <row r="19" spans="1:34">
      <c r="A19">
        <v>17</v>
      </c>
      <c r="B19" t="s">
        <v>58</v>
      </c>
      <c r="C19" s="3">
        <v>1.317</v>
      </c>
      <c r="D19">
        <v>559</v>
      </c>
      <c r="E19">
        <v>3.726</v>
      </c>
      <c r="F19">
        <v>3.726</v>
      </c>
      <c r="G19">
        <v>252</v>
      </c>
      <c r="H19">
        <f t="shared" si="9"/>
        <v>73.6</v>
      </c>
      <c r="I19">
        <f t="shared" si="10"/>
        <v>138.62</v>
      </c>
      <c r="J19">
        <f t="shared" si="11"/>
        <v>0.821428571428571</v>
      </c>
      <c r="K19">
        <f t="shared" si="12"/>
        <v>4.78618913909637</v>
      </c>
      <c r="L19">
        <v>5</v>
      </c>
      <c r="M19">
        <v>4</v>
      </c>
      <c r="N19">
        <v>11.34</v>
      </c>
      <c r="O19" s="2">
        <v>207</v>
      </c>
      <c r="P19">
        <v>4.85</v>
      </c>
      <c r="Q19">
        <f t="shared" si="13"/>
        <v>1222.2</v>
      </c>
      <c r="R19" s="2">
        <v>14</v>
      </c>
      <c r="S19" s="2">
        <v>22.8</v>
      </c>
      <c r="T19">
        <v>1</v>
      </c>
      <c r="U19">
        <v>1</v>
      </c>
      <c r="V19">
        <v>0</v>
      </c>
      <c r="W19">
        <v>0</v>
      </c>
      <c r="X19" s="2">
        <v>9.7222</v>
      </c>
      <c r="Y19">
        <f t="shared" si="6"/>
        <v>3.499992</v>
      </c>
      <c r="Z19">
        <v>0</v>
      </c>
      <c r="AA19">
        <v>0</v>
      </c>
      <c r="AB19">
        <v>0</v>
      </c>
      <c r="AC19" s="2">
        <v>1</v>
      </c>
      <c r="AD19">
        <v>4</v>
      </c>
      <c r="AE19">
        <v>4.77</v>
      </c>
      <c r="AF19">
        <v>0.3</v>
      </c>
      <c r="AG19">
        <v>0.15</v>
      </c>
      <c r="AH19" t="s">
        <v>43</v>
      </c>
    </row>
    <row r="20" spans="1:34">
      <c r="A20">
        <v>18</v>
      </c>
      <c r="B20" t="s">
        <v>59</v>
      </c>
      <c r="C20" s="3">
        <v>0.914</v>
      </c>
      <c r="D20">
        <v>103</v>
      </c>
      <c r="E20">
        <v>0.167</v>
      </c>
      <c r="F20">
        <v>2.557</v>
      </c>
      <c r="G20">
        <f t="shared" si="8"/>
        <v>45.6</v>
      </c>
      <c r="H20">
        <f t="shared" si="9"/>
        <v>27.4</v>
      </c>
      <c r="I20">
        <f t="shared" si="10"/>
        <v>112.19</v>
      </c>
      <c r="J20">
        <f t="shared" si="11"/>
        <v>0.315789473684211</v>
      </c>
      <c r="K20">
        <f t="shared" si="12"/>
        <v>0.411390018306856</v>
      </c>
      <c r="L20">
        <v>3</v>
      </c>
      <c r="M20">
        <v>4</v>
      </c>
      <c r="N20">
        <v>6.3</v>
      </c>
      <c r="O20" s="2">
        <v>14.4</v>
      </c>
      <c r="P20">
        <v>4.85</v>
      </c>
      <c r="Q20">
        <f t="shared" si="13"/>
        <v>221.16</v>
      </c>
      <c r="R20" s="2">
        <v>8</v>
      </c>
      <c r="S20" s="2">
        <v>5.7</v>
      </c>
      <c r="T20">
        <v>0</v>
      </c>
      <c r="U20">
        <v>1</v>
      </c>
      <c r="V20">
        <v>0</v>
      </c>
      <c r="W20">
        <v>0</v>
      </c>
      <c r="X20" s="2">
        <v>0</v>
      </c>
      <c r="Y20">
        <f t="shared" si="6"/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t="s">
        <v>51</v>
      </c>
    </row>
    <row r="21" spans="1:34">
      <c r="A21">
        <v>19</v>
      </c>
      <c r="B21" t="s">
        <v>60</v>
      </c>
      <c r="C21" s="3">
        <v>0.914</v>
      </c>
      <c r="D21">
        <v>103</v>
      </c>
      <c r="E21">
        <v>0.167</v>
      </c>
      <c r="F21">
        <v>2.557</v>
      </c>
      <c r="G21">
        <f t="shared" si="8"/>
        <v>22.214</v>
      </c>
      <c r="H21">
        <f t="shared" si="9"/>
        <v>21.12</v>
      </c>
      <c r="I21">
        <f t="shared" si="10"/>
        <v>97.392</v>
      </c>
      <c r="J21">
        <f t="shared" si="11"/>
        <v>0</v>
      </c>
      <c r="K21">
        <f t="shared" si="12"/>
        <v>0</v>
      </c>
      <c r="L21">
        <v>2</v>
      </c>
      <c r="M21">
        <v>0</v>
      </c>
      <c r="N21">
        <v>5.04</v>
      </c>
      <c r="O21" s="2">
        <v>0</v>
      </c>
      <c r="P21">
        <v>4.85</v>
      </c>
      <c r="Q21">
        <f t="shared" si="13"/>
        <v>107.7379</v>
      </c>
      <c r="R21" s="2">
        <v>7.66</v>
      </c>
      <c r="S21" s="2">
        <v>2.9</v>
      </c>
      <c r="T21">
        <v>1</v>
      </c>
      <c r="U21">
        <v>0</v>
      </c>
      <c r="V21">
        <v>0</v>
      </c>
      <c r="W21">
        <v>0</v>
      </c>
      <c r="X21" s="2">
        <v>2</v>
      </c>
      <c r="Y21">
        <f t="shared" si="6"/>
        <v>0.72</v>
      </c>
      <c r="Z21">
        <v>0</v>
      </c>
      <c r="AA21">
        <v>0</v>
      </c>
      <c r="AB21">
        <v>0</v>
      </c>
      <c r="AC21" s="2">
        <v>1</v>
      </c>
      <c r="AD21">
        <v>28</v>
      </c>
      <c r="AE21">
        <v>1.4</v>
      </c>
      <c r="AF21">
        <v>0.28</v>
      </c>
      <c r="AG21">
        <v>0.18</v>
      </c>
      <c r="AH21" t="s">
        <v>35</v>
      </c>
    </row>
    <row r="22" spans="1:34">
      <c r="A22">
        <v>20</v>
      </c>
      <c r="B22" t="s">
        <v>61</v>
      </c>
      <c r="C22" s="3">
        <v>1.079</v>
      </c>
      <c r="D22">
        <v>89</v>
      </c>
      <c r="E22">
        <v>0.143</v>
      </c>
      <c r="F22">
        <v>2.3</v>
      </c>
      <c r="G22">
        <f t="shared" si="8"/>
        <v>30.02</v>
      </c>
      <c r="H22">
        <f t="shared" si="9"/>
        <v>23.4</v>
      </c>
      <c r="I22">
        <f t="shared" si="10"/>
        <v>106.05</v>
      </c>
      <c r="J22">
        <f t="shared" si="11"/>
        <v>0.0799467021985343</v>
      </c>
      <c r="K22">
        <f t="shared" si="12"/>
        <v>0.0725347260000726</v>
      </c>
      <c r="L22">
        <v>2</v>
      </c>
      <c r="M22">
        <v>1</v>
      </c>
      <c r="N22">
        <v>5.04</v>
      </c>
      <c r="O22" s="2">
        <v>2.4</v>
      </c>
      <c r="P22">
        <v>4.85</v>
      </c>
      <c r="Q22">
        <f t="shared" si="13"/>
        <v>145.597</v>
      </c>
      <c r="R22" s="2">
        <v>3.8</v>
      </c>
      <c r="S22" s="2">
        <v>7.9</v>
      </c>
      <c r="T22">
        <v>1</v>
      </c>
      <c r="U22">
        <v>0</v>
      </c>
      <c r="V22">
        <v>0</v>
      </c>
      <c r="W22">
        <v>0</v>
      </c>
      <c r="X22" s="2">
        <v>0.3888</v>
      </c>
      <c r="Y22">
        <f t="shared" si="6"/>
        <v>0.139968</v>
      </c>
      <c r="Z22">
        <v>0</v>
      </c>
      <c r="AA22">
        <v>0</v>
      </c>
      <c r="AB22">
        <v>0</v>
      </c>
      <c r="AC22" s="2">
        <v>1</v>
      </c>
      <c r="AD22">
        <v>28</v>
      </c>
      <c r="AE22">
        <v>1.8</v>
      </c>
      <c r="AF22">
        <v>0.28</v>
      </c>
      <c r="AG22">
        <v>0.18</v>
      </c>
      <c r="AH22" t="s">
        <v>35</v>
      </c>
    </row>
    <row r="23" spans="1:34">
      <c r="A23">
        <v>21</v>
      </c>
      <c r="B23" t="s">
        <v>62</v>
      </c>
      <c r="C23" s="3">
        <v>1.333</v>
      </c>
      <c r="D23">
        <v>703</v>
      </c>
      <c r="E23">
        <v>1.31</v>
      </c>
      <c r="F23">
        <v>2.399</v>
      </c>
      <c r="G23">
        <f t="shared" si="8"/>
        <v>206.79</v>
      </c>
      <c r="H23">
        <f t="shared" si="9"/>
        <v>59.2</v>
      </c>
      <c r="I23">
        <f t="shared" si="10"/>
        <v>182.72</v>
      </c>
      <c r="J23">
        <f t="shared" si="11"/>
        <v>0.464239083127811</v>
      </c>
      <c r="K23">
        <f t="shared" si="12"/>
        <v>1.68395527414792</v>
      </c>
      <c r="L23">
        <v>2</v>
      </c>
      <c r="M23">
        <v>2</v>
      </c>
      <c r="N23">
        <v>8.4</v>
      </c>
      <c r="O23" s="2">
        <v>96</v>
      </c>
      <c r="P23">
        <v>4.85</v>
      </c>
      <c r="Q23">
        <f t="shared" si="13"/>
        <v>1002.9315</v>
      </c>
      <c r="R23" s="2">
        <v>18.3</v>
      </c>
      <c r="S23" s="2">
        <v>11.3</v>
      </c>
      <c r="T23">
        <v>1</v>
      </c>
      <c r="U23">
        <v>0</v>
      </c>
      <c r="V23">
        <v>0</v>
      </c>
      <c r="W23">
        <v>0</v>
      </c>
      <c r="X23" s="2">
        <v>5.1666</v>
      </c>
      <c r="Y23">
        <f t="shared" si="6"/>
        <v>1.859976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t="s">
        <v>63</v>
      </c>
    </row>
    <row r="24" spans="1:34">
      <c r="A24">
        <v>22</v>
      </c>
      <c r="B24" t="s">
        <v>64</v>
      </c>
      <c r="C24" s="3">
        <v>0.713</v>
      </c>
      <c r="D24">
        <v>93</v>
      </c>
      <c r="E24">
        <v>0.5</v>
      </c>
      <c r="F24">
        <v>2.597</v>
      </c>
      <c r="G24">
        <f t="shared" si="8"/>
        <v>45</v>
      </c>
      <c r="H24">
        <f t="shared" si="9"/>
        <v>28</v>
      </c>
      <c r="I24">
        <f t="shared" si="10"/>
        <v>96.2</v>
      </c>
      <c r="J24">
        <f t="shared" si="11"/>
        <v>0.88</v>
      </c>
      <c r="K24">
        <f t="shared" si="12"/>
        <v>1.31936670398209</v>
      </c>
      <c r="L24">
        <v>0</v>
      </c>
      <c r="M24">
        <v>2</v>
      </c>
      <c r="N24">
        <v>0</v>
      </c>
      <c r="O24" s="2">
        <v>39.6</v>
      </c>
      <c r="P24">
        <v>4.85</v>
      </c>
      <c r="Q24">
        <f t="shared" si="13"/>
        <v>218.25</v>
      </c>
      <c r="R24" s="2">
        <v>9</v>
      </c>
      <c r="S24" s="2">
        <v>5</v>
      </c>
      <c r="T24">
        <v>0</v>
      </c>
      <c r="U24">
        <v>0</v>
      </c>
      <c r="V24">
        <v>0</v>
      </c>
      <c r="W24">
        <v>0</v>
      </c>
      <c r="X24" s="2">
        <v>2</v>
      </c>
      <c r="Y24">
        <f t="shared" si="6"/>
        <v>0.72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t="s">
        <v>63</v>
      </c>
    </row>
    <row r="25" spans="1:34">
      <c r="A25">
        <v>23</v>
      </c>
      <c r="B25" t="s">
        <v>65</v>
      </c>
      <c r="C25" s="3">
        <v>0.936</v>
      </c>
      <c r="D25">
        <v>183</v>
      </c>
      <c r="E25">
        <v>1.25</v>
      </c>
      <c r="F25">
        <v>2.547</v>
      </c>
      <c r="G25">
        <f t="shared" si="8"/>
        <v>13.3956</v>
      </c>
      <c r="H25">
        <f t="shared" si="9"/>
        <v>14.64</v>
      </c>
      <c r="I25">
        <f t="shared" si="10"/>
        <v>71.004</v>
      </c>
      <c r="J25">
        <f t="shared" si="11"/>
        <v>0</v>
      </c>
      <c r="K25">
        <f t="shared" si="12"/>
        <v>0</v>
      </c>
      <c r="L25">
        <v>0</v>
      </c>
      <c r="M25">
        <v>0</v>
      </c>
      <c r="N25">
        <v>0</v>
      </c>
      <c r="O25" s="2">
        <v>0</v>
      </c>
      <c r="P25">
        <v>4.85</v>
      </c>
      <c r="Q25">
        <f t="shared" si="13"/>
        <v>64.96866</v>
      </c>
      <c r="R25" s="2">
        <v>3.66</v>
      </c>
      <c r="S25" s="2">
        <v>3.66</v>
      </c>
      <c r="T25">
        <v>0</v>
      </c>
      <c r="U25">
        <v>0</v>
      </c>
      <c r="V25">
        <v>0</v>
      </c>
      <c r="W25">
        <v>0</v>
      </c>
      <c r="X25" s="2">
        <v>0.8333</v>
      </c>
      <c r="Y25">
        <f t="shared" si="6"/>
        <v>0.299988</v>
      </c>
      <c r="Z25">
        <v>0</v>
      </c>
      <c r="AA25">
        <v>0</v>
      </c>
      <c r="AB25">
        <v>0</v>
      </c>
      <c r="AC25" s="2">
        <v>1</v>
      </c>
      <c r="AD25">
        <v>15</v>
      </c>
      <c r="AE25">
        <v>1.2</v>
      </c>
      <c r="AF25">
        <v>0.28</v>
      </c>
      <c r="AG25">
        <v>0.18</v>
      </c>
      <c r="AH25" t="s">
        <v>35</v>
      </c>
    </row>
    <row r="26" spans="1:34">
      <c r="A26">
        <v>24</v>
      </c>
      <c r="B26" t="s">
        <v>66</v>
      </c>
      <c r="C26" s="3">
        <v>1.03</v>
      </c>
      <c r="D26">
        <v>435</v>
      </c>
      <c r="E26">
        <v>1</v>
      </c>
      <c r="F26">
        <v>2.662</v>
      </c>
      <c r="G26">
        <f t="shared" si="8"/>
        <v>101.7</v>
      </c>
      <c r="H26">
        <f t="shared" si="9"/>
        <v>40.6</v>
      </c>
      <c r="I26">
        <f t="shared" si="10"/>
        <v>117.11</v>
      </c>
      <c r="J26">
        <f t="shared" si="11"/>
        <v>0.702064896755162</v>
      </c>
      <c r="K26">
        <f t="shared" si="12"/>
        <v>1.95411283277392</v>
      </c>
      <c r="L26">
        <v>2</v>
      </c>
      <c r="M26">
        <v>2</v>
      </c>
      <c r="N26">
        <v>8.4</v>
      </c>
      <c r="O26" s="2">
        <v>71.4</v>
      </c>
      <c r="P26">
        <v>4.85</v>
      </c>
      <c r="Q26">
        <f t="shared" si="13"/>
        <v>493.245</v>
      </c>
      <c r="R26" s="2">
        <v>9</v>
      </c>
      <c r="S26" s="2">
        <v>11.3</v>
      </c>
      <c r="T26">
        <v>1</v>
      </c>
      <c r="U26">
        <v>1</v>
      </c>
      <c r="V26">
        <v>0</v>
      </c>
      <c r="W26">
        <v>0</v>
      </c>
      <c r="X26" s="2">
        <v>2.6666</v>
      </c>
      <c r="Y26">
        <f t="shared" si="6"/>
        <v>0.959976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t="s">
        <v>67</v>
      </c>
    </row>
    <row r="27" spans="1:34">
      <c r="A27">
        <v>25</v>
      </c>
      <c r="B27" t="s">
        <v>68</v>
      </c>
      <c r="C27" s="3">
        <v>0.839</v>
      </c>
      <c r="D27">
        <v>369</v>
      </c>
      <c r="E27">
        <v>2.333</v>
      </c>
      <c r="F27">
        <v>2.85</v>
      </c>
      <c r="G27">
        <f t="shared" si="8"/>
        <v>130.2</v>
      </c>
      <c r="H27">
        <f t="shared" si="9"/>
        <v>46.6</v>
      </c>
      <c r="I27">
        <f t="shared" si="10"/>
        <v>164.49</v>
      </c>
      <c r="J27">
        <f t="shared" si="11"/>
        <v>0.356374807987711</v>
      </c>
      <c r="K27">
        <f t="shared" si="12"/>
        <v>0.904115439953485</v>
      </c>
      <c r="L27">
        <v>4</v>
      </c>
      <c r="M27">
        <v>3</v>
      </c>
      <c r="N27">
        <v>15.12</v>
      </c>
      <c r="O27" s="2">
        <v>46.4</v>
      </c>
      <c r="P27">
        <v>4.85</v>
      </c>
      <c r="Q27">
        <f t="shared" si="13"/>
        <v>631.47</v>
      </c>
      <c r="R27" s="2">
        <v>9.3</v>
      </c>
      <c r="S27" s="2">
        <v>14</v>
      </c>
      <c r="T27">
        <v>1</v>
      </c>
      <c r="U27">
        <v>1</v>
      </c>
      <c r="V27">
        <v>0</v>
      </c>
      <c r="W27">
        <v>0</v>
      </c>
      <c r="X27" s="2">
        <v>2.8333</v>
      </c>
      <c r="Y27">
        <f t="shared" si="6"/>
        <v>1.019988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t="s">
        <v>43</v>
      </c>
    </row>
    <row r="28" spans="1:34">
      <c r="A28">
        <v>26</v>
      </c>
      <c r="B28" t="s">
        <v>69</v>
      </c>
      <c r="C28" s="3">
        <v>0.655</v>
      </c>
      <c r="D28">
        <v>95</v>
      </c>
      <c r="E28">
        <v>0.25</v>
      </c>
      <c r="F28">
        <v>2.931</v>
      </c>
      <c r="G28">
        <f t="shared" si="8"/>
        <v>30.02</v>
      </c>
      <c r="H28">
        <f t="shared" si="9"/>
        <v>23.4</v>
      </c>
      <c r="I28">
        <f t="shared" si="10"/>
        <v>106.05</v>
      </c>
      <c r="J28">
        <f t="shared" si="11"/>
        <v>0.0799467021985343</v>
      </c>
      <c r="K28">
        <f t="shared" si="12"/>
        <v>0.0725347260000726</v>
      </c>
      <c r="L28">
        <v>2</v>
      </c>
      <c r="M28">
        <v>1</v>
      </c>
      <c r="N28">
        <v>5.04</v>
      </c>
      <c r="O28" s="2">
        <v>2.4</v>
      </c>
      <c r="P28">
        <v>4.85</v>
      </c>
      <c r="Q28">
        <f t="shared" si="13"/>
        <v>145.597</v>
      </c>
      <c r="R28" s="2">
        <v>3.8</v>
      </c>
      <c r="S28" s="2">
        <v>7.9</v>
      </c>
      <c r="T28">
        <v>1</v>
      </c>
      <c r="U28">
        <v>0</v>
      </c>
      <c r="V28">
        <v>0</v>
      </c>
      <c r="W28">
        <v>0</v>
      </c>
      <c r="X28" s="2">
        <v>3</v>
      </c>
      <c r="Y28">
        <f t="shared" si="6"/>
        <v>1.08</v>
      </c>
      <c r="Z28">
        <v>0</v>
      </c>
      <c r="AA28">
        <v>0</v>
      </c>
      <c r="AB28">
        <v>0</v>
      </c>
      <c r="AC28" s="2">
        <v>1</v>
      </c>
      <c r="AD28">
        <v>28</v>
      </c>
      <c r="AE28">
        <v>1.8</v>
      </c>
      <c r="AF28">
        <v>0.28</v>
      </c>
      <c r="AG28">
        <v>0.18</v>
      </c>
      <c r="AH28" t="s">
        <v>35</v>
      </c>
    </row>
    <row r="29" spans="1:34">
      <c r="A29">
        <v>27</v>
      </c>
      <c r="B29" t="s">
        <v>70</v>
      </c>
      <c r="C29" s="3">
        <v>0.542</v>
      </c>
      <c r="D29">
        <v>95</v>
      </c>
      <c r="E29">
        <v>0.5</v>
      </c>
      <c r="F29">
        <v>3.012</v>
      </c>
      <c r="G29">
        <f t="shared" si="8"/>
        <v>4.73</v>
      </c>
      <c r="H29">
        <f t="shared" si="9"/>
        <v>8.7</v>
      </c>
      <c r="I29">
        <f t="shared" si="10"/>
        <v>39.885</v>
      </c>
      <c r="J29">
        <f t="shared" si="11"/>
        <v>0</v>
      </c>
      <c r="K29">
        <f t="shared" si="12"/>
        <v>0</v>
      </c>
      <c r="L29">
        <v>1</v>
      </c>
      <c r="M29">
        <v>0</v>
      </c>
      <c r="N29">
        <v>2.31</v>
      </c>
      <c r="O29" s="2">
        <v>0</v>
      </c>
      <c r="P29">
        <v>4.85</v>
      </c>
      <c r="Q29">
        <f t="shared" si="13"/>
        <v>22.9405</v>
      </c>
      <c r="R29" s="2">
        <v>2.2</v>
      </c>
      <c r="S29" s="2">
        <v>2.15</v>
      </c>
      <c r="T29">
        <v>0</v>
      </c>
      <c r="U29">
        <v>0</v>
      </c>
      <c r="V29">
        <v>1</v>
      </c>
      <c r="W29">
        <v>0</v>
      </c>
      <c r="X29" s="2">
        <v>1</v>
      </c>
      <c r="Y29">
        <f t="shared" si="6"/>
        <v>0.36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t="s">
        <v>71</v>
      </c>
    </row>
    <row r="30" spans="1:34">
      <c r="A30">
        <v>28</v>
      </c>
      <c r="B30" t="s">
        <v>72</v>
      </c>
      <c r="C30" s="3">
        <v>0.663</v>
      </c>
      <c r="D30">
        <v>187</v>
      </c>
      <c r="E30">
        <v>1.25</v>
      </c>
      <c r="F30">
        <v>2.962</v>
      </c>
      <c r="G30">
        <f t="shared" si="8"/>
        <v>14.7525</v>
      </c>
      <c r="H30">
        <f t="shared" si="9"/>
        <v>18.25</v>
      </c>
      <c r="I30">
        <f t="shared" si="10"/>
        <v>54.6725</v>
      </c>
      <c r="J30">
        <f t="shared" si="11"/>
        <v>2.29384850025419</v>
      </c>
      <c r="K30">
        <f t="shared" si="12"/>
        <v>1.98384084249922</v>
      </c>
      <c r="L30">
        <v>0</v>
      </c>
      <c r="M30">
        <v>3</v>
      </c>
      <c r="N30">
        <v>0</v>
      </c>
      <c r="O30" s="2">
        <v>33.84</v>
      </c>
      <c r="P30">
        <v>4.85</v>
      </c>
      <c r="Q30">
        <f t="shared" si="13"/>
        <v>71.549625</v>
      </c>
      <c r="R30" s="2">
        <v>2.1</v>
      </c>
      <c r="S30" s="2">
        <v>7.025</v>
      </c>
      <c r="T30">
        <v>0</v>
      </c>
      <c r="U30">
        <v>0</v>
      </c>
      <c r="V30">
        <v>1</v>
      </c>
      <c r="W30">
        <v>0</v>
      </c>
      <c r="X30" s="2">
        <v>1</v>
      </c>
      <c r="Y30">
        <f t="shared" si="6"/>
        <v>0.36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t="s">
        <v>37</v>
      </c>
    </row>
    <row r="31" spans="1:34">
      <c r="A31">
        <v>29</v>
      </c>
      <c r="B31" t="s">
        <v>73</v>
      </c>
      <c r="C31" s="3">
        <v>0.865</v>
      </c>
      <c r="D31">
        <v>213</v>
      </c>
      <c r="E31">
        <v>0.583</v>
      </c>
      <c r="F31">
        <v>2.811</v>
      </c>
      <c r="G31">
        <f t="shared" si="8"/>
        <v>36.27</v>
      </c>
      <c r="H31">
        <f t="shared" si="9"/>
        <v>26.4</v>
      </c>
      <c r="I31">
        <f t="shared" si="10"/>
        <v>110.64</v>
      </c>
      <c r="J31">
        <f t="shared" si="11"/>
        <v>0.363937138130686</v>
      </c>
      <c r="K31">
        <f t="shared" si="12"/>
        <v>0.382390566772346</v>
      </c>
      <c r="L31">
        <v>2</v>
      </c>
      <c r="M31">
        <v>1</v>
      </c>
      <c r="N31">
        <v>4.2</v>
      </c>
      <c r="O31" s="2">
        <v>13.2</v>
      </c>
      <c r="P31">
        <v>4.85</v>
      </c>
      <c r="Q31">
        <f t="shared" si="13"/>
        <v>175.9095</v>
      </c>
      <c r="R31" s="2">
        <v>9.3</v>
      </c>
      <c r="S31" s="2">
        <v>3.9</v>
      </c>
      <c r="T31">
        <v>0</v>
      </c>
      <c r="U31">
        <v>1</v>
      </c>
      <c r="V31">
        <v>0</v>
      </c>
      <c r="W31">
        <v>0</v>
      </c>
      <c r="X31" s="2">
        <v>1.5</v>
      </c>
      <c r="Y31">
        <f t="shared" si="6"/>
        <v>0.54</v>
      </c>
      <c r="Z31">
        <v>0</v>
      </c>
      <c r="AA31">
        <v>0</v>
      </c>
      <c r="AB31">
        <v>0</v>
      </c>
      <c r="AC31" s="2">
        <v>1</v>
      </c>
      <c r="AD31">
        <v>5</v>
      </c>
      <c r="AE31">
        <v>9</v>
      </c>
      <c r="AF31">
        <v>0.3</v>
      </c>
      <c r="AG31">
        <v>0.12</v>
      </c>
      <c r="AH31" t="s">
        <v>74</v>
      </c>
    </row>
    <row r="32" spans="1:34">
      <c r="A32">
        <v>30</v>
      </c>
      <c r="B32" t="s">
        <v>75</v>
      </c>
      <c r="C32" s="3">
        <v>0.914</v>
      </c>
      <c r="D32">
        <v>103</v>
      </c>
      <c r="E32">
        <v>0.167</v>
      </c>
      <c r="F32">
        <v>2.557</v>
      </c>
      <c r="G32">
        <f t="shared" si="8"/>
        <v>12.78</v>
      </c>
      <c r="H32">
        <f t="shared" si="9"/>
        <v>17.8</v>
      </c>
      <c r="I32">
        <f t="shared" si="10"/>
        <v>60.77</v>
      </c>
      <c r="J32">
        <f t="shared" si="11"/>
        <v>2</v>
      </c>
      <c r="K32">
        <f t="shared" si="12"/>
        <v>1.3480842014658</v>
      </c>
      <c r="L32">
        <v>0</v>
      </c>
      <c r="M32">
        <v>2</v>
      </c>
      <c r="N32">
        <v>0</v>
      </c>
      <c r="O32" s="2">
        <v>25.56</v>
      </c>
      <c r="P32">
        <v>4.85</v>
      </c>
      <c r="Q32">
        <f t="shared" si="13"/>
        <v>61.983</v>
      </c>
      <c r="R32" s="2">
        <v>7.1</v>
      </c>
      <c r="S32" s="2">
        <v>1.8</v>
      </c>
      <c r="T32">
        <v>0</v>
      </c>
      <c r="U32">
        <v>0</v>
      </c>
      <c r="V32">
        <v>0</v>
      </c>
      <c r="W32">
        <v>0</v>
      </c>
      <c r="X32" s="2">
        <v>0</v>
      </c>
      <c r="Y32">
        <f t="shared" si="6"/>
        <v>0</v>
      </c>
      <c r="Z32">
        <v>0</v>
      </c>
      <c r="AA32">
        <v>0</v>
      </c>
      <c r="AB32">
        <v>0</v>
      </c>
      <c r="AC32" s="2">
        <v>1</v>
      </c>
      <c r="AD32">
        <v>8</v>
      </c>
      <c r="AE32">
        <v>1.8</v>
      </c>
      <c r="AF32">
        <v>0.3</v>
      </c>
      <c r="AG32">
        <v>0.075</v>
      </c>
      <c r="AH32" t="s">
        <v>74</v>
      </c>
    </row>
    <row r="33" spans="1:34">
      <c r="A33">
        <v>31</v>
      </c>
      <c r="B33" t="s">
        <v>76</v>
      </c>
      <c r="C33" s="3">
        <v>0.906</v>
      </c>
      <c r="D33">
        <v>109</v>
      </c>
      <c r="E33">
        <v>0.25</v>
      </c>
      <c r="F33">
        <v>2.505</v>
      </c>
      <c r="G33">
        <f t="shared" si="8"/>
        <v>18.865</v>
      </c>
      <c r="H33">
        <f t="shared" si="9"/>
        <v>20.3</v>
      </c>
      <c r="I33">
        <f t="shared" si="10"/>
        <v>98.455</v>
      </c>
      <c r="J33">
        <f t="shared" si="11"/>
        <v>0</v>
      </c>
      <c r="K33">
        <f t="shared" si="12"/>
        <v>0</v>
      </c>
      <c r="L33">
        <v>0</v>
      </c>
      <c r="M33">
        <v>0</v>
      </c>
      <c r="N33">
        <v>0</v>
      </c>
      <c r="O33" s="2">
        <v>0</v>
      </c>
      <c r="P33">
        <v>4.85</v>
      </c>
      <c r="Q33">
        <f t="shared" si="13"/>
        <v>91.49525</v>
      </c>
      <c r="R33" s="2">
        <v>2.45</v>
      </c>
      <c r="S33" s="2">
        <v>7.7</v>
      </c>
      <c r="T33">
        <v>0</v>
      </c>
      <c r="U33">
        <v>0</v>
      </c>
      <c r="V33">
        <v>0</v>
      </c>
      <c r="W33">
        <v>0</v>
      </c>
      <c r="X33" s="2">
        <v>0</v>
      </c>
      <c r="Y33">
        <f t="shared" si="6"/>
        <v>0</v>
      </c>
      <c r="Z33">
        <v>0</v>
      </c>
      <c r="AA33">
        <v>0</v>
      </c>
      <c r="AB33">
        <v>0</v>
      </c>
      <c r="AC33" s="2">
        <v>1</v>
      </c>
      <c r="AD33">
        <v>8</v>
      </c>
      <c r="AE33">
        <v>7.7</v>
      </c>
      <c r="AF33">
        <v>0.3</v>
      </c>
      <c r="AG33">
        <v>0.075</v>
      </c>
      <c r="AH33" t="s">
        <v>74</v>
      </c>
    </row>
    <row r="34" spans="1:34">
      <c r="A34">
        <v>32</v>
      </c>
      <c r="B34" t="s">
        <v>77</v>
      </c>
      <c r="C34" s="3">
        <v>1.122</v>
      </c>
      <c r="D34">
        <v>223</v>
      </c>
      <c r="E34">
        <v>0.643</v>
      </c>
      <c r="F34">
        <v>2.385</v>
      </c>
      <c r="G34">
        <f t="shared" si="8"/>
        <v>6.65</v>
      </c>
      <c r="H34">
        <f t="shared" si="9"/>
        <v>12.3</v>
      </c>
      <c r="I34">
        <f t="shared" si="10"/>
        <v>59.655</v>
      </c>
      <c r="J34">
        <f t="shared" si="11"/>
        <v>0</v>
      </c>
      <c r="K34">
        <f t="shared" si="12"/>
        <v>0</v>
      </c>
      <c r="L34">
        <v>0</v>
      </c>
      <c r="M34">
        <v>0</v>
      </c>
      <c r="N34">
        <v>0</v>
      </c>
      <c r="O34" s="2">
        <v>0</v>
      </c>
      <c r="P34">
        <v>4.85</v>
      </c>
      <c r="Q34">
        <f t="shared" si="13"/>
        <v>32.2525</v>
      </c>
      <c r="R34" s="2">
        <v>1.4</v>
      </c>
      <c r="S34" s="2">
        <v>4.75</v>
      </c>
      <c r="T34">
        <v>0</v>
      </c>
      <c r="U34">
        <v>0</v>
      </c>
      <c r="V34">
        <v>0</v>
      </c>
      <c r="W34">
        <v>334.5</v>
      </c>
      <c r="X34" s="2">
        <v>0</v>
      </c>
      <c r="Y34">
        <f t="shared" si="6"/>
        <v>0</v>
      </c>
      <c r="Z34">
        <v>0</v>
      </c>
      <c r="AA34">
        <v>0</v>
      </c>
      <c r="AB34">
        <v>0</v>
      </c>
      <c r="AC34" s="2">
        <v>1</v>
      </c>
      <c r="AD34">
        <v>5</v>
      </c>
      <c r="AE34">
        <v>4.75</v>
      </c>
      <c r="AF34">
        <v>0.3</v>
      </c>
      <c r="AG34">
        <v>0.12</v>
      </c>
      <c r="AH34" t="s">
        <v>74</v>
      </c>
    </row>
    <row r="35" spans="1:34">
      <c r="A35">
        <v>33</v>
      </c>
      <c r="B35" t="s">
        <v>78</v>
      </c>
      <c r="C35" s="3">
        <v>0.619</v>
      </c>
      <c r="D35">
        <v>89</v>
      </c>
      <c r="E35">
        <v>0.5</v>
      </c>
      <c r="F35">
        <v>2.958</v>
      </c>
      <c r="G35">
        <f t="shared" si="8"/>
        <v>105.3</v>
      </c>
      <c r="H35">
        <f t="shared" si="9"/>
        <v>61.8</v>
      </c>
      <c r="I35">
        <f t="shared" si="10"/>
        <v>293.43</v>
      </c>
      <c r="J35">
        <f t="shared" si="11"/>
        <v>0</v>
      </c>
      <c r="K35">
        <f t="shared" si="12"/>
        <v>0</v>
      </c>
      <c r="L35">
        <v>2</v>
      </c>
      <c r="M35">
        <v>0</v>
      </c>
      <c r="N35">
        <v>6.3</v>
      </c>
      <c r="O35" s="2">
        <v>0</v>
      </c>
      <c r="P35">
        <v>4.85</v>
      </c>
      <c r="Q35">
        <f t="shared" si="13"/>
        <v>510.705</v>
      </c>
      <c r="R35" s="2">
        <v>27</v>
      </c>
      <c r="S35" s="2">
        <v>3.9</v>
      </c>
      <c r="T35">
        <v>0</v>
      </c>
      <c r="U35">
        <v>1</v>
      </c>
      <c r="V35">
        <v>0</v>
      </c>
      <c r="W35">
        <v>334.5</v>
      </c>
      <c r="X35" s="2">
        <v>2</v>
      </c>
      <c r="Y35">
        <f t="shared" si="6"/>
        <v>0.72</v>
      </c>
      <c r="Z35">
        <v>0</v>
      </c>
      <c r="AA35">
        <v>0</v>
      </c>
      <c r="AB35">
        <v>0</v>
      </c>
      <c r="AC35" s="2">
        <v>1</v>
      </c>
      <c r="AD35">
        <v>5</v>
      </c>
      <c r="AE35">
        <v>9</v>
      </c>
      <c r="AF35">
        <v>0.3</v>
      </c>
      <c r="AG35">
        <v>0.12</v>
      </c>
      <c r="AH35" t="s">
        <v>74</v>
      </c>
    </row>
    <row r="36" spans="1:34">
      <c r="A36">
        <v>34</v>
      </c>
      <c r="B36" t="s">
        <v>79</v>
      </c>
      <c r="C36" s="3">
        <v>0.994</v>
      </c>
      <c r="D36">
        <v>287</v>
      </c>
      <c r="E36">
        <v>1.4</v>
      </c>
      <c r="F36">
        <v>2.725</v>
      </c>
      <c r="G36">
        <f t="shared" si="8"/>
        <v>129.6</v>
      </c>
      <c r="H36">
        <f t="shared" si="9"/>
        <v>63.6</v>
      </c>
      <c r="I36">
        <f t="shared" si="10"/>
        <v>200.46</v>
      </c>
      <c r="J36">
        <f t="shared" si="11"/>
        <v>0.736111111111111</v>
      </c>
      <c r="K36">
        <f t="shared" si="12"/>
        <v>1.52533787672968</v>
      </c>
      <c r="L36">
        <v>3</v>
      </c>
      <c r="M36">
        <v>1</v>
      </c>
      <c r="N36">
        <v>12.6</v>
      </c>
      <c r="O36" s="2">
        <v>95.4</v>
      </c>
      <c r="P36">
        <v>4.85</v>
      </c>
      <c r="Q36">
        <f t="shared" si="13"/>
        <v>628.56</v>
      </c>
      <c r="R36" s="2">
        <v>27</v>
      </c>
      <c r="S36" s="2">
        <v>4.8</v>
      </c>
      <c r="T36">
        <v>0</v>
      </c>
      <c r="U36">
        <v>1</v>
      </c>
      <c r="V36">
        <v>0</v>
      </c>
      <c r="W36">
        <v>334.5</v>
      </c>
      <c r="X36" s="2">
        <v>3</v>
      </c>
      <c r="Y36">
        <f t="shared" si="6"/>
        <v>1.08</v>
      </c>
      <c r="Z36">
        <v>0</v>
      </c>
      <c r="AA36">
        <v>0</v>
      </c>
      <c r="AB36">
        <v>0</v>
      </c>
      <c r="AC36" s="2">
        <v>1</v>
      </c>
      <c r="AD36">
        <v>5</v>
      </c>
      <c r="AE36">
        <v>14.4</v>
      </c>
      <c r="AF36">
        <v>0.3</v>
      </c>
      <c r="AG36">
        <v>0.12</v>
      </c>
      <c r="AH36" t="s">
        <v>74</v>
      </c>
    </row>
    <row r="37" spans="1:34">
      <c r="A37">
        <v>35</v>
      </c>
      <c r="B37" t="s">
        <v>80</v>
      </c>
      <c r="C37" s="3">
        <v>0.871</v>
      </c>
      <c r="D37">
        <v>89</v>
      </c>
      <c r="E37">
        <v>0.25</v>
      </c>
      <c r="F37">
        <v>2.574</v>
      </c>
      <c r="G37">
        <f t="shared" si="8"/>
        <v>8.5</v>
      </c>
      <c r="H37">
        <f t="shared" si="9"/>
        <v>11.8</v>
      </c>
      <c r="I37">
        <f t="shared" si="10"/>
        <v>55.13</v>
      </c>
      <c r="J37">
        <f t="shared" si="11"/>
        <v>0</v>
      </c>
      <c r="K37">
        <f t="shared" si="12"/>
        <v>0</v>
      </c>
      <c r="L37">
        <v>1</v>
      </c>
      <c r="M37">
        <v>0</v>
      </c>
      <c r="N37">
        <v>2.1</v>
      </c>
      <c r="O37" s="2">
        <v>0</v>
      </c>
      <c r="P37">
        <v>4.85</v>
      </c>
      <c r="Q37">
        <f t="shared" si="13"/>
        <v>41.225</v>
      </c>
      <c r="R37" s="2">
        <v>2.5</v>
      </c>
      <c r="S37" s="2">
        <v>3.4</v>
      </c>
      <c r="T37">
        <v>1</v>
      </c>
      <c r="U37">
        <v>0</v>
      </c>
      <c r="V37">
        <v>0</v>
      </c>
      <c r="W37">
        <v>334.5</v>
      </c>
      <c r="X37" s="2">
        <v>0.5</v>
      </c>
      <c r="Y37">
        <f t="shared" si="6"/>
        <v>0.18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t="s">
        <v>39</v>
      </c>
    </row>
    <row r="38" spans="1:34">
      <c r="A38">
        <v>36</v>
      </c>
      <c r="B38" t="s">
        <v>81</v>
      </c>
      <c r="C38" s="3">
        <v>0.787</v>
      </c>
      <c r="D38">
        <v>179</v>
      </c>
      <c r="E38">
        <v>0.833</v>
      </c>
      <c r="F38">
        <v>2.824</v>
      </c>
      <c r="G38">
        <f t="shared" si="8"/>
        <v>11.152</v>
      </c>
      <c r="H38">
        <f t="shared" si="9"/>
        <v>13.36</v>
      </c>
      <c r="I38">
        <f t="shared" si="10"/>
        <v>45.416</v>
      </c>
      <c r="J38">
        <f t="shared" si="11"/>
        <v>1.54949784791966</v>
      </c>
      <c r="K38">
        <f t="shared" si="12"/>
        <v>1.21949567079037</v>
      </c>
      <c r="L38">
        <v>1</v>
      </c>
      <c r="M38">
        <v>1</v>
      </c>
      <c r="N38">
        <v>2.1</v>
      </c>
      <c r="O38" s="2">
        <v>17.28</v>
      </c>
      <c r="P38">
        <v>4.85</v>
      </c>
      <c r="Q38">
        <f t="shared" si="13"/>
        <v>54.0872</v>
      </c>
      <c r="R38" s="2">
        <v>3.4</v>
      </c>
      <c r="S38" s="2">
        <v>3.28</v>
      </c>
      <c r="T38">
        <v>0</v>
      </c>
      <c r="U38">
        <v>1</v>
      </c>
      <c r="V38">
        <v>0</v>
      </c>
      <c r="W38">
        <v>0</v>
      </c>
      <c r="X38" s="2">
        <v>0</v>
      </c>
      <c r="Y38">
        <f t="shared" si="6"/>
        <v>0</v>
      </c>
      <c r="Z38">
        <v>0</v>
      </c>
      <c r="AA38">
        <v>0</v>
      </c>
      <c r="AB38">
        <v>0</v>
      </c>
      <c r="AC38" s="2">
        <v>1</v>
      </c>
      <c r="AD38">
        <v>5</v>
      </c>
      <c r="AE38">
        <v>2.6</v>
      </c>
      <c r="AF38">
        <v>0.3</v>
      </c>
      <c r="AG38">
        <v>0.12</v>
      </c>
      <c r="AH38" t="s">
        <v>74</v>
      </c>
    </row>
    <row r="39" spans="1:34">
      <c r="A39">
        <v>37</v>
      </c>
      <c r="B39" t="s">
        <v>82</v>
      </c>
      <c r="C39" s="3">
        <v>0.899</v>
      </c>
      <c r="D39">
        <v>163</v>
      </c>
      <c r="E39">
        <v>1</v>
      </c>
      <c r="F39">
        <v>2.484</v>
      </c>
      <c r="G39">
        <f t="shared" si="8"/>
        <v>18.5565</v>
      </c>
      <c r="H39">
        <f t="shared" si="9"/>
        <v>24.41</v>
      </c>
      <c r="I39">
        <f t="shared" si="10"/>
        <v>85.9885</v>
      </c>
      <c r="J39">
        <f t="shared" si="11"/>
        <v>1.74601891520491</v>
      </c>
      <c r="K39">
        <f t="shared" si="12"/>
        <v>1.20767490822789</v>
      </c>
      <c r="L39">
        <v>0</v>
      </c>
      <c r="M39">
        <v>1</v>
      </c>
      <c r="N39">
        <v>0</v>
      </c>
      <c r="O39" s="2">
        <v>32.4</v>
      </c>
      <c r="P39">
        <v>4.85</v>
      </c>
      <c r="Q39">
        <f t="shared" si="13"/>
        <v>89.999025</v>
      </c>
      <c r="R39" s="2">
        <v>10.425</v>
      </c>
      <c r="S39" s="2">
        <v>1.78</v>
      </c>
      <c r="T39">
        <v>0</v>
      </c>
      <c r="U39">
        <v>0</v>
      </c>
      <c r="V39">
        <v>0</v>
      </c>
      <c r="W39">
        <v>0</v>
      </c>
      <c r="X39" s="2">
        <v>0.6666</v>
      </c>
      <c r="Y39">
        <f t="shared" si="6"/>
        <v>0.239976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t="s">
        <v>37</v>
      </c>
    </row>
    <row r="40" spans="1:34">
      <c r="A40">
        <v>38</v>
      </c>
      <c r="B40" t="s">
        <v>83</v>
      </c>
      <c r="C40" s="3">
        <v>1.089</v>
      </c>
      <c r="D40">
        <v>365</v>
      </c>
      <c r="E40">
        <v>0.917</v>
      </c>
      <c r="F40">
        <v>2.614</v>
      </c>
      <c r="G40">
        <f t="shared" si="8"/>
        <v>74.29</v>
      </c>
      <c r="H40">
        <f t="shared" si="9"/>
        <v>69.2</v>
      </c>
      <c r="I40">
        <f t="shared" si="10"/>
        <v>220.42</v>
      </c>
      <c r="J40">
        <f t="shared" si="11"/>
        <v>1.5506797684749</v>
      </c>
      <c r="K40">
        <f t="shared" si="12"/>
        <v>1.67512371486603</v>
      </c>
      <c r="L40">
        <v>0</v>
      </c>
      <c r="M40">
        <v>1</v>
      </c>
      <c r="N40">
        <v>0</v>
      </c>
      <c r="O40" s="2">
        <v>115.2</v>
      </c>
      <c r="P40">
        <v>4.85</v>
      </c>
      <c r="Q40">
        <f t="shared" si="13"/>
        <v>360.3065</v>
      </c>
      <c r="R40" s="2">
        <v>32.3</v>
      </c>
      <c r="S40" s="2">
        <v>2.3</v>
      </c>
      <c r="T40">
        <v>0</v>
      </c>
      <c r="U40">
        <v>0</v>
      </c>
      <c r="V40">
        <v>0</v>
      </c>
      <c r="W40">
        <v>0</v>
      </c>
      <c r="X40" s="2">
        <v>3.5</v>
      </c>
      <c r="Y40">
        <f t="shared" si="6"/>
        <v>1.26</v>
      </c>
      <c r="Z40">
        <v>0</v>
      </c>
      <c r="AA40">
        <v>0</v>
      </c>
      <c r="AB40">
        <v>0</v>
      </c>
      <c r="AC40" s="2">
        <v>1</v>
      </c>
      <c r="AD40">
        <v>4</v>
      </c>
      <c r="AE40">
        <v>1.3</v>
      </c>
      <c r="AF40">
        <v>0.3</v>
      </c>
      <c r="AG40">
        <v>0.15</v>
      </c>
      <c r="AH40" t="s">
        <v>37</v>
      </c>
    </row>
    <row r="41" spans="1:34">
      <c r="A41">
        <v>39</v>
      </c>
      <c r="B41" t="s">
        <v>84</v>
      </c>
      <c r="C41" s="3">
        <v>1.079</v>
      </c>
      <c r="D41">
        <v>89</v>
      </c>
      <c r="E41">
        <v>0.143</v>
      </c>
      <c r="F41">
        <v>2.3</v>
      </c>
      <c r="G41">
        <f t="shared" si="8"/>
        <v>7.68</v>
      </c>
      <c r="H41">
        <f t="shared" si="9"/>
        <v>12.8</v>
      </c>
      <c r="I41">
        <f t="shared" si="10"/>
        <v>60.4</v>
      </c>
      <c r="J41">
        <f t="shared" si="11"/>
        <v>0</v>
      </c>
      <c r="K41">
        <f t="shared" si="12"/>
        <v>0</v>
      </c>
      <c r="L41">
        <v>1</v>
      </c>
      <c r="M41">
        <v>0</v>
      </c>
      <c r="N41">
        <v>1.68</v>
      </c>
      <c r="O41" s="2">
        <v>0</v>
      </c>
      <c r="P41">
        <v>4.85</v>
      </c>
      <c r="Q41">
        <f t="shared" si="13"/>
        <v>37.248</v>
      </c>
      <c r="R41" s="2">
        <v>1.6</v>
      </c>
      <c r="S41" s="2">
        <v>4.8</v>
      </c>
      <c r="T41">
        <v>1</v>
      </c>
      <c r="U41">
        <v>0</v>
      </c>
      <c r="V41">
        <v>0</v>
      </c>
      <c r="W41">
        <v>0</v>
      </c>
      <c r="X41" s="2">
        <v>0.8333</v>
      </c>
      <c r="Y41">
        <f t="shared" si="6"/>
        <v>0.299988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t="s">
        <v>39</v>
      </c>
    </row>
    <row r="42" spans="7:7">
      <c r="G42" s="4"/>
    </row>
    <row r="43" spans="7:7">
      <c r="G43" s="4"/>
    </row>
    <row r="44" spans="7:7">
      <c r="G44" s="4"/>
    </row>
    <row r="45" spans="7:7">
      <c r="G45" s="4"/>
    </row>
    <row r="46" spans="7:7">
      <c r="G46" s="4"/>
    </row>
    <row r="47" spans="7:7">
      <c r="G47" s="4"/>
    </row>
    <row r="48" spans="7:7">
      <c r="G48" s="4"/>
    </row>
    <row r="49" spans="7:7">
      <c r="G49" s="4"/>
    </row>
    <row r="50" spans="7:7">
      <c r="G50" s="4"/>
    </row>
    <row r="51" spans="7:7">
      <c r="G51" s="4"/>
    </row>
    <row r="52" spans="7:7">
      <c r="G52" s="4"/>
    </row>
    <row r="53" spans="7:7">
      <c r="G53" s="4"/>
    </row>
    <row r="54" spans="7:7">
      <c r="G54" s="4"/>
    </row>
    <row r="55" spans="7:7">
      <c r="G55" s="4"/>
    </row>
    <row r="56" spans="7:7">
      <c r="G56" s="4"/>
    </row>
    <row r="57" spans="7:7">
      <c r="G57" s="4"/>
    </row>
  </sheetData>
  <sortState ref="A2:F41">
    <sortCondition ref="A2:A41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44"/>
  <sheetViews>
    <sheetView zoomScale="70" zoomScaleNormal="70" workbookViewId="0">
      <selection activeCell="AG1" sqref="AG1"/>
    </sheetView>
  </sheetViews>
  <sheetFormatPr defaultColWidth="9" defaultRowHeight="14"/>
  <cols>
    <col min="1" max="1" width="3.5" customWidth="1"/>
    <col min="2" max="2" width="7.25" customWidth="1"/>
    <col min="3" max="3" width="6.125" customWidth="1"/>
    <col min="4" max="4" width="5.25" customWidth="1"/>
    <col min="5" max="6" width="6.5" customWidth="1"/>
    <col min="7" max="7" width="6.625" customWidth="1"/>
    <col min="8" max="8" width="7.375" customWidth="1"/>
    <col min="9" max="9" width="6.75" customWidth="1"/>
    <col min="12" max="12" width="4" customWidth="1"/>
    <col min="13" max="13" width="4.625" customWidth="1"/>
    <col min="14" max="14" width="6.625" customWidth="1"/>
    <col min="15" max="15" width="6.5" style="2" customWidth="1"/>
    <col min="16" max="16" width="5.25" customWidth="1"/>
    <col min="17" max="17" width="8.5" customWidth="1"/>
    <col min="18" max="18" width="7.125" style="2" customWidth="1"/>
    <col min="19" max="19" width="5.875" customWidth="1"/>
    <col min="20" max="20" width="4" customWidth="1"/>
    <col min="21" max="21" width="3.5" customWidth="1"/>
    <col min="22" max="22" width="4.25" customWidth="1"/>
    <col min="23" max="23" width="6.375" customWidth="1"/>
    <col min="24" max="24" width="7.875" style="2" customWidth="1"/>
    <col min="25" max="25" width="7" customWidth="1"/>
    <col min="26" max="26" width="5.875" customWidth="1"/>
    <col min="27" max="27" width="5.625" customWidth="1"/>
    <col min="28" max="28" width="5.875" customWidth="1"/>
    <col min="29" max="29" width="5.5" style="2" customWidth="1"/>
    <col min="30" max="30" width="5.5" customWidth="1"/>
    <col min="31" max="31" width="5" customWidth="1"/>
    <col min="32" max="32" width="5.5" customWidth="1"/>
    <col min="33" max="33" width="6.25" customWidth="1"/>
    <col min="34" max="34" width="5.75" customWidth="1"/>
    <col min="35" max="35" width="7.2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1.059</v>
      </c>
      <c r="D2">
        <v>87</v>
      </c>
      <c r="E2">
        <v>0.2</v>
      </c>
      <c r="F2">
        <v>1.983</v>
      </c>
      <c r="G2">
        <f t="shared" ref="G2" si="0">R2*S2</f>
        <v>24.75</v>
      </c>
      <c r="H2">
        <f t="shared" ref="H2" si="1">R2*2+S2*2</f>
        <v>21.6</v>
      </c>
      <c r="I2">
        <f t="shared" ref="I2" si="2">H2*P2-N2-O2</f>
        <v>64.14</v>
      </c>
      <c r="J2">
        <f t="shared" ref="J2" si="3">O2/G2</f>
        <v>0.666666666666667</v>
      </c>
      <c r="K2">
        <f t="shared" ref="K2" si="4">O2/(I2*0.312)</f>
        <v>0.824518481206975</v>
      </c>
      <c r="L2">
        <v>1</v>
      </c>
      <c r="M2">
        <v>4</v>
      </c>
      <c r="N2">
        <v>2.52</v>
      </c>
      <c r="O2" s="2">
        <v>16.5</v>
      </c>
      <c r="P2">
        <v>3.85</v>
      </c>
      <c r="Q2">
        <f t="shared" ref="Q2:Q44" si="5">G2*P2</f>
        <v>95.2875</v>
      </c>
      <c r="R2" s="2">
        <v>3.3</v>
      </c>
      <c r="S2" s="2">
        <v>7.5</v>
      </c>
      <c r="T2">
        <v>0</v>
      </c>
      <c r="U2">
        <v>1</v>
      </c>
      <c r="V2">
        <v>0</v>
      </c>
      <c r="W2">
        <v>334.5</v>
      </c>
      <c r="X2" s="2">
        <v>1.4444</v>
      </c>
      <c r="Y2">
        <f t="shared" ref="Y2:Y44" si="6">X2*0.36</f>
        <v>0.519984</v>
      </c>
      <c r="Z2">
        <v>0</v>
      </c>
      <c r="AA2">
        <v>0</v>
      </c>
      <c r="AB2">
        <v>0</v>
      </c>
      <c r="AC2" s="2">
        <v>1</v>
      </c>
      <c r="AD2">
        <v>23</v>
      </c>
      <c r="AE2">
        <v>1.5</v>
      </c>
      <c r="AF2">
        <v>0.28</v>
      </c>
      <c r="AG2">
        <v>0.18</v>
      </c>
      <c r="AH2" t="s">
        <v>35</v>
      </c>
    </row>
    <row r="3" spans="1:34">
      <c r="A3">
        <v>1</v>
      </c>
      <c r="B3" t="s">
        <v>52</v>
      </c>
      <c r="C3">
        <v>0.803</v>
      </c>
      <c r="D3">
        <v>87</v>
      </c>
      <c r="E3">
        <v>0.1</v>
      </c>
      <c r="F3">
        <v>2.627</v>
      </c>
      <c r="G3">
        <f t="shared" ref="G3:G44" si="7">R3*S3</f>
        <v>26.656</v>
      </c>
      <c r="H3">
        <f t="shared" ref="H3:H44" si="8">R3*2+S3*2</f>
        <v>22.48</v>
      </c>
      <c r="I3">
        <f t="shared" ref="I3:I44" si="9">H3*P3-N3-O3</f>
        <v>66.898</v>
      </c>
      <c r="J3">
        <f t="shared" ref="J3:J44" si="10">O3/G3</f>
        <v>0.618997599039616</v>
      </c>
      <c r="K3">
        <f t="shared" ref="K3:K44" si="11">O3/(I3*0.312)</f>
        <v>0.790526105184241</v>
      </c>
      <c r="L3">
        <v>1</v>
      </c>
      <c r="M3">
        <v>1</v>
      </c>
      <c r="N3">
        <v>3.15</v>
      </c>
      <c r="O3" s="2">
        <v>16.5</v>
      </c>
      <c r="P3">
        <v>3.85</v>
      </c>
      <c r="Q3">
        <f t="shared" si="5"/>
        <v>102.6256</v>
      </c>
      <c r="R3" s="2">
        <v>3.4</v>
      </c>
      <c r="S3">
        <v>7.84</v>
      </c>
      <c r="T3">
        <v>0</v>
      </c>
      <c r="U3">
        <v>1</v>
      </c>
      <c r="V3">
        <v>0</v>
      </c>
      <c r="W3">
        <v>334.5</v>
      </c>
      <c r="X3" s="2">
        <v>1.1111</v>
      </c>
      <c r="Y3">
        <f t="shared" si="6"/>
        <v>0.399996</v>
      </c>
      <c r="Z3">
        <v>0</v>
      </c>
      <c r="AA3">
        <v>0</v>
      </c>
      <c r="AB3">
        <v>0</v>
      </c>
      <c r="AC3" s="2">
        <v>1</v>
      </c>
      <c r="AD3">
        <v>23</v>
      </c>
      <c r="AE3">
        <v>1.6</v>
      </c>
      <c r="AF3">
        <v>0.28</v>
      </c>
      <c r="AG3">
        <v>0.18</v>
      </c>
      <c r="AH3" t="s">
        <v>35</v>
      </c>
    </row>
    <row r="4" spans="1:34">
      <c r="A4">
        <v>2</v>
      </c>
      <c r="B4" t="s">
        <v>54</v>
      </c>
      <c r="C4">
        <v>0.926</v>
      </c>
      <c r="D4">
        <v>87</v>
      </c>
      <c r="E4">
        <v>0.333</v>
      </c>
      <c r="F4">
        <v>2.331</v>
      </c>
      <c r="G4">
        <f t="shared" si="7"/>
        <v>21.35</v>
      </c>
      <c r="H4">
        <f t="shared" si="8"/>
        <v>19.2</v>
      </c>
      <c r="I4">
        <f t="shared" si="9"/>
        <v>73.92</v>
      </c>
      <c r="J4">
        <f t="shared" si="10"/>
        <v>0</v>
      </c>
      <c r="K4">
        <f t="shared" si="11"/>
        <v>0</v>
      </c>
      <c r="L4">
        <v>0</v>
      </c>
      <c r="M4">
        <v>0</v>
      </c>
      <c r="N4">
        <v>0</v>
      </c>
      <c r="O4" s="2">
        <v>0</v>
      </c>
      <c r="P4">
        <v>3.85</v>
      </c>
      <c r="Q4">
        <f t="shared" si="5"/>
        <v>82.1975</v>
      </c>
      <c r="R4" s="2">
        <v>3.5</v>
      </c>
      <c r="S4">
        <v>6.1</v>
      </c>
      <c r="T4">
        <v>0</v>
      </c>
      <c r="U4">
        <v>0</v>
      </c>
      <c r="V4">
        <v>0</v>
      </c>
      <c r="W4">
        <v>334.5</v>
      </c>
      <c r="X4" s="2">
        <v>0</v>
      </c>
      <c r="Y4">
        <f t="shared" si="6"/>
        <v>0</v>
      </c>
      <c r="Z4">
        <v>0</v>
      </c>
      <c r="AA4">
        <v>0</v>
      </c>
      <c r="AB4">
        <v>0</v>
      </c>
      <c r="AC4" s="2">
        <v>1</v>
      </c>
      <c r="AD4">
        <v>23</v>
      </c>
      <c r="AE4">
        <v>1.6</v>
      </c>
      <c r="AF4">
        <v>0.28</v>
      </c>
      <c r="AG4">
        <v>0.18</v>
      </c>
      <c r="AH4" t="s">
        <v>35</v>
      </c>
    </row>
    <row r="5" spans="1:34">
      <c r="A5">
        <v>3</v>
      </c>
      <c r="B5" t="s">
        <v>60</v>
      </c>
      <c r="C5">
        <v>0.7</v>
      </c>
      <c r="D5">
        <v>85</v>
      </c>
      <c r="E5">
        <v>0.333</v>
      </c>
      <c r="F5">
        <v>2.488</v>
      </c>
      <c r="G5">
        <f t="shared" si="7"/>
        <v>22.214</v>
      </c>
      <c r="H5">
        <f t="shared" si="8"/>
        <v>21.12</v>
      </c>
      <c r="I5">
        <f t="shared" si="9"/>
        <v>76.272</v>
      </c>
      <c r="J5">
        <f t="shared" si="10"/>
        <v>0</v>
      </c>
      <c r="K5">
        <f t="shared" si="11"/>
        <v>0</v>
      </c>
      <c r="L5">
        <v>2</v>
      </c>
      <c r="M5">
        <v>0</v>
      </c>
      <c r="N5">
        <v>5.04</v>
      </c>
      <c r="O5" s="2">
        <v>0</v>
      </c>
      <c r="P5">
        <v>3.85</v>
      </c>
      <c r="Q5">
        <f t="shared" si="5"/>
        <v>85.5239</v>
      </c>
      <c r="R5" s="2">
        <v>7.66</v>
      </c>
      <c r="S5">
        <v>2.9</v>
      </c>
      <c r="T5">
        <v>1</v>
      </c>
      <c r="U5">
        <v>0</v>
      </c>
      <c r="V5">
        <v>0</v>
      </c>
      <c r="W5">
        <v>334.5</v>
      </c>
      <c r="X5" s="2">
        <v>2</v>
      </c>
      <c r="Y5">
        <f t="shared" si="6"/>
        <v>0.72</v>
      </c>
      <c r="Z5">
        <v>0</v>
      </c>
      <c r="AA5">
        <v>0</v>
      </c>
      <c r="AB5">
        <v>0</v>
      </c>
      <c r="AC5" s="2">
        <v>1</v>
      </c>
      <c r="AD5">
        <v>23</v>
      </c>
      <c r="AE5">
        <v>1.4</v>
      </c>
      <c r="AF5">
        <v>0.28</v>
      </c>
      <c r="AG5">
        <v>0.18</v>
      </c>
      <c r="AH5" t="s">
        <v>35</v>
      </c>
    </row>
    <row r="6" spans="1:34">
      <c r="A6">
        <v>4</v>
      </c>
      <c r="B6" t="s">
        <v>61</v>
      </c>
      <c r="C6">
        <v>1.34</v>
      </c>
      <c r="D6">
        <v>87</v>
      </c>
      <c r="E6">
        <v>0.267</v>
      </c>
      <c r="F6">
        <v>2.201</v>
      </c>
      <c r="G6">
        <f t="shared" si="7"/>
        <v>30.02</v>
      </c>
      <c r="H6">
        <f t="shared" si="8"/>
        <v>23.4</v>
      </c>
      <c r="I6">
        <f t="shared" si="9"/>
        <v>82.65</v>
      </c>
      <c r="J6">
        <f t="shared" si="10"/>
        <v>0.0799467021985343</v>
      </c>
      <c r="K6">
        <f t="shared" si="11"/>
        <v>0.0930708734701475</v>
      </c>
      <c r="L6">
        <v>2</v>
      </c>
      <c r="M6">
        <v>1</v>
      </c>
      <c r="N6">
        <v>5.04</v>
      </c>
      <c r="O6" s="2">
        <v>2.4</v>
      </c>
      <c r="P6">
        <v>3.85</v>
      </c>
      <c r="Q6">
        <f t="shared" si="5"/>
        <v>115.577</v>
      </c>
      <c r="R6" s="2">
        <v>3.8</v>
      </c>
      <c r="S6">
        <v>7.9</v>
      </c>
      <c r="T6">
        <v>0</v>
      </c>
      <c r="U6">
        <v>1</v>
      </c>
      <c r="V6">
        <v>0</v>
      </c>
      <c r="W6">
        <v>334.5</v>
      </c>
      <c r="X6" s="2">
        <v>0.3888</v>
      </c>
      <c r="Y6">
        <f t="shared" si="6"/>
        <v>0.139968</v>
      </c>
      <c r="Z6">
        <v>0</v>
      </c>
      <c r="AA6">
        <v>0</v>
      </c>
      <c r="AB6">
        <v>0</v>
      </c>
      <c r="AC6" s="2">
        <v>1</v>
      </c>
      <c r="AD6">
        <v>23</v>
      </c>
      <c r="AE6">
        <v>1.8</v>
      </c>
      <c r="AF6">
        <v>0.28</v>
      </c>
      <c r="AG6">
        <v>0.18</v>
      </c>
      <c r="AH6" t="s">
        <v>35</v>
      </c>
    </row>
    <row r="7" spans="1:34">
      <c r="A7">
        <v>5</v>
      </c>
      <c r="B7" t="s">
        <v>69</v>
      </c>
      <c r="C7">
        <v>0.863</v>
      </c>
      <c r="D7">
        <v>87</v>
      </c>
      <c r="E7">
        <v>0.125</v>
      </c>
      <c r="F7">
        <v>2.687</v>
      </c>
      <c r="G7">
        <f t="shared" si="7"/>
        <v>30.02</v>
      </c>
      <c r="H7">
        <f t="shared" si="8"/>
        <v>23.4</v>
      </c>
      <c r="I7">
        <f t="shared" si="9"/>
        <v>82.65</v>
      </c>
      <c r="J7">
        <f t="shared" si="10"/>
        <v>0.0799467021985343</v>
      </c>
      <c r="K7">
        <f t="shared" si="11"/>
        <v>0.0930708734701475</v>
      </c>
      <c r="L7">
        <v>2</v>
      </c>
      <c r="M7">
        <v>1</v>
      </c>
      <c r="N7">
        <v>5.04</v>
      </c>
      <c r="O7" s="2">
        <v>2.4</v>
      </c>
      <c r="P7">
        <v>3.85</v>
      </c>
      <c r="Q7">
        <f t="shared" ref="Q7" si="12">G7*P7</f>
        <v>115.577</v>
      </c>
      <c r="R7" s="2">
        <v>3.8</v>
      </c>
      <c r="S7">
        <v>7.9</v>
      </c>
      <c r="T7">
        <v>0</v>
      </c>
      <c r="U7">
        <v>1</v>
      </c>
      <c r="V7">
        <v>0</v>
      </c>
      <c r="W7">
        <v>334.5</v>
      </c>
      <c r="X7" s="2">
        <v>3</v>
      </c>
      <c r="Y7">
        <f t="shared" si="6"/>
        <v>1.08</v>
      </c>
      <c r="Z7">
        <v>0</v>
      </c>
      <c r="AA7">
        <v>0</v>
      </c>
      <c r="AB7">
        <v>0</v>
      </c>
      <c r="AC7" s="2">
        <v>1</v>
      </c>
      <c r="AD7">
        <v>23</v>
      </c>
      <c r="AE7">
        <v>1.8</v>
      </c>
      <c r="AF7">
        <v>0.28</v>
      </c>
      <c r="AG7">
        <v>0.18</v>
      </c>
      <c r="AH7" t="s">
        <v>35</v>
      </c>
    </row>
    <row r="8" spans="1:34">
      <c r="A8">
        <v>6</v>
      </c>
      <c r="B8" t="s">
        <v>70</v>
      </c>
      <c r="C8">
        <v>0.681</v>
      </c>
      <c r="D8">
        <v>87</v>
      </c>
      <c r="E8">
        <v>0.5</v>
      </c>
      <c r="F8">
        <v>2.792</v>
      </c>
      <c r="G8">
        <f t="shared" si="7"/>
        <v>4.73</v>
      </c>
      <c r="H8">
        <f t="shared" si="8"/>
        <v>8.7</v>
      </c>
      <c r="I8">
        <f t="shared" si="9"/>
        <v>31.185</v>
      </c>
      <c r="J8">
        <f t="shared" si="10"/>
        <v>0</v>
      </c>
      <c r="K8">
        <f t="shared" si="11"/>
        <v>0</v>
      </c>
      <c r="L8">
        <v>1</v>
      </c>
      <c r="M8">
        <v>0</v>
      </c>
      <c r="N8">
        <v>2.31</v>
      </c>
      <c r="O8" s="2">
        <v>0</v>
      </c>
      <c r="P8">
        <v>3.85</v>
      </c>
      <c r="Q8">
        <f t="shared" si="5"/>
        <v>18.2105</v>
      </c>
      <c r="R8" s="2">
        <v>2.2</v>
      </c>
      <c r="S8">
        <v>2.15</v>
      </c>
      <c r="T8">
        <v>0</v>
      </c>
      <c r="U8">
        <v>0</v>
      </c>
      <c r="V8">
        <v>1</v>
      </c>
      <c r="W8">
        <v>334.5</v>
      </c>
      <c r="X8" s="2">
        <v>1</v>
      </c>
      <c r="Y8">
        <f t="shared" si="6"/>
        <v>0.36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t="s">
        <v>71</v>
      </c>
    </row>
    <row r="9" spans="1:34">
      <c r="A9">
        <v>7</v>
      </c>
      <c r="B9" t="s">
        <v>85</v>
      </c>
      <c r="C9">
        <v>1.059</v>
      </c>
      <c r="D9">
        <v>87</v>
      </c>
      <c r="E9">
        <v>0.2</v>
      </c>
      <c r="F9">
        <v>1.983</v>
      </c>
      <c r="G9">
        <f t="shared" si="7"/>
        <v>8.5</v>
      </c>
      <c r="H9">
        <f t="shared" si="8"/>
        <v>11.8</v>
      </c>
      <c r="I9">
        <f t="shared" si="9"/>
        <v>43.33</v>
      </c>
      <c r="J9">
        <f t="shared" si="10"/>
        <v>0</v>
      </c>
      <c r="K9">
        <f t="shared" si="11"/>
        <v>0</v>
      </c>
      <c r="L9">
        <v>1</v>
      </c>
      <c r="M9">
        <v>0</v>
      </c>
      <c r="N9">
        <v>2.1</v>
      </c>
      <c r="O9" s="2">
        <v>0</v>
      </c>
      <c r="P9">
        <v>3.85</v>
      </c>
      <c r="Q9">
        <f t="shared" si="5"/>
        <v>32.725</v>
      </c>
      <c r="R9" s="2">
        <v>2.5</v>
      </c>
      <c r="S9">
        <v>3.4</v>
      </c>
      <c r="T9">
        <v>1</v>
      </c>
      <c r="U9">
        <v>0</v>
      </c>
      <c r="V9">
        <v>0</v>
      </c>
      <c r="W9">
        <v>334.5</v>
      </c>
      <c r="X9" s="2">
        <v>1</v>
      </c>
      <c r="Y9">
        <f t="shared" si="6"/>
        <v>0.36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t="s">
        <v>39</v>
      </c>
    </row>
    <row r="10" spans="1:34">
      <c r="A10">
        <v>8</v>
      </c>
      <c r="B10" t="s">
        <v>86</v>
      </c>
      <c r="C10">
        <v>1.059</v>
      </c>
      <c r="D10">
        <v>87</v>
      </c>
      <c r="E10">
        <v>0.2</v>
      </c>
      <c r="F10">
        <v>1.983</v>
      </c>
      <c r="G10">
        <f t="shared" si="7"/>
        <v>45.72</v>
      </c>
      <c r="H10">
        <f t="shared" si="8"/>
        <v>27.1</v>
      </c>
      <c r="I10">
        <f t="shared" si="9"/>
        <v>92.155</v>
      </c>
      <c r="J10">
        <f t="shared" si="10"/>
        <v>0.220472440944882</v>
      </c>
      <c r="K10">
        <f t="shared" si="11"/>
        <v>0.350579917613719</v>
      </c>
      <c r="L10">
        <v>1</v>
      </c>
      <c r="M10">
        <v>3</v>
      </c>
      <c r="N10">
        <v>2.1</v>
      </c>
      <c r="O10" s="2">
        <v>10.08</v>
      </c>
      <c r="P10">
        <v>3.85</v>
      </c>
      <c r="Q10">
        <f t="shared" si="5"/>
        <v>176.022</v>
      </c>
      <c r="R10" s="2">
        <v>6.35</v>
      </c>
      <c r="S10">
        <v>7.2</v>
      </c>
      <c r="T10">
        <v>0</v>
      </c>
      <c r="U10">
        <v>1</v>
      </c>
      <c r="V10">
        <v>0</v>
      </c>
      <c r="W10">
        <v>334.5</v>
      </c>
      <c r="X10" s="2">
        <v>1.7777</v>
      </c>
      <c r="Y10">
        <f t="shared" si="6"/>
        <v>0.639972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t="s">
        <v>47</v>
      </c>
    </row>
    <row r="11" spans="1:34">
      <c r="A11">
        <v>9</v>
      </c>
      <c r="B11" t="s">
        <v>87</v>
      </c>
      <c r="C11">
        <v>0.803</v>
      </c>
      <c r="D11">
        <v>87</v>
      </c>
      <c r="E11">
        <v>0.1</v>
      </c>
      <c r="F11">
        <v>2.627</v>
      </c>
      <c r="G11">
        <f t="shared" si="7"/>
        <v>69.12</v>
      </c>
      <c r="H11">
        <f t="shared" si="8"/>
        <v>33.6</v>
      </c>
      <c r="I11">
        <f t="shared" si="9"/>
        <v>108.36</v>
      </c>
      <c r="J11">
        <f t="shared" si="10"/>
        <v>0.243055555555556</v>
      </c>
      <c r="K11">
        <f t="shared" si="11"/>
        <v>0.496919101570264</v>
      </c>
      <c r="L11">
        <v>2</v>
      </c>
      <c r="M11">
        <v>5</v>
      </c>
      <c r="N11">
        <v>4.2</v>
      </c>
      <c r="O11" s="2">
        <v>16.8</v>
      </c>
      <c r="P11">
        <v>3.85</v>
      </c>
      <c r="Q11">
        <f t="shared" si="5"/>
        <v>266.112</v>
      </c>
      <c r="R11" s="2">
        <v>9.6</v>
      </c>
      <c r="S11">
        <v>7.2</v>
      </c>
      <c r="T11">
        <v>0</v>
      </c>
      <c r="U11">
        <v>1</v>
      </c>
      <c r="V11">
        <v>0</v>
      </c>
      <c r="W11">
        <v>334.5</v>
      </c>
      <c r="X11" s="2">
        <v>2.1666</v>
      </c>
      <c r="Y11">
        <f t="shared" si="6"/>
        <v>0.779976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t="s">
        <v>47</v>
      </c>
    </row>
    <row r="12" spans="1:34">
      <c r="A12">
        <v>10</v>
      </c>
      <c r="B12" t="s">
        <v>88</v>
      </c>
      <c r="C12">
        <v>0.803</v>
      </c>
      <c r="D12">
        <v>87</v>
      </c>
      <c r="E12">
        <v>0.1</v>
      </c>
      <c r="F12">
        <v>2.627</v>
      </c>
      <c r="G12">
        <f t="shared" si="7"/>
        <v>23.6175</v>
      </c>
      <c r="H12">
        <f t="shared" si="8"/>
        <v>19.45</v>
      </c>
      <c r="I12">
        <f t="shared" si="9"/>
        <v>71.7325</v>
      </c>
      <c r="J12">
        <f t="shared" si="10"/>
        <v>0</v>
      </c>
      <c r="K12">
        <f t="shared" si="11"/>
        <v>0</v>
      </c>
      <c r="L12">
        <v>1</v>
      </c>
      <c r="M12">
        <v>0</v>
      </c>
      <c r="N12">
        <v>3.15</v>
      </c>
      <c r="O12" s="2">
        <v>0</v>
      </c>
      <c r="P12">
        <v>3.85</v>
      </c>
      <c r="Q12">
        <f t="shared" si="5"/>
        <v>90.927375</v>
      </c>
      <c r="R12" s="2">
        <v>5.025</v>
      </c>
      <c r="S12">
        <v>4.7</v>
      </c>
      <c r="T12">
        <v>0</v>
      </c>
      <c r="U12">
        <v>1</v>
      </c>
      <c r="V12">
        <v>0</v>
      </c>
      <c r="W12">
        <v>334.5</v>
      </c>
      <c r="X12" s="2">
        <v>0.3333</v>
      </c>
      <c r="Y12">
        <f t="shared" si="6"/>
        <v>0.119988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t="s">
        <v>47</v>
      </c>
    </row>
    <row r="13" spans="1:34">
      <c r="A13">
        <v>11</v>
      </c>
      <c r="B13" t="s">
        <v>89</v>
      </c>
      <c r="C13">
        <v>0.813</v>
      </c>
      <c r="D13">
        <v>171</v>
      </c>
      <c r="E13">
        <v>1.1</v>
      </c>
      <c r="F13">
        <v>2.644</v>
      </c>
      <c r="G13">
        <f t="shared" si="7"/>
        <v>156.78</v>
      </c>
      <c r="H13">
        <f t="shared" si="8"/>
        <v>57.95</v>
      </c>
      <c r="I13">
        <f t="shared" si="9"/>
        <v>171.2375</v>
      </c>
      <c r="J13">
        <f t="shared" si="10"/>
        <v>0.257175660160735</v>
      </c>
      <c r="K13">
        <f t="shared" si="11"/>
        <v>0.754687315750167</v>
      </c>
      <c r="L13">
        <v>4</v>
      </c>
      <c r="M13">
        <v>12</v>
      </c>
      <c r="N13">
        <v>11.55</v>
      </c>
      <c r="O13" s="2">
        <v>40.32</v>
      </c>
      <c r="P13">
        <v>3.85</v>
      </c>
      <c r="Q13">
        <f t="shared" si="5"/>
        <v>603.603</v>
      </c>
      <c r="R13" s="2">
        <v>21.775</v>
      </c>
      <c r="S13">
        <v>7.2</v>
      </c>
      <c r="T13">
        <v>1</v>
      </c>
      <c r="U13">
        <v>1</v>
      </c>
      <c r="V13">
        <v>0</v>
      </c>
      <c r="W13">
        <v>334.5</v>
      </c>
      <c r="X13" s="2">
        <v>5.1666</v>
      </c>
      <c r="Y13">
        <f t="shared" si="6"/>
        <v>1.859976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t="s">
        <v>47</v>
      </c>
    </row>
    <row r="14" spans="1:34">
      <c r="A14">
        <v>12</v>
      </c>
      <c r="B14" t="s">
        <v>90</v>
      </c>
      <c r="C14">
        <v>0.643</v>
      </c>
      <c r="D14">
        <v>87</v>
      </c>
      <c r="E14">
        <v>0.5</v>
      </c>
      <c r="F14">
        <v>2.691</v>
      </c>
      <c r="G14">
        <f t="shared" si="7"/>
        <v>11.5575</v>
      </c>
      <c r="H14">
        <f t="shared" si="8"/>
        <v>14.65</v>
      </c>
      <c r="I14">
        <f t="shared" si="9"/>
        <v>44.2225</v>
      </c>
      <c r="J14">
        <f t="shared" si="10"/>
        <v>0.872160934458144</v>
      </c>
      <c r="K14">
        <f t="shared" si="11"/>
        <v>0.730571367690481</v>
      </c>
      <c r="L14">
        <v>1</v>
      </c>
      <c r="M14">
        <v>3</v>
      </c>
      <c r="N14">
        <v>2.1</v>
      </c>
      <c r="O14" s="2">
        <v>10.08</v>
      </c>
      <c r="P14">
        <v>3.85</v>
      </c>
      <c r="Q14">
        <f t="shared" si="5"/>
        <v>44.496375</v>
      </c>
      <c r="R14" s="2">
        <v>5.025</v>
      </c>
      <c r="S14">
        <v>2.3</v>
      </c>
      <c r="T14">
        <v>0</v>
      </c>
      <c r="U14">
        <v>1</v>
      </c>
      <c r="V14">
        <v>0</v>
      </c>
      <c r="W14">
        <v>334.5</v>
      </c>
      <c r="X14" s="2">
        <v>0.5</v>
      </c>
      <c r="Y14">
        <f t="shared" si="6"/>
        <v>0.18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t="s">
        <v>39</v>
      </c>
    </row>
    <row r="15" spans="1:34">
      <c r="A15">
        <v>13</v>
      </c>
      <c r="B15" t="s">
        <v>91</v>
      </c>
      <c r="C15">
        <v>0.803</v>
      </c>
      <c r="D15">
        <v>87</v>
      </c>
      <c r="E15">
        <v>0.1</v>
      </c>
      <c r="F15">
        <v>2.627</v>
      </c>
      <c r="G15">
        <f t="shared" si="7"/>
        <v>38.16</v>
      </c>
      <c r="H15">
        <f t="shared" si="8"/>
        <v>25</v>
      </c>
      <c r="I15">
        <f t="shared" si="9"/>
        <v>84.07</v>
      </c>
      <c r="J15">
        <f t="shared" si="10"/>
        <v>0.264150943396226</v>
      </c>
      <c r="K15">
        <f t="shared" si="11"/>
        <v>0.384295138666496</v>
      </c>
      <c r="L15">
        <v>1</v>
      </c>
      <c r="M15">
        <v>3</v>
      </c>
      <c r="N15">
        <v>2.1</v>
      </c>
      <c r="O15" s="2">
        <v>10.08</v>
      </c>
      <c r="P15">
        <v>3.85</v>
      </c>
      <c r="Q15">
        <f t="shared" si="5"/>
        <v>146.916</v>
      </c>
      <c r="R15" s="2">
        <v>5.3</v>
      </c>
      <c r="S15">
        <v>7.2</v>
      </c>
      <c r="T15">
        <v>0</v>
      </c>
      <c r="U15">
        <v>1</v>
      </c>
      <c r="V15">
        <v>0</v>
      </c>
      <c r="W15">
        <v>334.5</v>
      </c>
      <c r="X15" s="2">
        <v>0.8333</v>
      </c>
      <c r="Y15">
        <f t="shared" si="6"/>
        <v>0.299988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t="s">
        <v>47</v>
      </c>
    </row>
    <row r="16" spans="1:34">
      <c r="A16">
        <v>14</v>
      </c>
      <c r="B16" t="s">
        <v>92</v>
      </c>
      <c r="C16">
        <v>0.803</v>
      </c>
      <c r="D16">
        <v>87</v>
      </c>
      <c r="E16">
        <v>0.1</v>
      </c>
      <c r="F16">
        <v>2.627</v>
      </c>
      <c r="G16">
        <f t="shared" si="7"/>
        <v>25.74</v>
      </c>
      <c r="H16">
        <f t="shared" si="8"/>
        <v>21.55</v>
      </c>
      <c r="I16">
        <f t="shared" si="9"/>
        <v>74.1475</v>
      </c>
      <c r="J16">
        <f t="shared" si="10"/>
        <v>0.261072261072261</v>
      </c>
      <c r="K16">
        <f t="shared" si="11"/>
        <v>0.290481291189339</v>
      </c>
      <c r="L16">
        <v>1</v>
      </c>
      <c r="M16">
        <v>2</v>
      </c>
      <c r="N16">
        <v>2.1</v>
      </c>
      <c r="O16" s="2">
        <v>6.72</v>
      </c>
      <c r="P16">
        <v>3.85</v>
      </c>
      <c r="Q16">
        <f t="shared" si="5"/>
        <v>99.099</v>
      </c>
      <c r="R16" s="2">
        <v>3.575</v>
      </c>
      <c r="S16">
        <v>7.2</v>
      </c>
      <c r="T16">
        <v>0</v>
      </c>
      <c r="U16">
        <v>1</v>
      </c>
      <c r="V16">
        <v>0</v>
      </c>
      <c r="W16">
        <v>334.5</v>
      </c>
      <c r="X16" s="2">
        <v>0.8333</v>
      </c>
      <c r="Y16">
        <f t="shared" si="6"/>
        <v>0.299988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t="s">
        <v>39</v>
      </c>
    </row>
    <row r="17" spans="1:34">
      <c r="A17">
        <v>15</v>
      </c>
      <c r="B17" t="s">
        <v>93</v>
      </c>
      <c r="C17">
        <v>0.803</v>
      </c>
      <c r="D17">
        <v>87</v>
      </c>
      <c r="E17">
        <v>0.1</v>
      </c>
      <c r="F17">
        <v>2.627</v>
      </c>
      <c r="G17">
        <f t="shared" si="7"/>
        <v>129.6</v>
      </c>
      <c r="H17">
        <f t="shared" si="8"/>
        <v>50.4</v>
      </c>
      <c r="I17">
        <f t="shared" si="9"/>
        <v>156.24</v>
      </c>
      <c r="J17">
        <f t="shared" si="10"/>
        <v>0.259259259259259</v>
      </c>
      <c r="K17">
        <f t="shared" si="11"/>
        <v>0.68927488282327</v>
      </c>
      <c r="L17">
        <v>2</v>
      </c>
      <c r="M17">
        <v>10</v>
      </c>
      <c r="N17">
        <v>4.2</v>
      </c>
      <c r="O17" s="2">
        <v>33.6</v>
      </c>
      <c r="P17">
        <v>3.85</v>
      </c>
      <c r="Q17">
        <f t="shared" si="5"/>
        <v>498.96</v>
      </c>
      <c r="R17" s="2">
        <v>18</v>
      </c>
      <c r="S17">
        <v>7.2</v>
      </c>
      <c r="T17">
        <v>0</v>
      </c>
      <c r="U17">
        <v>1</v>
      </c>
      <c r="V17">
        <v>0</v>
      </c>
      <c r="W17">
        <v>334.5</v>
      </c>
      <c r="X17" s="2">
        <v>3.1666</v>
      </c>
      <c r="Y17">
        <f t="shared" si="6"/>
        <v>1.139976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t="s">
        <v>47</v>
      </c>
    </row>
    <row r="18" spans="1:34">
      <c r="A18">
        <v>16</v>
      </c>
      <c r="B18" t="s">
        <v>50</v>
      </c>
      <c r="C18">
        <v>0.803</v>
      </c>
      <c r="D18">
        <v>87</v>
      </c>
      <c r="E18">
        <v>0.1</v>
      </c>
      <c r="F18">
        <v>2.627</v>
      </c>
      <c r="G18">
        <f t="shared" si="7"/>
        <v>46.2</v>
      </c>
      <c r="H18">
        <f t="shared" si="8"/>
        <v>27.2</v>
      </c>
      <c r="I18">
        <f t="shared" si="9"/>
        <v>115.18</v>
      </c>
      <c r="J18">
        <f t="shared" si="10"/>
        <v>0.225974025974026</v>
      </c>
      <c r="K18">
        <f t="shared" si="11"/>
        <v>0.290515180252982</v>
      </c>
      <c r="L18">
        <v>3</v>
      </c>
      <c r="M18">
        <v>1</v>
      </c>
      <c r="N18">
        <v>6.3</v>
      </c>
      <c r="O18" s="2">
        <v>10.44</v>
      </c>
      <c r="P18">
        <v>4.85</v>
      </c>
      <c r="Q18">
        <f t="shared" si="5"/>
        <v>224.07</v>
      </c>
      <c r="R18" s="2">
        <v>6.6</v>
      </c>
      <c r="S18" s="2">
        <v>7</v>
      </c>
      <c r="T18">
        <v>1</v>
      </c>
      <c r="U18">
        <v>0</v>
      </c>
      <c r="V18">
        <v>0</v>
      </c>
      <c r="W18">
        <v>334.5</v>
      </c>
      <c r="X18" s="2">
        <v>2.1111</v>
      </c>
      <c r="Y18">
        <f t="shared" si="6"/>
        <v>0.759996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t="s">
        <v>51</v>
      </c>
    </row>
    <row r="19" spans="1:34">
      <c r="A19">
        <v>17</v>
      </c>
      <c r="B19" t="s">
        <v>94</v>
      </c>
      <c r="C19">
        <v>0.803</v>
      </c>
      <c r="D19">
        <v>87</v>
      </c>
      <c r="E19">
        <v>0.1</v>
      </c>
      <c r="F19">
        <v>2.627</v>
      </c>
      <c r="G19">
        <f t="shared" si="7"/>
        <v>51.84</v>
      </c>
      <c r="H19">
        <f t="shared" si="8"/>
        <v>30</v>
      </c>
      <c r="I19">
        <f t="shared" si="9"/>
        <v>111.72</v>
      </c>
      <c r="J19">
        <f t="shared" si="10"/>
        <v>0</v>
      </c>
      <c r="K19">
        <f t="shared" si="11"/>
        <v>0</v>
      </c>
      <c r="L19">
        <v>1</v>
      </c>
      <c r="M19">
        <v>0</v>
      </c>
      <c r="N19">
        <v>3.78</v>
      </c>
      <c r="O19" s="2">
        <v>0</v>
      </c>
      <c r="P19">
        <v>3.85</v>
      </c>
      <c r="Q19">
        <f t="shared" si="5"/>
        <v>199.584</v>
      </c>
      <c r="R19" s="2">
        <v>5.4</v>
      </c>
      <c r="S19">
        <v>9.6</v>
      </c>
      <c r="T19">
        <v>0</v>
      </c>
      <c r="U19">
        <v>0</v>
      </c>
      <c r="V19">
        <v>0</v>
      </c>
      <c r="W19">
        <v>334.5</v>
      </c>
      <c r="X19" s="2">
        <v>3.1666</v>
      </c>
      <c r="Y19">
        <f t="shared" si="6"/>
        <v>1.139976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t="s">
        <v>95</v>
      </c>
    </row>
    <row r="20" spans="1:34">
      <c r="A20">
        <v>18</v>
      </c>
      <c r="B20" t="s">
        <v>96</v>
      </c>
      <c r="C20">
        <v>1.326</v>
      </c>
      <c r="D20">
        <v>853</v>
      </c>
      <c r="E20">
        <v>1.3</v>
      </c>
      <c r="F20">
        <v>2.267</v>
      </c>
      <c r="G20">
        <f t="shared" si="7"/>
        <v>210.6</v>
      </c>
      <c r="H20">
        <f t="shared" si="8"/>
        <v>69.6</v>
      </c>
      <c r="I20">
        <f t="shared" si="9"/>
        <v>159.96</v>
      </c>
      <c r="J20">
        <f t="shared" si="10"/>
        <v>0.512820512820513</v>
      </c>
      <c r="K20">
        <f t="shared" si="11"/>
        <v>2.16400253909631</v>
      </c>
      <c r="L20">
        <v>0</v>
      </c>
      <c r="M20">
        <v>1</v>
      </c>
      <c r="N20">
        <v>0</v>
      </c>
      <c r="O20" s="2">
        <v>108</v>
      </c>
      <c r="P20">
        <v>3.85</v>
      </c>
      <c r="Q20">
        <f t="shared" ref="Q20" si="13">G20*P20</f>
        <v>810.81</v>
      </c>
      <c r="R20" s="2">
        <v>27</v>
      </c>
      <c r="S20">
        <v>7.8</v>
      </c>
      <c r="T20">
        <v>0</v>
      </c>
      <c r="U20">
        <v>0</v>
      </c>
      <c r="V20">
        <v>0</v>
      </c>
      <c r="W20">
        <v>334.5</v>
      </c>
      <c r="X20" s="2">
        <v>5.3333</v>
      </c>
      <c r="Y20">
        <f t="shared" si="6"/>
        <v>1.919988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t="s">
        <v>43</v>
      </c>
    </row>
    <row r="21" spans="1:34">
      <c r="A21">
        <v>19</v>
      </c>
      <c r="B21" t="s">
        <v>97</v>
      </c>
      <c r="C21">
        <v>1.086</v>
      </c>
      <c r="D21">
        <v>835</v>
      </c>
      <c r="E21">
        <v>8.833</v>
      </c>
      <c r="F21">
        <v>2.518</v>
      </c>
      <c r="G21">
        <f t="shared" si="7"/>
        <v>122.4</v>
      </c>
      <c r="H21">
        <f t="shared" si="8"/>
        <v>78.8</v>
      </c>
      <c r="I21">
        <f t="shared" si="9"/>
        <v>269.15</v>
      </c>
      <c r="J21">
        <f t="shared" si="10"/>
        <v>0</v>
      </c>
      <c r="K21">
        <f t="shared" si="11"/>
        <v>0</v>
      </c>
      <c r="L21">
        <v>13</v>
      </c>
      <c r="M21">
        <v>0</v>
      </c>
      <c r="N21">
        <v>34.23</v>
      </c>
      <c r="O21" s="2">
        <v>0</v>
      </c>
      <c r="P21">
        <v>3.85</v>
      </c>
      <c r="Q21">
        <f t="shared" si="5"/>
        <v>471.24</v>
      </c>
      <c r="R21" s="2">
        <v>36</v>
      </c>
      <c r="S21">
        <v>3.4</v>
      </c>
      <c r="T21">
        <v>1</v>
      </c>
      <c r="U21">
        <v>1</v>
      </c>
      <c r="V21">
        <v>0</v>
      </c>
      <c r="W21">
        <v>334.5</v>
      </c>
      <c r="X21" s="2">
        <v>4</v>
      </c>
      <c r="Y21">
        <f t="shared" si="6"/>
        <v>1.44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t="s">
        <v>37</v>
      </c>
    </row>
    <row r="22" spans="1:34">
      <c r="A22">
        <v>20</v>
      </c>
      <c r="B22" t="s">
        <v>98</v>
      </c>
      <c r="C22">
        <v>1.826</v>
      </c>
      <c r="D22">
        <v>1299</v>
      </c>
      <c r="E22">
        <v>2.467</v>
      </c>
      <c r="F22">
        <v>2.031</v>
      </c>
      <c r="G22">
        <f t="shared" si="7"/>
        <v>286</v>
      </c>
      <c r="H22">
        <f t="shared" si="8"/>
        <v>74</v>
      </c>
      <c r="I22">
        <f t="shared" si="9"/>
        <v>198.02</v>
      </c>
      <c r="J22">
        <f t="shared" si="10"/>
        <v>0.20979020979021</v>
      </c>
      <c r="K22">
        <f t="shared" si="11"/>
        <v>0.971152875000971</v>
      </c>
      <c r="L22">
        <v>6</v>
      </c>
      <c r="M22">
        <v>1</v>
      </c>
      <c r="N22">
        <v>26.88</v>
      </c>
      <c r="O22" s="2">
        <v>60</v>
      </c>
      <c r="P22">
        <v>3.85</v>
      </c>
      <c r="Q22">
        <f t="shared" si="5"/>
        <v>1101.1</v>
      </c>
      <c r="R22" s="2">
        <v>26</v>
      </c>
      <c r="S22">
        <v>11</v>
      </c>
      <c r="T22">
        <v>1</v>
      </c>
      <c r="U22">
        <v>1</v>
      </c>
      <c r="V22">
        <v>0</v>
      </c>
      <c r="W22">
        <v>0</v>
      </c>
      <c r="X22" s="2">
        <v>0.75</v>
      </c>
      <c r="Y22">
        <f t="shared" si="6"/>
        <v>0.27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t="s">
        <v>43</v>
      </c>
    </row>
    <row r="23" spans="1:34">
      <c r="A23">
        <v>21</v>
      </c>
      <c r="B23" t="s">
        <v>99</v>
      </c>
      <c r="C23">
        <v>1.212</v>
      </c>
      <c r="D23">
        <v>307</v>
      </c>
      <c r="E23">
        <v>0.833</v>
      </c>
      <c r="F23">
        <v>2.274</v>
      </c>
      <c r="G23">
        <f t="shared" si="7"/>
        <v>48.375</v>
      </c>
      <c r="H23">
        <f t="shared" si="8"/>
        <v>43.7</v>
      </c>
      <c r="I23">
        <f t="shared" si="9"/>
        <v>102.155</v>
      </c>
      <c r="J23">
        <f t="shared" si="10"/>
        <v>1.0493023255814</v>
      </c>
      <c r="K23">
        <f t="shared" si="11"/>
        <v>1.59260249319473</v>
      </c>
      <c r="L23">
        <v>4</v>
      </c>
      <c r="M23">
        <v>1</v>
      </c>
      <c r="N23">
        <v>15.33</v>
      </c>
      <c r="O23" s="2">
        <v>50.76</v>
      </c>
      <c r="P23">
        <v>3.85</v>
      </c>
      <c r="Q23">
        <f t="shared" si="5"/>
        <v>186.24375</v>
      </c>
      <c r="R23" s="2">
        <v>2.5</v>
      </c>
      <c r="S23">
        <v>19.35</v>
      </c>
      <c r="T23">
        <v>1</v>
      </c>
      <c r="U23">
        <v>1</v>
      </c>
      <c r="V23">
        <v>0</v>
      </c>
      <c r="W23">
        <v>0</v>
      </c>
      <c r="X23" s="2">
        <v>2.1666</v>
      </c>
      <c r="Y23">
        <f t="shared" si="6"/>
        <v>0.779976</v>
      </c>
      <c r="Z23">
        <v>0</v>
      </c>
      <c r="AA23">
        <v>0</v>
      </c>
      <c r="AB23">
        <v>0</v>
      </c>
      <c r="AC23" s="2">
        <v>1</v>
      </c>
      <c r="AD23">
        <v>6</v>
      </c>
      <c r="AE23">
        <v>2.5</v>
      </c>
      <c r="AF23">
        <v>0.3</v>
      </c>
      <c r="AG23">
        <v>0.15</v>
      </c>
      <c r="AH23" t="s">
        <v>37</v>
      </c>
    </row>
    <row r="24" spans="1:34">
      <c r="A24">
        <v>22</v>
      </c>
      <c r="B24" t="s">
        <v>100</v>
      </c>
      <c r="C24">
        <v>0.906</v>
      </c>
      <c r="D24">
        <v>167</v>
      </c>
      <c r="E24">
        <v>1.667</v>
      </c>
      <c r="F24">
        <v>2.424</v>
      </c>
      <c r="G24">
        <f t="shared" si="7"/>
        <v>23.5224</v>
      </c>
      <c r="H24">
        <f t="shared" si="8"/>
        <v>21</v>
      </c>
      <c r="I24">
        <f t="shared" si="9"/>
        <v>59.67</v>
      </c>
      <c r="J24">
        <f t="shared" si="10"/>
        <v>0.561167227833894</v>
      </c>
      <c r="K24">
        <f t="shared" si="11"/>
        <v>0.709027858349125</v>
      </c>
      <c r="L24">
        <v>3</v>
      </c>
      <c r="M24">
        <v>1</v>
      </c>
      <c r="N24">
        <v>7.98</v>
      </c>
      <c r="O24" s="2">
        <v>13.2</v>
      </c>
      <c r="P24">
        <v>3.85</v>
      </c>
      <c r="Q24">
        <f t="shared" si="5"/>
        <v>90.56124</v>
      </c>
      <c r="R24" s="2">
        <v>7.26</v>
      </c>
      <c r="S24">
        <v>3.24</v>
      </c>
      <c r="T24">
        <v>1</v>
      </c>
      <c r="U24">
        <v>1</v>
      </c>
      <c r="V24">
        <v>0</v>
      </c>
      <c r="W24">
        <v>0</v>
      </c>
      <c r="X24" s="2">
        <v>0.3333</v>
      </c>
      <c r="Y24">
        <f t="shared" si="6"/>
        <v>0.119988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t="s">
        <v>67</v>
      </c>
    </row>
    <row r="25" spans="1:34">
      <c r="A25">
        <v>23</v>
      </c>
      <c r="B25" t="s">
        <v>101</v>
      </c>
      <c r="C25">
        <v>0.894</v>
      </c>
      <c r="D25">
        <v>171</v>
      </c>
      <c r="E25">
        <v>1.333</v>
      </c>
      <c r="F25">
        <v>2.397</v>
      </c>
      <c r="G25">
        <f t="shared" si="7"/>
        <v>18.0944</v>
      </c>
      <c r="H25">
        <f t="shared" si="8"/>
        <v>17.4</v>
      </c>
      <c r="I25">
        <f t="shared" si="9"/>
        <v>52.71</v>
      </c>
      <c r="J25">
        <f t="shared" si="10"/>
        <v>0.464232027588646</v>
      </c>
      <c r="K25">
        <f t="shared" si="11"/>
        <v>0.510777403207682</v>
      </c>
      <c r="L25">
        <v>2</v>
      </c>
      <c r="M25">
        <v>1</v>
      </c>
      <c r="N25">
        <v>5.88</v>
      </c>
      <c r="O25" s="2">
        <v>8.4</v>
      </c>
      <c r="P25">
        <v>3.85</v>
      </c>
      <c r="Q25">
        <f t="shared" si="5"/>
        <v>69.66344</v>
      </c>
      <c r="R25" s="2">
        <v>5.26</v>
      </c>
      <c r="S25">
        <v>3.44</v>
      </c>
      <c r="T25">
        <v>1</v>
      </c>
      <c r="U25">
        <v>1</v>
      </c>
      <c r="V25">
        <v>0</v>
      </c>
      <c r="W25">
        <v>0</v>
      </c>
      <c r="X25" s="2">
        <v>0.3333</v>
      </c>
      <c r="Y25">
        <f t="shared" si="6"/>
        <v>0.119988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t="s">
        <v>102</v>
      </c>
    </row>
    <row r="26" spans="1:34">
      <c r="A26">
        <v>24</v>
      </c>
      <c r="B26" t="s">
        <v>103</v>
      </c>
      <c r="C26">
        <v>1.235</v>
      </c>
      <c r="D26">
        <v>323</v>
      </c>
      <c r="E26">
        <v>1</v>
      </c>
      <c r="F26">
        <v>2.283</v>
      </c>
      <c r="G26">
        <f t="shared" si="7"/>
        <v>56.5</v>
      </c>
      <c r="H26">
        <f t="shared" si="8"/>
        <v>50.2</v>
      </c>
      <c r="I26">
        <f t="shared" si="9"/>
        <v>124.42</v>
      </c>
      <c r="J26">
        <f t="shared" si="10"/>
        <v>0.947256637168142</v>
      </c>
      <c r="K26">
        <f t="shared" si="11"/>
        <v>1.37870488296465</v>
      </c>
      <c r="L26">
        <v>4</v>
      </c>
      <c r="M26">
        <v>1</v>
      </c>
      <c r="N26">
        <v>15.33</v>
      </c>
      <c r="O26" s="2">
        <v>53.52</v>
      </c>
      <c r="P26">
        <v>3.85</v>
      </c>
      <c r="Q26">
        <f t="shared" si="5"/>
        <v>217.525</v>
      </c>
      <c r="R26" s="2">
        <v>2.5</v>
      </c>
      <c r="S26">
        <v>22.6</v>
      </c>
      <c r="T26">
        <v>1</v>
      </c>
      <c r="U26">
        <v>1</v>
      </c>
      <c r="V26">
        <v>0</v>
      </c>
      <c r="W26">
        <v>0</v>
      </c>
      <c r="X26" s="2">
        <v>2.1666</v>
      </c>
      <c r="Y26">
        <f t="shared" si="6"/>
        <v>0.779976</v>
      </c>
      <c r="Z26">
        <v>0</v>
      </c>
      <c r="AA26">
        <v>0</v>
      </c>
      <c r="AB26">
        <v>0</v>
      </c>
      <c r="AC26" s="2">
        <v>1</v>
      </c>
      <c r="AD26">
        <v>6</v>
      </c>
      <c r="AE26">
        <v>2.5</v>
      </c>
      <c r="AF26">
        <v>0.3</v>
      </c>
      <c r="AG26">
        <v>0.15</v>
      </c>
      <c r="AH26" t="s">
        <v>37</v>
      </c>
    </row>
    <row r="27" spans="1:34">
      <c r="A27">
        <v>25</v>
      </c>
      <c r="B27" t="s">
        <v>104</v>
      </c>
      <c r="C27">
        <v>0.92</v>
      </c>
      <c r="D27">
        <v>175</v>
      </c>
      <c r="E27">
        <v>1</v>
      </c>
      <c r="F27">
        <v>2.478</v>
      </c>
      <c r="G27">
        <f t="shared" si="7"/>
        <v>300</v>
      </c>
      <c r="H27">
        <f t="shared" si="8"/>
        <v>70</v>
      </c>
      <c r="I27">
        <f t="shared" si="9"/>
        <v>254.8</v>
      </c>
      <c r="J27">
        <f t="shared" si="10"/>
        <v>0</v>
      </c>
      <c r="K27">
        <f t="shared" si="11"/>
        <v>0</v>
      </c>
      <c r="L27">
        <v>5</v>
      </c>
      <c r="M27">
        <v>0</v>
      </c>
      <c r="N27">
        <v>14.7</v>
      </c>
      <c r="O27" s="2">
        <v>0</v>
      </c>
      <c r="P27">
        <v>3.85</v>
      </c>
      <c r="Q27">
        <f t="shared" si="5"/>
        <v>1155</v>
      </c>
      <c r="R27" s="2">
        <v>15</v>
      </c>
      <c r="S27">
        <v>20</v>
      </c>
      <c r="T27">
        <v>1</v>
      </c>
      <c r="U27">
        <v>0</v>
      </c>
      <c r="V27">
        <v>0</v>
      </c>
      <c r="W27">
        <v>0</v>
      </c>
      <c r="X27" s="2">
        <v>5.3333</v>
      </c>
      <c r="Y27">
        <f t="shared" si="6"/>
        <v>1.919988</v>
      </c>
      <c r="Z27">
        <v>0</v>
      </c>
      <c r="AA27">
        <v>0</v>
      </c>
      <c r="AB27">
        <v>0</v>
      </c>
      <c r="AC27" s="2">
        <v>1</v>
      </c>
      <c r="AD27">
        <v>9</v>
      </c>
      <c r="AE27">
        <v>15</v>
      </c>
      <c r="AF27">
        <v>1</v>
      </c>
      <c r="AG27">
        <v>0.1</v>
      </c>
      <c r="AH27" t="s">
        <v>105</v>
      </c>
    </row>
    <row r="28" spans="1:34">
      <c r="A28">
        <v>26</v>
      </c>
      <c r="B28" t="s">
        <v>106</v>
      </c>
      <c r="C28">
        <v>1.145</v>
      </c>
      <c r="D28">
        <v>87</v>
      </c>
      <c r="E28">
        <v>0.167</v>
      </c>
      <c r="F28">
        <v>2.122</v>
      </c>
      <c r="G28">
        <f t="shared" si="7"/>
        <v>10.5</v>
      </c>
      <c r="H28">
        <f t="shared" si="8"/>
        <v>14.2</v>
      </c>
      <c r="I28">
        <f t="shared" si="9"/>
        <v>52.57</v>
      </c>
      <c r="J28">
        <f t="shared" si="10"/>
        <v>0</v>
      </c>
      <c r="K28">
        <f t="shared" si="11"/>
        <v>0</v>
      </c>
      <c r="L28">
        <v>1</v>
      </c>
      <c r="M28">
        <v>0</v>
      </c>
      <c r="N28">
        <v>2.1</v>
      </c>
      <c r="O28" s="2">
        <v>0</v>
      </c>
      <c r="P28">
        <v>3.85</v>
      </c>
      <c r="Q28">
        <f t="shared" si="5"/>
        <v>40.425</v>
      </c>
      <c r="R28" s="2">
        <v>2.1</v>
      </c>
      <c r="S28">
        <v>5</v>
      </c>
      <c r="T28">
        <v>0</v>
      </c>
      <c r="U28">
        <v>1</v>
      </c>
      <c r="V28">
        <v>0</v>
      </c>
      <c r="W28">
        <v>0</v>
      </c>
      <c r="X28" s="2">
        <v>0.3333</v>
      </c>
      <c r="Y28">
        <f t="shared" si="6"/>
        <v>0.119988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t="s">
        <v>39</v>
      </c>
    </row>
    <row r="29" spans="1:34">
      <c r="A29">
        <v>27</v>
      </c>
      <c r="B29" t="s">
        <v>107</v>
      </c>
      <c r="C29">
        <v>1.05</v>
      </c>
      <c r="D29">
        <v>87</v>
      </c>
      <c r="E29">
        <v>0.1</v>
      </c>
      <c r="F29">
        <v>2.456</v>
      </c>
      <c r="G29">
        <f t="shared" si="7"/>
        <v>6.4125</v>
      </c>
      <c r="H29">
        <f t="shared" si="8"/>
        <v>10.2</v>
      </c>
      <c r="I29">
        <f t="shared" si="9"/>
        <v>36.12</v>
      </c>
      <c r="J29">
        <f t="shared" si="10"/>
        <v>0</v>
      </c>
      <c r="K29">
        <f t="shared" si="11"/>
        <v>0</v>
      </c>
      <c r="L29">
        <v>1</v>
      </c>
      <c r="M29">
        <v>0</v>
      </c>
      <c r="N29">
        <v>3.15</v>
      </c>
      <c r="O29" s="2">
        <v>0</v>
      </c>
      <c r="P29">
        <v>3.85</v>
      </c>
      <c r="Q29">
        <f t="shared" si="5"/>
        <v>24.688125</v>
      </c>
      <c r="R29" s="2">
        <v>2.85</v>
      </c>
      <c r="S29">
        <v>2.25</v>
      </c>
      <c r="T29">
        <v>1</v>
      </c>
      <c r="U29">
        <v>0</v>
      </c>
      <c r="V29">
        <v>0</v>
      </c>
      <c r="W29">
        <v>0</v>
      </c>
      <c r="X29" s="2">
        <v>0.5</v>
      </c>
      <c r="Y29">
        <f t="shared" si="6"/>
        <v>0.18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t="s">
        <v>39</v>
      </c>
    </row>
    <row r="30" spans="1:34">
      <c r="A30">
        <v>28</v>
      </c>
      <c r="B30" t="s">
        <v>59</v>
      </c>
      <c r="C30">
        <v>1.05</v>
      </c>
      <c r="D30">
        <v>87</v>
      </c>
      <c r="E30">
        <v>0.1</v>
      </c>
      <c r="F30">
        <v>2.456</v>
      </c>
      <c r="G30">
        <f t="shared" si="7"/>
        <v>23.73</v>
      </c>
      <c r="H30">
        <f t="shared" si="8"/>
        <v>19.7</v>
      </c>
      <c r="I30">
        <f t="shared" si="9"/>
        <v>74.845</v>
      </c>
      <c r="J30">
        <f t="shared" si="10"/>
        <v>0.606826801517067</v>
      </c>
      <c r="K30">
        <f t="shared" si="11"/>
        <v>0.616659044075705</v>
      </c>
      <c r="L30">
        <v>3</v>
      </c>
      <c r="M30">
        <v>4</v>
      </c>
      <c r="N30">
        <v>6.3</v>
      </c>
      <c r="O30" s="2">
        <v>14.4</v>
      </c>
      <c r="P30">
        <v>4.85</v>
      </c>
      <c r="Q30">
        <f t="shared" si="5"/>
        <v>115.0905</v>
      </c>
      <c r="R30" s="2">
        <v>5.65</v>
      </c>
      <c r="S30" s="2">
        <v>4.2</v>
      </c>
      <c r="T30">
        <v>0</v>
      </c>
      <c r="U30">
        <v>1</v>
      </c>
      <c r="V30">
        <v>0</v>
      </c>
      <c r="W30">
        <v>0</v>
      </c>
      <c r="X30" s="2">
        <v>1</v>
      </c>
      <c r="Y30">
        <f t="shared" si="6"/>
        <v>0.36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t="s">
        <v>51</v>
      </c>
    </row>
    <row r="31" spans="1:34">
      <c r="A31">
        <v>29</v>
      </c>
      <c r="B31" t="s">
        <v>108</v>
      </c>
      <c r="C31">
        <v>1.595</v>
      </c>
      <c r="D31">
        <v>1065</v>
      </c>
      <c r="E31">
        <v>7.292</v>
      </c>
      <c r="F31">
        <v>2.347</v>
      </c>
      <c r="G31">
        <f t="shared" si="7"/>
        <v>75.735</v>
      </c>
      <c r="H31">
        <f t="shared" si="8"/>
        <v>45.5</v>
      </c>
      <c r="I31">
        <f t="shared" si="9"/>
        <v>142.625</v>
      </c>
      <c r="J31">
        <f t="shared" si="10"/>
        <v>0.0443652208358091</v>
      </c>
      <c r="K31">
        <f t="shared" si="11"/>
        <v>0.0755073147711184</v>
      </c>
      <c r="L31">
        <v>12</v>
      </c>
      <c r="M31">
        <v>1</v>
      </c>
      <c r="N31">
        <v>29.19</v>
      </c>
      <c r="O31" s="2">
        <v>3.36</v>
      </c>
      <c r="P31">
        <v>3.85</v>
      </c>
      <c r="Q31">
        <f t="shared" si="5"/>
        <v>291.57975</v>
      </c>
      <c r="R31" s="2">
        <v>18.7</v>
      </c>
      <c r="S31">
        <v>4.05</v>
      </c>
      <c r="T31">
        <v>1</v>
      </c>
      <c r="U31">
        <v>1</v>
      </c>
      <c r="V31">
        <v>0</v>
      </c>
      <c r="W31">
        <v>0</v>
      </c>
      <c r="X31" s="2">
        <v>2.25</v>
      </c>
      <c r="Y31">
        <f t="shared" si="6"/>
        <v>0.81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t="s">
        <v>37</v>
      </c>
    </row>
    <row r="32" spans="1:34">
      <c r="A32">
        <v>30</v>
      </c>
      <c r="B32" t="s">
        <v>109</v>
      </c>
      <c r="C32">
        <v>1.2</v>
      </c>
      <c r="D32">
        <v>631</v>
      </c>
      <c r="E32">
        <v>6.1</v>
      </c>
      <c r="F32">
        <v>2.586</v>
      </c>
      <c r="G32">
        <f t="shared" si="7"/>
        <v>77.625</v>
      </c>
      <c r="H32">
        <f t="shared" si="8"/>
        <v>43.5</v>
      </c>
      <c r="I32">
        <f t="shared" si="9"/>
        <v>142.065</v>
      </c>
      <c r="J32">
        <f t="shared" si="10"/>
        <v>0.129855072463768</v>
      </c>
      <c r="K32">
        <f t="shared" si="11"/>
        <v>0.227414861561203</v>
      </c>
      <c r="L32">
        <v>7</v>
      </c>
      <c r="M32">
        <v>4</v>
      </c>
      <c r="N32">
        <v>15.33</v>
      </c>
      <c r="O32" s="2">
        <v>10.08</v>
      </c>
      <c r="P32">
        <v>3.85</v>
      </c>
      <c r="Q32">
        <f t="shared" si="5"/>
        <v>298.85625</v>
      </c>
      <c r="R32" s="2">
        <v>17.25</v>
      </c>
      <c r="S32">
        <v>4.5</v>
      </c>
      <c r="T32">
        <v>1</v>
      </c>
      <c r="U32">
        <v>0</v>
      </c>
      <c r="V32">
        <v>0</v>
      </c>
      <c r="W32">
        <v>0</v>
      </c>
      <c r="X32" s="2">
        <v>2.5833</v>
      </c>
      <c r="Y32">
        <f t="shared" si="6"/>
        <v>0.929988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t="s">
        <v>37</v>
      </c>
    </row>
    <row r="33" spans="1:34">
      <c r="A33">
        <v>31</v>
      </c>
      <c r="B33" t="s">
        <v>110</v>
      </c>
      <c r="C33">
        <v>0.875</v>
      </c>
      <c r="D33">
        <v>171</v>
      </c>
      <c r="E33">
        <v>1.125</v>
      </c>
      <c r="F33">
        <v>2.746</v>
      </c>
      <c r="G33">
        <f t="shared" si="7"/>
        <v>22</v>
      </c>
      <c r="H33">
        <f t="shared" si="8"/>
        <v>26</v>
      </c>
      <c r="I33">
        <f t="shared" si="9"/>
        <v>89.15</v>
      </c>
      <c r="J33">
        <f t="shared" si="10"/>
        <v>0.392727272727273</v>
      </c>
      <c r="K33">
        <f t="shared" si="11"/>
        <v>0.310625997670305</v>
      </c>
      <c r="L33">
        <v>1</v>
      </c>
      <c r="M33">
        <v>1</v>
      </c>
      <c r="N33">
        <v>2.31</v>
      </c>
      <c r="O33" s="2">
        <v>8.64</v>
      </c>
      <c r="P33">
        <v>3.85</v>
      </c>
      <c r="Q33">
        <f t="shared" si="5"/>
        <v>84.7</v>
      </c>
      <c r="R33" s="2">
        <v>2</v>
      </c>
      <c r="S33">
        <v>11</v>
      </c>
      <c r="T33">
        <v>0</v>
      </c>
      <c r="U33">
        <v>0</v>
      </c>
      <c r="V33">
        <v>1</v>
      </c>
      <c r="W33">
        <v>0</v>
      </c>
      <c r="X33" s="2">
        <v>1</v>
      </c>
      <c r="Y33">
        <f t="shared" si="6"/>
        <v>0.36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t="s">
        <v>37</v>
      </c>
    </row>
    <row r="34" spans="1:34">
      <c r="A34">
        <v>32</v>
      </c>
      <c r="B34" t="s">
        <v>111</v>
      </c>
      <c r="C34">
        <v>1.125</v>
      </c>
      <c r="D34">
        <v>87</v>
      </c>
      <c r="E34">
        <v>0.225</v>
      </c>
      <c r="F34">
        <v>2.437</v>
      </c>
      <c r="G34">
        <f t="shared" si="7"/>
        <v>59.52</v>
      </c>
      <c r="H34">
        <f t="shared" si="8"/>
        <v>34.4</v>
      </c>
      <c r="I34">
        <f t="shared" si="9"/>
        <v>103.88</v>
      </c>
      <c r="J34">
        <f t="shared" si="10"/>
        <v>0.395161290322581</v>
      </c>
      <c r="K34">
        <f t="shared" si="11"/>
        <v>0.725689404934688</v>
      </c>
      <c r="L34">
        <v>2</v>
      </c>
      <c r="M34">
        <v>7</v>
      </c>
      <c r="N34">
        <v>5.04</v>
      </c>
      <c r="O34" s="2">
        <v>23.52</v>
      </c>
      <c r="P34">
        <v>3.85</v>
      </c>
      <c r="Q34">
        <f t="shared" si="5"/>
        <v>229.152</v>
      </c>
      <c r="R34" s="2">
        <v>12.4</v>
      </c>
      <c r="S34">
        <v>4.8</v>
      </c>
      <c r="T34">
        <v>0</v>
      </c>
      <c r="U34">
        <v>1</v>
      </c>
      <c r="V34">
        <v>0</v>
      </c>
      <c r="W34">
        <v>0</v>
      </c>
      <c r="X34" s="2">
        <v>1.5</v>
      </c>
      <c r="Y34">
        <f t="shared" si="6"/>
        <v>0.54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t="s">
        <v>112</v>
      </c>
    </row>
    <row r="35" spans="1:34">
      <c r="A35">
        <v>33</v>
      </c>
      <c r="B35" t="s">
        <v>113</v>
      </c>
      <c r="C35">
        <v>1.615</v>
      </c>
      <c r="D35">
        <v>1035</v>
      </c>
      <c r="E35">
        <v>3.5</v>
      </c>
      <c r="F35">
        <v>1.899</v>
      </c>
      <c r="G35">
        <f t="shared" si="7"/>
        <v>28.05</v>
      </c>
      <c r="H35">
        <f t="shared" si="8"/>
        <v>23.3</v>
      </c>
      <c r="I35">
        <f t="shared" si="9"/>
        <v>77.525</v>
      </c>
      <c r="J35">
        <f t="shared" si="10"/>
        <v>0</v>
      </c>
      <c r="K35">
        <f t="shared" si="11"/>
        <v>0</v>
      </c>
      <c r="L35">
        <v>4</v>
      </c>
      <c r="M35">
        <v>0</v>
      </c>
      <c r="N35">
        <v>12.18</v>
      </c>
      <c r="O35" s="2">
        <v>0</v>
      </c>
      <c r="P35">
        <v>3.85</v>
      </c>
      <c r="Q35">
        <f t="shared" si="5"/>
        <v>107.9925</v>
      </c>
      <c r="R35" s="2">
        <v>8.25</v>
      </c>
      <c r="S35">
        <v>3.4</v>
      </c>
      <c r="T35">
        <v>1</v>
      </c>
      <c r="U35">
        <v>1</v>
      </c>
      <c r="V35">
        <v>0</v>
      </c>
      <c r="W35">
        <v>334.5</v>
      </c>
      <c r="X35" s="2">
        <v>0.6666</v>
      </c>
      <c r="Y35">
        <f t="shared" si="6"/>
        <v>0.239976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t="s">
        <v>37</v>
      </c>
    </row>
    <row r="36" spans="1:34">
      <c r="A36">
        <v>34</v>
      </c>
      <c r="B36" t="s">
        <v>114</v>
      </c>
      <c r="C36">
        <v>1.05</v>
      </c>
      <c r="D36">
        <v>87</v>
      </c>
      <c r="E36">
        <v>0.1</v>
      </c>
      <c r="F36">
        <v>2.456</v>
      </c>
      <c r="G36">
        <f t="shared" si="7"/>
        <v>19.74</v>
      </c>
      <c r="H36">
        <f t="shared" si="8"/>
        <v>17.8</v>
      </c>
      <c r="I36">
        <f t="shared" si="9"/>
        <v>56.35</v>
      </c>
      <c r="J36">
        <f t="shared" si="10"/>
        <v>0.51063829787234</v>
      </c>
      <c r="K36">
        <f t="shared" si="11"/>
        <v>0.573339703774486</v>
      </c>
      <c r="L36">
        <v>1</v>
      </c>
      <c r="M36">
        <v>3</v>
      </c>
      <c r="N36">
        <v>2.1</v>
      </c>
      <c r="O36" s="2">
        <v>10.08</v>
      </c>
      <c r="P36">
        <v>3.85</v>
      </c>
      <c r="Q36">
        <f t="shared" si="5"/>
        <v>75.999</v>
      </c>
      <c r="R36" s="2">
        <v>4.7</v>
      </c>
      <c r="S36">
        <v>4.2</v>
      </c>
      <c r="T36">
        <v>0</v>
      </c>
      <c r="U36">
        <v>1</v>
      </c>
      <c r="V36">
        <v>0</v>
      </c>
      <c r="W36">
        <v>0</v>
      </c>
      <c r="X36" s="2">
        <v>1.5</v>
      </c>
      <c r="Y36">
        <f t="shared" si="6"/>
        <v>0.54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t="s">
        <v>112</v>
      </c>
    </row>
    <row r="37" spans="1:34">
      <c r="A37">
        <v>35</v>
      </c>
      <c r="B37" t="s">
        <v>115</v>
      </c>
      <c r="C37">
        <v>1.05</v>
      </c>
      <c r="D37">
        <v>87</v>
      </c>
      <c r="E37">
        <v>0.1</v>
      </c>
      <c r="F37">
        <v>2.456</v>
      </c>
      <c r="G37">
        <f t="shared" si="7"/>
        <v>15.12</v>
      </c>
      <c r="H37">
        <f t="shared" si="8"/>
        <v>15.6</v>
      </c>
      <c r="I37">
        <f t="shared" si="9"/>
        <v>51.24</v>
      </c>
      <c r="J37">
        <f t="shared" si="10"/>
        <v>0.444444444444444</v>
      </c>
      <c r="K37">
        <f t="shared" si="11"/>
        <v>0.420344682639764</v>
      </c>
      <c r="L37">
        <v>1</v>
      </c>
      <c r="M37">
        <v>2</v>
      </c>
      <c r="N37">
        <v>2.1</v>
      </c>
      <c r="O37" s="2">
        <v>6.72</v>
      </c>
      <c r="P37">
        <v>3.85</v>
      </c>
      <c r="Q37">
        <f t="shared" si="5"/>
        <v>58.212</v>
      </c>
      <c r="R37" s="2">
        <v>3.6</v>
      </c>
      <c r="S37">
        <v>4.2</v>
      </c>
      <c r="T37">
        <v>0</v>
      </c>
      <c r="U37">
        <v>1</v>
      </c>
      <c r="V37">
        <v>0</v>
      </c>
      <c r="W37">
        <v>0</v>
      </c>
      <c r="X37" s="2">
        <v>0.8333</v>
      </c>
      <c r="Y37">
        <f t="shared" si="6"/>
        <v>0.299988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t="s">
        <v>112</v>
      </c>
    </row>
    <row r="38" spans="1:34">
      <c r="A38">
        <v>36</v>
      </c>
      <c r="B38" t="s">
        <v>116</v>
      </c>
      <c r="C38">
        <v>1.05</v>
      </c>
      <c r="D38">
        <v>87</v>
      </c>
      <c r="E38">
        <v>0.1</v>
      </c>
      <c r="F38">
        <v>2.456</v>
      </c>
      <c r="G38">
        <f t="shared" si="7"/>
        <v>12.6</v>
      </c>
      <c r="H38">
        <f t="shared" si="8"/>
        <v>14.4</v>
      </c>
      <c r="I38">
        <f t="shared" si="9"/>
        <v>46.62</v>
      </c>
      <c r="J38">
        <f t="shared" si="10"/>
        <v>0.533333333333333</v>
      </c>
      <c r="K38">
        <f t="shared" si="11"/>
        <v>0.462000462000462</v>
      </c>
      <c r="L38">
        <v>1</v>
      </c>
      <c r="M38">
        <v>2</v>
      </c>
      <c r="N38">
        <v>2.1</v>
      </c>
      <c r="O38" s="2">
        <v>6.72</v>
      </c>
      <c r="P38">
        <v>3.85</v>
      </c>
      <c r="Q38">
        <f t="shared" si="5"/>
        <v>48.51</v>
      </c>
      <c r="R38" s="2">
        <v>3</v>
      </c>
      <c r="S38">
        <v>4.2</v>
      </c>
      <c r="T38">
        <v>0</v>
      </c>
      <c r="U38">
        <v>1</v>
      </c>
      <c r="V38">
        <v>0</v>
      </c>
      <c r="W38">
        <v>0</v>
      </c>
      <c r="X38" s="2">
        <v>0.8333</v>
      </c>
      <c r="Y38">
        <f t="shared" si="6"/>
        <v>0.299988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t="s">
        <v>112</v>
      </c>
    </row>
    <row r="39" spans="1:34">
      <c r="A39">
        <v>37</v>
      </c>
      <c r="B39" t="s">
        <v>117</v>
      </c>
      <c r="C39">
        <v>0.863</v>
      </c>
      <c r="D39">
        <v>87</v>
      </c>
      <c r="E39">
        <v>0.125</v>
      </c>
      <c r="F39">
        <v>2.687</v>
      </c>
      <c r="G39">
        <f t="shared" si="7"/>
        <v>12.6</v>
      </c>
      <c r="H39">
        <f t="shared" si="8"/>
        <v>14.4</v>
      </c>
      <c r="I39">
        <f t="shared" si="9"/>
        <v>49.98</v>
      </c>
      <c r="J39">
        <f t="shared" si="10"/>
        <v>0.266666666666667</v>
      </c>
      <c r="K39">
        <f t="shared" si="11"/>
        <v>0.215470803706098</v>
      </c>
      <c r="L39">
        <v>1</v>
      </c>
      <c r="M39">
        <v>1</v>
      </c>
      <c r="N39">
        <v>2.1</v>
      </c>
      <c r="O39" s="2">
        <v>3.36</v>
      </c>
      <c r="P39">
        <v>3.85</v>
      </c>
      <c r="Q39">
        <f t="shared" si="5"/>
        <v>48.51</v>
      </c>
      <c r="R39" s="2">
        <v>3</v>
      </c>
      <c r="S39">
        <v>4.2</v>
      </c>
      <c r="T39">
        <v>0</v>
      </c>
      <c r="U39">
        <v>1</v>
      </c>
      <c r="V39">
        <v>0</v>
      </c>
      <c r="W39">
        <v>0</v>
      </c>
      <c r="X39" s="2">
        <v>0.8333</v>
      </c>
      <c r="Y39">
        <f t="shared" si="6"/>
        <v>0.299988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t="s">
        <v>112</v>
      </c>
    </row>
    <row r="40" spans="1:34">
      <c r="A40">
        <v>38</v>
      </c>
      <c r="B40" t="s">
        <v>118</v>
      </c>
      <c r="C40">
        <v>0.863</v>
      </c>
      <c r="D40">
        <v>87</v>
      </c>
      <c r="E40">
        <v>0.125</v>
      </c>
      <c r="F40">
        <v>2.687</v>
      </c>
      <c r="G40">
        <f t="shared" si="7"/>
        <v>15.12</v>
      </c>
      <c r="H40">
        <f t="shared" si="8"/>
        <v>15.6</v>
      </c>
      <c r="I40">
        <f t="shared" si="9"/>
        <v>51.24</v>
      </c>
      <c r="J40">
        <f t="shared" si="10"/>
        <v>0.444444444444444</v>
      </c>
      <c r="K40">
        <f t="shared" si="11"/>
        <v>0.420344682639764</v>
      </c>
      <c r="L40">
        <v>1</v>
      </c>
      <c r="M40">
        <v>2</v>
      </c>
      <c r="N40">
        <v>2.1</v>
      </c>
      <c r="O40" s="2">
        <v>6.72</v>
      </c>
      <c r="P40">
        <v>3.85</v>
      </c>
      <c r="Q40">
        <f t="shared" si="5"/>
        <v>58.212</v>
      </c>
      <c r="R40" s="2">
        <v>3.6</v>
      </c>
      <c r="S40">
        <v>4.2</v>
      </c>
      <c r="T40">
        <v>0</v>
      </c>
      <c r="U40">
        <v>1</v>
      </c>
      <c r="V40">
        <v>0</v>
      </c>
      <c r="W40">
        <v>0</v>
      </c>
      <c r="X40" s="2">
        <v>0.8333</v>
      </c>
      <c r="Y40">
        <f t="shared" si="6"/>
        <v>0.299988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t="s">
        <v>112</v>
      </c>
    </row>
    <row r="41" spans="1:34">
      <c r="A41">
        <v>39</v>
      </c>
      <c r="B41" t="s">
        <v>119</v>
      </c>
      <c r="C41">
        <v>0.863</v>
      </c>
      <c r="D41">
        <v>87</v>
      </c>
      <c r="E41">
        <v>0.125</v>
      </c>
      <c r="F41">
        <v>2.687</v>
      </c>
      <c r="G41">
        <f t="shared" si="7"/>
        <v>21.105</v>
      </c>
      <c r="H41">
        <f t="shared" si="8"/>
        <v>18.45</v>
      </c>
      <c r="I41">
        <f t="shared" si="9"/>
        <v>62.2125</v>
      </c>
      <c r="J41">
        <f t="shared" si="10"/>
        <v>0.318407960199005</v>
      </c>
      <c r="K41">
        <f t="shared" si="11"/>
        <v>0.34620794114465</v>
      </c>
      <c r="L41">
        <v>1</v>
      </c>
      <c r="M41">
        <v>2</v>
      </c>
      <c r="N41">
        <v>2.1</v>
      </c>
      <c r="O41" s="2">
        <v>6.72</v>
      </c>
      <c r="P41">
        <v>3.85</v>
      </c>
      <c r="Q41">
        <f t="shared" si="5"/>
        <v>81.25425</v>
      </c>
      <c r="R41" s="2">
        <v>5.025</v>
      </c>
      <c r="S41">
        <v>4.2</v>
      </c>
      <c r="T41">
        <v>0</v>
      </c>
      <c r="U41">
        <v>1</v>
      </c>
      <c r="V41">
        <v>0</v>
      </c>
      <c r="W41">
        <v>0</v>
      </c>
      <c r="X41" s="2">
        <v>0.8333</v>
      </c>
      <c r="Y41">
        <f t="shared" si="6"/>
        <v>0.299988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t="s">
        <v>112</v>
      </c>
    </row>
    <row r="42" spans="1:34">
      <c r="A42">
        <v>40</v>
      </c>
      <c r="B42" t="s">
        <v>120</v>
      </c>
      <c r="C42">
        <v>0.863</v>
      </c>
      <c r="D42">
        <v>87</v>
      </c>
      <c r="E42">
        <v>0.125</v>
      </c>
      <c r="F42">
        <v>2.687</v>
      </c>
      <c r="G42">
        <f t="shared" si="7"/>
        <v>41.04</v>
      </c>
      <c r="H42">
        <f t="shared" si="8"/>
        <v>27.12</v>
      </c>
      <c r="I42">
        <f t="shared" si="9"/>
        <v>66.612</v>
      </c>
      <c r="J42">
        <f t="shared" si="10"/>
        <v>0.818713450292398</v>
      </c>
      <c r="K42">
        <f t="shared" si="11"/>
        <v>1.61671031784525</v>
      </c>
      <c r="L42">
        <v>2</v>
      </c>
      <c r="M42">
        <v>10</v>
      </c>
      <c r="N42">
        <v>4.2</v>
      </c>
      <c r="O42" s="2">
        <v>33.6</v>
      </c>
      <c r="P42">
        <v>3.85</v>
      </c>
      <c r="Q42">
        <f t="shared" si="5"/>
        <v>158.004</v>
      </c>
      <c r="R42" s="2">
        <v>9</v>
      </c>
      <c r="S42">
        <v>4.56</v>
      </c>
      <c r="T42">
        <v>0</v>
      </c>
      <c r="U42">
        <v>1</v>
      </c>
      <c r="V42">
        <v>0</v>
      </c>
      <c r="W42">
        <v>0</v>
      </c>
      <c r="X42" s="2">
        <v>1.5</v>
      </c>
      <c r="Y42">
        <f t="shared" si="6"/>
        <v>0.54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t="s">
        <v>121</v>
      </c>
    </row>
    <row r="43" spans="1:34">
      <c r="A43">
        <v>41</v>
      </c>
      <c r="B43" t="s">
        <v>122</v>
      </c>
      <c r="C43">
        <v>1.05</v>
      </c>
      <c r="D43">
        <v>87</v>
      </c>
      <c r="E43">
        <v>0.1</v>
      </c>
      <c r="F43">
        <v>2.456</v>
      </c>
      <c r="G43">
        <f t="shared" si="7"/>
        <v>10.5</v>
      </c>
      <c r="H43">
        <f t="shared" si="8"/>
        <v>13.4</v>
      </c>
      <c r="I43">
        <f t="shared" si="9"/>
        <v>39.41</v>
      </c>
      <c r="J43">
        <f t="shared" si="10"/>
        <v>0.96</v>
      </c>
      <c r="K43">
        <f t="shared" si="11"/>
        <v>0.819784123514141</v>
      </c>
      <c r="L43">
        <v>1</v>
      </c>
      <c r="M43">
        <v>3</v>
      </c>
      <c r="N43">
        <v>2.1</v>
      </c>
      <c r="O43" s="2">
        <v>10.08</v>
      </c>
      <c r="P43">
        <v>3.85</v>
      </c>
      <c r="Q43">
        <f t="shared" si="5"/>
        <v>40.425</v>
      </c>
      <c r="R43" s="2">
        <v>2.5</v>
      </c>
      <c r="S43">
        <v>4.2</v>
      </c>
      <c r="T43">
        <v>0</v>
      </c>
      <c r="U43">
        <v>1</v>
      </c>
      <c r="V43">
        <v>0</v>
      </c>
      <c r="W43">
        <v>0</v>
      </c>
      <c r="X43" s="2">
        <v>0</v>
      </c>
      <c r="Y43">
        <f t="shared" si="6"/>
        <v>0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t="s">
        <v>112</v>
      </c>
    </row>
    <row r="44" spans="1:34">
      <c r="A44">
        <v>42</v>
      </c>
      <c r="B44" t="s">
        <v>123</v>
      </c>
      <c r="C44">
        <v>0.692</v>
      </c>
      <c r="D44">
        <v>87</v>
      </c>
      <c r="E44">
        <v>0.5</v>
      </c>
      <c r="F44">
        <v>2.443</v>
      </c>
      <c r="G44">
        <f t="shared" si="7"/>
        <v>6.192</v>
      </c>
      <c r="H44">
        <f t="shared" si="8"/>
        <v>10.48</v>
      </c>
      <c r="I44">
        <f t="shared" si="9"/>
        <v>33.928</v>
      </c>
      <c r="J44">
        <f t="shared" si="10"/>
        <v>0.697674418604651</v>
      </c>
      <c r="K44">
        <f t="shared" si="11"/>
        <v>0.408104039323091</v>
      </c>
      <c r="L44">
        <v>1</v>
      </c>
      <c r="M44">
        <v>1</v>
      </c>
      <c r="N44">
        <v>2.1</v>
      </c>
      <c r="O44" s="2">
        <v>4.32</v>
      </c>
      <c r="P44">
        <v>3.85</v>
      </c>
      <c r="Q44">
        <f t="shared" si="5"/>
        <v>23.8392</v>
      </c>
      <c r="R44" s="2">
        <v>1.8</v>
      </c>
      <c r="S44">
        <v>3.44</v>
      </c>
      <c r="T44">
        <v>0</v>
      </c>
      <c r="U44">
        <v>1</v>
      </c>
      <c r="V44">
        <v>0</v>
      </c>
      <c r="W44">
        <v>0</v>
      </c>
      <c r="X44" s="2">
        <v>0</v>
      </c>
      <c r="Y44">
        <f t="shared" si="6"/>
        <v>0</v>
      </c>
      <c r="Z44">
        <v>0</v>
      </c>
      <c r="AA44">
        <v>0</v>
      </c>
      <c r="AB44">
        <v>0</v>
      </c>
      <c r="AC44" s="2">
        <v>0</v>
      </c>
      <c r="AD44">
        <v>0</v>
      </c>
      <c r="AE44">
        <v>0</v>
      </c>
      <c r="AF44">
        <v>0</v>
      </c>
      <c r="AG44">
        <v>0</v>
      </c>
      <c r="AH44" t="s">
        <v>51</v>
      </c>
    </row>
  </sheetData>
  <sortState ref="A2:F44">
    <sortCondition ref="A2:A44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H35"/>
  <sheetViews>
    <sheetView zoomScale="85" zoomScaleNormal="85" workbookViewId="0">
      <selection activeCell="AG1" sqref="AG1"/>
    </sheetView>
  </sheetViews>
  <sheetFormatPr defaultColWidth="9" defaultRowHeight="14"/>
  <cols>
    <col min="1" max="1" width="3.75" customWidth="1"/>
    <col min="2" max="2" width="7.25" customWidth="1"/>
    <col min="3" max="3" width="6.375" customWidth="1"/>
    <col min="4" max="4" width="5.25" customWidth="1"/>
    <col min="5" max="5" width="6.375" customWidth="1"/>
    <col min="6" max="6" width="6" customWidth="1"/>
    <col min="7" max="7" width="7.5" customWidth="1"/>
    <col min="8" max="8" width="7.25" customWidth="1"/>
    <col min="12" max="12" width="4.875" customWidth="1"/>
    <col min="13" max="13" width="5.5" customWidth="1"/>
    <col min="14" max="14" width="7.125" customWidth="1"/>
    <col min="15" max="15" width="7.375" style="2" customWidth="1"/>
    <col min="16" max="16" width="5.75" customWidth="1"/>
    <col min="18" max="19" width="6.625" style="2" customWidth="1"/>
    <col min="20" max="20" width="5" customWidth="1"/>
    <col min="21" max="21" width="3.875" customWidth="1"/>
    <col min="22" max="22" width="4" customWidth="1"/>
    <col min="23" max="23" width="6.125" customWidth="1"/>
    <col min="24" max="24" width="8.875" style="2"/>
    <col min="26" max="27" width="3.875" customWidth="1"/>
    <col min="28" max="28" width="5.25" customWidth="1"/>
    <col min="29" max="29" width="5.375" customWidth="1"/>
    <col min="30" max="30" width="5.875" customWidth="1"/>
    <col min="31" max="31" width="6.125" customWidth="1"/>
    <col min="32" max="32" width="5.625" customWidth="1"/>
    <col min="33" max="33" width="6.5" customWidth="1"/>
    <col min="34" max="34" width="6.125" customWidth="1"/>
    <col min="35" max="35" width="7.2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1.071</v>
      </c>
      <c r="D2">
        <v>67</v>
      </c>
      <c r="E2">
        <v>0.2</v>
      </c>
      <c r="F2">
        <v>2.018</v>
      </c>
      <c r="G2">
        <f t="shared" ref="G2" si="0">R2*S2</f>
        <v>24.75</v>
      </c>
      <c r="H2">
        <f t="shared" ref="H2" si="1">R2*2+S2*2</f>
        <v>21.6</v>
      </c>
      <c r="I2">
        <f t="shared" ref="I2" si="2">H2*P2-N2-O2</f>
        <v>64.14</v>
      </c>
      <c r="J2">
        <f t="shared" ref="J2" si="3">O2/G2</f>
        <v>0.666666666666667</v>
      </c>
      <c r="K2">
        <f t="shared" ref="K2" si="4">O2/(I2*0.312)</f>
        <v>0.824518481206975</v>
      </c>
      <c r="L2">
        <v>1</v>
      </c>
      <c r="M2">
        <v>4</v>
      </c>
      <c r="N2">
        <v>2.52</v>
      </c>
      <c r="O2" s="2">
        <v>16.5</v>
      </c>
      <c r="P2">
        <v>3.85</v>
      </c>
      <c r="Q2">
        <f t="shared" ref="Q2:Q35" si="5">G2*P2</f>
        <v>95.2875</v>
      </c>
      <c r="R2" s="2">
        <v>3.3</v>
      </c>
      <c r="S2" s="2">
        <v>7.5</v>
      </c>
      <c r="T2">
        <v>0</v>
      </c>
      <c r="U2">
        <v>1</v>
      </c>
      <c r="V2">
        <v>0</v>
      </c>
      <c r="W2">
        <v>334.5</v>
      </c>
      <c r="X2" s="2">
        <v>1.4444</v>
      </c>
      <c r="Y2">
        <f t="shared" ref="Y2:Y35" si="6">X2*0.36</f>
        <v>0.519984</v>
      </c>
      <c r="Z2">
        <v>0</v>
      </c>
      <c r="AA2">
        <v>0</v>
      </c>
      <c r="AB2">
        <v>0</v>
      </c>
      <c r="AC2" s="2">
        <v>1</v>
      </c>
      <c r="AD2">
        <v>23</v>
      </c>
      <c r="AE2">
        <v>1.5</v>
      </c>
      <c r="AF2">
        <v>0.28</v>
      </c>
      <c r="AG2">
        <v>0.18</v>
      </c>
      <c r="AH2" t="s">
        <v>35</v>
      </c>
    </row>
    <row r="3" spans="1:34">
      <c r="A3">
        <v>1</v>
      </c>
      <c r="B3" t="s">
        <v>52</v>
      </c>
      <c r="C3">
        <v>0.78</v>
      </c>
      <c r="D3">
        <v>67</v>
      </c>
      <c r="E3">
        <v>0.143</v>
      </c>
      <c r="F3">
        <v>2.691</v>
      </c>
      <c r="G3">
        <f t="shared" ref="G3:G35" si="7">R3*S3</f>
        <v>26.656</v>
      </c>
      <c r="H3">
        <f t="shared" ref="H3:H35" si="8">R3*2+S3*2</f>
        <v>22.48</v>
      </c>
      <c r="I3">
        <f t="shared" ref="I3:I35" si="9">H3*P3-N3-O3</f>
        <v>66.898</v>
      </c>
      <c r="J3">
        <f t="shared" ref="J3:J35" si="10">O3/G3</f>
        <v>0.618997599039616</v>
      </c>
      <c r="K3">
        <f t="shared" ref="K3:K35" si="11">O3/(I3*0.312)</f>
        <v>0.790526105184241</v>
      </c>
      <c r="L3">
        <v>1</v>
      </c>
      <c r="M3">
        <v>1</v>
      </c>
      <c r="N3">
        <v>3.15</v>
      </c>
      <c r="O3" s="2">
        <v>16.5</v>
      </c>
      <c r="P3">
        <v>3.85</v>
      </c>
      <c r="Q3">
        <f t="shared" si="5"/>
        <v>102.6256</v>
      </c>
      <c r="R3" s="2">
        <v>3.4</v>
      </c>
      <c r="S3">
        <v>7.84</v>
      </c>
      <c r="T3">
        <v>0</v>
      </c>
      <c r="U3">
        <v>1</v>
      </c>
      <c r="V3">
        <v>0</v>
      </c>
      <c r="W3">
        <v>334.5</v>
      </c>
      <c r="X3" s="2">
        <v>1.1111</v>
      </c>
      <c r="Y3">
        <f t="shared" si="6"/>
        <v>0.399996</v>
      </c>
      <c r="Z3">
        <v>0</v>
      </c>
      <c r="AA3">
        <v>0</v>
      </c>
      <c r="AB3">
        <v>0</v>
      </c>
      <c r="AC3" s="2">
        <v>1</v>
      </c>
      <c r="AD3">
        <v>23</v>
      </c>
      <c r="AE3">
        <v>1.6</v>
      </c>
      <c r="AF3">
        <v>0.28</v>
      </c>
      <c r="AG3">
        <v>0.18</v>
      </c>
      <c r="AH3" t="s">
        <v>35</v>
      </c>
    </row>
    <row r="4" spans="1:34">
      <c r="A4">
        <v>2</v>
      </c>
      <c r="B4" t="s">
        <v>54</v>
      </c>
      <c r="C4">
        <v>0.956</v>
      </c>
      <c r="D4">
        <v>67</v>
      </c>
      <c r="E4">
        <v>0.143</v>
      </c>
      <c r="F4">
        <v>2.428</v>
      </c>
      <c r="G4">
        <f t="shared" si="7"/>
        <v>14.4</v>
      </c>
      <c r="H4">
        <f t="shared" si="8"/>
        <v>21.2</v>
      </c>
      <c r="I4">
        <f t="shared" si="9"/>
        <v>81.62</v>
      </c>
      <c r="J4">
        <f t="shared" si="10"/>
        <v>0</v>
      </c>
      <c r="K4">
        <f t="shared" si="11"/>
        <v>0</v>
      </c>
      <c r="L4">
        <v>0</v>
      </c>
      <c r="M4">
        <v>0</v>
      </c>
      <c r="N4">
        <v>0</v>
      </c>
      <c r="O4" s="2">
        <v>0</v>
      </c>
      <c r="P4">
        <v>3.85</v>
      </c>
      <c r="Q4">
        <f t="shared" si="5"/>
        <v>55.44</v>
      </c>
      <c r="R4" s="2">
        <v>1.6</v>
      </c>
      <c r="S4">
        <v>9</v>
      </c>
      <c r="T4">
        <v>0</v>
      </c>
      <c r="U4">
        <v>0</v>
      </c>
      <c r="V4">
        <v>0</v>
      </c>
      <c r="W4">
        <v>334.5</v>
      </c>
      <c r="X4" s="2">
        <v>0</v>
      </c>
      <c r="Y4">
        <f t="shared" si="6"/>
        <v>0</v>
      </c>
      <c r="Z4">
        <v>0</v>
      </c>
      <c r="AA4">
        <v>0</v>
      </c>
      <c r="AB4">
        <v>0</v>
      </c>
      <c r="AC4" s="2">
        <v>1</v>
      </c>
      <c r="AD4">
        <v>23</v>
      </c>
      <c r="AE4">
        <v>1.6</v>
      </c>
      <c r="AF4">
        <v>0.28</v>
      </c>
      <c r="AG4">
        <v>0.18</v>
      </c>
      <c r="AH4" t="s">
        <v>35</v>
      </c>
    </row>
    <row r="5" spans="1:34">
      <c r="A5">
        <v>3</v>
      </c>
      <c r="B5" t="s">
        <v>61</v>
      </c>
      <c r="C5">
        <v>1.327</v>
      </c>
      <c r="D5">
        <v>67</v>
      </c>
      <c r="E5">
        <v>0.291</v>
      </c>
      <c r="F5">
        <v>2.116</v>
      </c>
      <c r="G5">
        <f t="shared" si="7"/>
        <v>30.02</v>
      </c>
      <c r="H5">
        <f t="shared" si="8"/>
        <v>23.4</v>
      </c>
      <c r="I5">
        <f t="shared" si="9"/>
        <v>82.65</v>
      </c>
      <c r="J5">
        <f t="shared" si="10"/>
        <v>0.0799467021985343</v>
      </c>
      <c r="K5">
        <f t="shared" si="11"/>
        <v>0.0930708734701475</v>
      </c>
      <c r="L5">
        <v>2</v>
      </c>
      <c r="M5">
        <v>1</v>
      </c>
      <c r="N5">
        <v>5.04</v>
      </c>
      <c r="O5" s="2">
        <v>2.4</v>
      </c>
      <c r="P5">
        <v>3.85</v>
      </c>
      <c r="Q5">
        <f t="shared" si="5"/>
        <v>115.577</v>
      </c>
      <c r="R5" s="2">
        <v>3.8</v>
      </c>
      <c r="S5">
        <v>7.9</v>
      </c>
      <c r="T5">
        <v>0</v>
      </c>
      <c r="U5">
        <v>1</v>
      </c>
      <c r="V5">
        <v>0</v>
      </c>
      <c r="W5">
        <v>0</v>
      </c>
      <c r="X5" s="2">
        <v>0.3888</v>
      </c>
      <c r="Y5">
        <f t="shared" si="6"/>
        <v>0.139968</v>
      </c>
      <c r="Z5">
        <v>0</v>
      </c>
      <c r="AA5">
        <v>0</v>
      </c>
      <c r="AB5">
        <v>0</v>
      </c>
      <c r="AC5" s="2">
        <v>1</v>
      </c>
      <c r="AD5">
        <v>23</v>
      </c>
      <c r="AE5">
        <v>1.4</v>
      </c>
      <c r="AF5">
        <v>0.28</v>
      </c>
      <c r="AG5">
        <v>0.18</v>
      </c>
      <c r="AH5" t="s">
        <v>35</v>
      </c>
    </row>
    <row r="6" spans="1:34">
      <c r="A6">
        <v>4</v>
      </c>
      <c r="B6" t="s">
        <v>69</v>
      </c>
      <c r="C6">
        <v>0.839</v>
      </c>
      <c r="D6">
        <v>67</v>
      </c>
      <c r="E6">
        <v>0.125</v>
      </c>
      <c r="F6">
        <v>2.609</v>
      </c>
      <c r="G6">
        <f t="shared" si="7"/>
        <v>30.02</v>
      </c>
      <c r="H6">
        <f t="shared" si="8"/>
        <v>23.4</v>
      </c>
      <c r="I6">
        <f t="shared" si="9"/>
        <v>82.65</v>
      </c>
      <c r="J6">
        <f t="shared" si="10"/>
        <v>0.0799467021985343</v>
      </c>
      <c r="K6">
        <f t="shared" si="11"/>
        <v>0.0930708734701475</v>
      </c>
      <c r="L6">
        <v>2</v>
      </c>
      <c r="M6">
        <v>1</v>
      </c>
      <c r="N6">
        <v>5.04</v>
      </c>
      <c r="O6" s="2">
        <v>2.4</v>
      </c>
      <c r="P6">
        <v>3.85</v>
      </c>
      <c r="Q6">
        <f t="shared" si="5"/>
        <v>115.577</v>
      </c>
      <c r="R6" s="2">
        <v>3.8</v>
      </c>
      <c r="S6">
        <v>7.9</v>
      </c>
      <c r="T6">
        <v>0</v>
      </c>
      <c r="U6">
        <v>1</v>
      </c>
      <c r="V6">
        <v>0</v>
      </c>
      <c r="W6">
        <v>0</v>
      </c>
      <c r="X6" s="2">
        <v>3</v>
      </c>
      <c r="Y6">
        <f t="shared" si="6"/>
        <v>1.08</v>
      </c>
      <c r="Z6">
        <v>0</v>
      </c>
      <c r="AA6">
        <v>0</v>
      </c>
      <c r="AB6">
        <v>0</v>
      </c>
      <c r="AC6" s="2">
        <v>1</v>
      </c>
      <c r="AD6">
        <v>23</v>
      </c>
      <c r="AE6">
        <v>1.8</v>
      </c>
      <c r="AF6">
        <v>0.28</v>
      </c>
      <c r="AG6">
        <v>0.18</v>
      </c>
      <c r="AH6" t="s">
        <v>35</v>
      </c>
    </row>
    <row r="7" spans="1:34">
      <c r="A7">
        <v>5</v>
      </c>
      <c r="B7" t="s">
        <v>124</v>
      </c>
      <c r="C7">
        <v>1.071</v>
      </c>
      <c r="D7">
        <v>67</v>
      </c>
      <c r="E7">
        <v>0.2</v>
      </c>
      <c r="F7">
        <v>2.018</v>
      </c>
      <c r="G7">
        <f t="shared" si="7"/>
        <v>8.5</v>
      </c>
      <c r="H7">
        <f t="shared" si="8"/>
        <v>11.8</v>
      </c>
      <c r="I7">
        <f t="shared" si="9"/>
        <v>43.33</v>
      </c>
      <c r="J7">
        <f t="shared" si="10"/>
        <v>0</v>
      </c>
      <c r="K7">
        <f t="shared" si="11"/>
        <v>0</v>
      </c>
      <c r="L7">
        <v>1</v>
      </c>
      <c r="M7">
        <v>0</v>
      </c>
      <c r="N7">
        <v>2.1</v>
      </c>
      <c r="O7" s="2">
        <v>0</v>
      </c>
      <c r="P7">
        <v>3.85</v>
      </c>
      <c r="Q7">
        <f t="shared" si="5"/>
        <v>32.725</v>
      </c>
      <c r="R7" s="2">
        <v>2.5</v>
      </c>
      <c r="S7">
        <v>3.4</v>
      </c>
      <c r="T7">
        <v>1</v>
      </c>
      <c r="U7">
        <v>0</v>
      </c>
      <c r="V7">
        <v>0</v>
      </c>
      <c r="W7">
        <v>334.5</v>
      </c>
      <c r="X7" s="2">
        <v>1</v>
      </c>
      <c r="Y7">
        <f t="shared" si="6"/>
        <v>0.36</v>
      </c>
      <c r="Z7">
        <v>0</v>
      </c>
      <c r="AA7">
        <v>0</v>
      </c>
      <c r="AB7">
        <v>0</v>
      </c>
      <c r="AC7" s="2">
        <v>1</v>
      </c>
      <c r="AD7">
        <v>23</v>
      </c>
      <c r="AE7">
        <v>1.8</v>
      </c>
      <c r="AF7">
        <v>0.28</v>
      </c>
      <c r="AG7">
        <v>0.18</v>
      </c>
      <c r="AH7" t="s">
        <v>39</v>
      </c>
    </row>
    <row r="8" spans="1:34">
      <c r="A8">
        <v>6</v>
      </c>
      <c r="B8" t="s">
        <v>125</v>
      </c>
      <c r="C8">
        <v>1.071</v>
      </c>
      <c r="D8">
        <v>67</v>
      </c>
      <c r="E8">
        <v>0.2</v>
      </c>
      <c r="F8">
        <v>2.018</v>
      </c>
      <c r="G8">
        <f t="shared" si="7"/>
        <v>45.72</v>
      </c>
      <c r="H8">
        <f t="shared" si="8"/>
        <v>27.1</v>
      </c>
      <c r="I8">
        <f t="shared" si="9"/>
        <v>92.155</v>
      </c>
      <c r="J8">
        <f t="shared" si="10"/>
        <v>0.220472440944882</v>
      </c>
      <c r="K8">
        <f t="shared" si="11"/>
        <v>0.350579917613719</v>
      </c>
      <c r="L8">
        <v>1</v>
      </c>
      <c r="M8">
        <v>3</v>
      </c>
      <c r="N8">
        <v>2.1</v>
      </c>
      <c r="O8" s="2">
        <v>10.08</v>
      </c>
      <c r="P8">
        <v>3.85</v>
      </c>
      <c r="Q8">
        <f t="shared" si="5"/>
        <v>176.022</v>
      </c>
      <c r="R8" s="2">
        <v>6.35</v>
      </c>
      <c r="S8">
        <v>7.2</v>
      </c>
      <c r="T8">
        <v>0</v>
      </c>
      <c r="U8">
        <v>1</v>
      </c>
      <c r="V8">
        <v>0</v>
      </c>
      <c r="W8">
        <v>334.5</v>
      </c>
      <c r="X8" s="2">
        <v>1.7777</v>
      </c>
      <c r="Y8">
        <f t="shared" si="6"/>
        <v>0.639972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t="s">
        <v>126</v>
      </c>
    </row>
    <row r="9" spans="1:34">
      <c r="A9">
        <v>7</v>
      </c>
      <c r="B9" t="s">
        <v>127</v>
      </c>
      <c r="C9">
        <v>0.956</v>
      </c>
      <c r="D9">
        <v>67</v>
      </c>
      <c r="E9">
        <v>0.143</v>
      </c>
      <c r="F9">
        <v>2.428</v>
      </c>
      <c r="G9">
        <f t="shared" si="7"/>
        <v>72</v>
      </c>
      <c r="H9">
        <f t="shared" si="8"/>
        <v>34</v>
      </c>
      <c r="I9">
        <f t="shared" si="9"/>
        <v>104.68</v>
      </c>
      <c r="J9">
        <f t="shared" si="10"/>
        <v>0.3</v>
      </c>
      <c r="K9">
        <f t="shared" si="11"/>
        <v>0.66135622115752</v>
      </c>
      <c r="L9">
        <v>2</v>
      </c>
      <c r="M9">
        <v>1</v>
      </c>
      <c r="N9">
        <v>4.62</v>
      </c>
      <c r="O9" s="2">
        <v>21.6</v>
      </c>
      <c r="P9">
        <v>3.85</v>
      </c>
      <c r="Q9">
        <f t="shared" si="5"/>
        <v>277.2</v>
      </c>
      <c r="R9" s="2">
        <v>9</v>
      </c>
      <c r="S9" s="2">
        <v>8</v>
      </c>
      <c r="T9" s="2">
        <v>0</v>
      </c>
      <c r="U9" s="2">
        <v>1</v>
      </c>
      <c r="V9">
        <v>0</v>
      </c>
      <c r="W9">
        <v>334.5</v>
      </c>
      <c r="X9" s="2">
        <v>1.5</v>
      </c>
      <c r="Y9">
        <f t="shared" si="6"/>
        <v>0.54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t="s">
        <v>126</v>
      </c>
    </row>
    <row r="10" spans="1:34">
      <c r="A10">
        <v>8</v>
      </c>
      <c r="B10" t="s">
        <v>128</v>
      </c>
      <c r="C10">
        <v>0.956</v>
      </c>
      <c r="D10">
        <v>67</v>
      </c>
      <c r="E10">
        <v>0.143</v>
      </c>
      <c r="F10">
        <v>2.428</v>
      </c>
      <c r="G10">
        <f t="shared" si="7"/>
        <v>72</v>
      </c>
      <c r="H10">
        <f t="shared" si="8"/>
        <v>34</v>
      </c>
      <c r="I10">
        <f t="shared" si="9"/>
        <v>104.68</v>
      </c>
      <c r="J10">
        <f t="shared" si="10"/>
        <v>0.3</v>
      </c>
      <c r="K10">
        <f t="shared" si="11"/>
        <v>0.66135622115752</v>
      </c>
      <c r="L10">
        <v>2</v>
      </c>
      <c r="M10">
        <v>1</v>
      </c>
      <c r="N10">
        <v>4.62</v>
      </c>
      <c r="O10" s="2">
        <v>21.6</v>
      </c>
      <c r="P10">
        <v>3.85</v>
      </c>
      <c r="Q10">
        <f t="shared" ref="Q10" si="12">G10*P10</f>
        <v>277.2</v>
      </c>
      <c r="R10" s="2">
        <v>9</v>
      </c>
      <c r="S10" s="2">
        <v>8</v>
      </c>
      <c r="T10" s="2">
        <v>0</v>
      </c>
      <c r="U10" s="2">
        <v>1</v>
      </c>
      <c r="V10">
        <v>0</v>
      </c>
      <c r="W10">
        <v>334.5</v>
      </c>
      <c r="X10" s="2">
        <v>1.3333</v>
      </c>
      <c r="Y10">
        <f t="shared" si="6"/>
        <v>0.479988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t="s">
        <v>126</v>
      </c>
    </row>
    <row r="11" spans="1:34">
      <c r="A11">
        <v>9</v>
      </c>
      <c r="B11" t="s">
        <v>129</v>
      </c>
      <c r="C11">
        <v>0.956</v>
      </c>
      <c r="D11">
        <v>67</v>
      </c>
      <c r="E11">
        <v>0.143</v>
      </c>
      <c r="F11">
        <v>2.428</v>
      </c>
      <c r="G11">
        <f t="shared" si="7"/>
        <v>86.4</v>
      </c>
      <c r="H11">
        <f t="shared" si="8"/>
        <v>37.2</v>
      </c>
      <c r="I11">
        <f t="shared" si="9"/>
        <v>115.32</v>
      </c>
      <c r="J11">
        <f t="shared" si="10"/>
        <v>0.25</v>
      </c>
      <c r="K11">
        <f t="shared" si="11"/>
        <v>0.600336188265429</v>
      </c>
      <c r="L11">
        <v>2</v>
      </c>
      <c r="M11">
        <v>1</v>
      </c>
      <c r="N11">
        <v>6.3</v>
      </c>
      <c r="O11" s="2">
        <v>21.6</v>
      </c>
      <c r="P11">
        <v>3.85</v>
      </c>
      <c r="Q11">
        <f t="shared" si="5"/>
        <v>332.64</v>
      </c>
      <c r="R11" s="2">
        <v>9</v>
      </c>
      <c r="S11" s="2">
        <v>9.6</v>
      </c>
      <c r="T11" s="2">
        <v>1</v>
      </c>
      <c r="U11" s="2">
        <v>0</v>
      </c>
      <c r="V11">
        <v>0</v>
      </c>
      <c r="W11">
        <v>334.5</v>
      </c>
      <c r="X11" s="2">
        <v>1.5</v>
      </c>
      <c r="Y11">
        <f t="shared" si="6"/>
        <v>0.54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t="s">
        <v>126</v>
      </c>
    </row>
    <row r="12" spans="1:34">
      <c r="A12">
        <v>10</v>
      </c>
      <c r="B12" t="s">
        <v>130</v>
      </c>
      <c r="C12">
        <v>1.022</v>
      </c>
      <c r="D12">
        <v>67</v>
      </c>
      <c r="E12">
        <v>0.286</v>
      </c>
      <c r="F12">
        <v>2.452</v>
      </c>
      <c r="G12">
        <f t="shared" si="7"/>
        <v>86.4</v>
      </c>
      <c r="H12">
        <f t="shared" si="8"/>
        <v>37.2</v>
      </c>
      <c r="I12">
        <f t="shared" si="9"/>
        <v>120.12</v>
      </c>
      <c r="J12">
        <f t="shared" si="10"/>
        <v>0.194444444444444</v>
      </c>
      <c r="K12">
        <f t="shared" si="11"/>
        <v>0.44826967903891</v>
      </c>
      <c r="L12">
        <v>2</v>
      </c>
      <c r="M12">
        <v>5</v>
      </c>
      <c r="N12">
        <v>6.3</v>
      </c>
      <c r="O12" s="2">
        <v>16.8</v>
      </c>
      <c r="P12">
        <v>3.85</v>
      </c>
      <c r="Q12">
        <f t="shared" si="5"/>
        <v>332.64</v>
      </c>
      <c r="R12" s="2">
        <v>9</v>
      </c>
      <c r="S12" s="2">
        <v>9.6</v>
      </c>
      <c r="T12" s="2">
        <v>1</v>
      </c>
      <c r="U12" s="2">
        <v>0</v>
      </c>
      <c r="V12">
        <v>0</v>
      </c>
      <c r="W12">
        <v>334.5</v>
      </c>
      <c r="X12" s="2">
        <v>1.8333</v>
      </c>
      <c r="Y12">
        <f t="shared" si="6"/>
        <v>0.659988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t="s">
        <v>126</v>
      </c>
    </row>
    <row r="13" spans="1:34">
      <c r="A13">
        <v>11</v>
      </c>
      <c r="B13" t="s">
        <v>131</v>
      </c>
      <c r="C13">
        <v>0.78</v>
      </c>
      <c r="D13">
        <v>67</v>
      </c>
      <c r="E13">
        <v>0.143</v>
      </c>
      <c r="F13">
        <v>2.691</v>
      </c>
      <c r="G13">
        <f t="shared" si="7"/>
        <v>172.8</v>
      </c>
      <c r="H13">
        <f t="shared" si="8"/>
        <v>55.2</v>
      </c>
      <c r="I13">
        <f t="shared" si="9"/>
        <v>172.62</v>
      </c>
      <c r="J13">
        <f t="shared" si="10"/>
        <v>0.194444444444444</v>
      </c>
      <c r="K13">
        <f t="shared" si="11"/>
        <v>0.623869237007923</v>
      </c>
      <c r="L13">
        <v>2</v>
      </c>
      <c r="M13">
        <v>5</v>
      </c>
      <c r="N13">
        <v>6.3</v>
      </c>
      <c r="O13" s="2">
        <v>33.6</v>
      </c>
      <c r="P13">
        <v>3.85</v>
      </c>
      <c r="Q13">
        <f t="shared" si="5"/>
        <v>665.28</v>
      </c>
      <c r="R13" s="2">
        <v>18</v>
      </c>
      <c r="S13" s="2">
        <v>9.6</v>
      </c>
      <c r="T13" s="2">
        <v>1</v>
      </c>
      <c r="U13" s="2">
        <v>0</v>
      </c>
      <c r="V13">
        <v>0</v>
      </c>
      <c r="W13">
        <v>334.5</v>
      </c>
      <c r="X13" s="2">
        <v>2.8333</v>
      </c>
      <c r="Y13">
        <f t="shared" si="6"/>
        <v>1.019988</v>
      </c>
      <c r="Z13">
        <v>0</v>
      </c>
      <c r="AA13">
        <v>0</v>
      </c>
      <c r="AB13">
        <v>0</v>
      </c>
      <c r="AC13" s="2">
        <v>1</v>
      </c>
      <c r="AD13">
        <v>6</v>
      </c>
      <c r="AE13">
        <v>2.4</v>
      </c>
      <c r="AF13">
        <v>0.3</v>
      </c>
      <c r="AG13">
        <v>0.15</v>
      </c>
      <c r="AH13" t="s">
        <v>126</v>
      </c>
    </row>
    <row r="14" spans="1:34">
      <c r="A14">
        <v>12</v>
      </c>
      <c r="B14" t="s">
        <v>50</v>
      </c>
      <c r="C14">
        <v>0.78</v>
      </c>
      <c r="D14">
        <v>67</v>
      </c>
      <c r="E14">
        <v>0.143</v>
      </c>
      <c r="F14">
        <v>2.691</v>
      </c>
      <c r="G14">
        <f t="shared" si="7"/>
        <v>46.2</v>
      </c>
      <c r="H14">
        <f t="shared" si="8"/>
        <v>27.2</v>
      </c>
      <c r="I14">
        <f t="shared" si="9"/>
        <v>87.98</v>
      </c>
      <c r="J14">
        <f t="shared" si="10"/>
        <v>0.225974025974026</v>
      </c>
      <c r="K14">
        <f t="shared" si="11"/>
        <v>0.380331194152517</v>
      </c>
      <c r="L14">
        <v>3</v>
      </c>
      <c r="M14">
        <v>1</v>
      </c>
      <c r="N14">
        <v>6.3</v>
      </c>
      <c r="O14" s="2">
        <v>10.44</v>
      </c>
      <c r="P14">
        <v>3.85</v>
      </c>
      <c r="Q14">
        <f t="shared" si="5"/>
        <v>177.87</v>
      </c>
      <c r="R14" s="2">
        <v>6.6</v>
      </c>
      <c r="S14" s="2">
        <v>7</v>
      </c>
      <c r="T14">
        <v>1</v>
      </c>
      <c r="U14">
        <v>0</v>
      </c>
      <c r="V14">
        <v>0</v>
      </c>
      <c r="W14">
        <v>334.5</v>
      </c>
      <c r="X14" s="2">
        <v>2.1111</v>
      </c>
      <c r="Y14">
        <f t="shared" si="6"/>
        <v>0.759996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t="s">
        <v>51</v>
      </c>
    </row>
    <row r="15" spans="1:34">
      <c r="A15">
        <v>13</v>
      </c>
      <c r="B15" t="s">
        <v>132</v>
      </c>
      <c r="C15">
        <v>0.78</v>
      </c>
      <c r="D15">
        <v>67</v>
      </c>
      <c r="E15">
        <v>0.143</v>
      </c>
      <c r="F15">
        <v>2.691</v>
      </c>
      <c r="G15">
        <f t="shared" si="7"/>
        <v>51.84</v>
      </c>
      <c r="H15">
        <f t="shared" si="8"/>
        <v>30</v>
      </c>
      <c r="I15">
        <f t="shared" si="9"/>
        <v>111.72</v>
      </c>
      <c r="J15">
        <f t="shared" si="10"/>
        <v>0</v>
      </c>
      <c r="K15">
        <f t="shared" si="11"/>
        <v>0</v>
      </c>
      <c r="L15">
        <v>1</v>
      </c>
      <c r="M15">
        <v>0</v>
      </c>
      <c r="N15">
        <v>3.78</v>
      </c>
      <c r="O15" s="2">
        <v>0</v>
      </c>
      <c r="P15">
        <v>3.85</v>
      </c>
      <c r="Q15">
        <f t="shared" si="5"/>
        <v>199.584</v>
      </c>
      <c r="R15" s="2">
        <v>5.4</v>
      </c>
      <c r="S15">
        <v>9.6</v>
      </c>
      <c r="T15">
        <v>0</v>
      </c>
      <c r="U15">
        <v>0</v>
      </c>
      <c r="V15">
        <v>0</v>
      </c>
      <c r="W15">
        <v>334.5</v>
      </c>
      <c r="X15" s="2">
        <v>3.1666</v>
      </c>
      <c r="Y15">
        <f t="shared" si="6"/>
        <v>1.139976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t="s">
        <v>95</v>
      </c>
    </row>
    <row r="16" spans="1:34">
      <c r="A16">
        <v>14</v>
      </c>
      <c r="B16" t="s">
        <v>133</v>
      </c>
      <c r="C16">
        <v>0.78</v>
      </c>
      <c r="D16">
        <v>67</v>
      </c>
      <c r="E16">
        <v>0.143</v>
      </c>
      <c r="F16">
        <v>2.691</v>
      </c>
      <c r="G16">
        <f t="shared" si="7"/>
        <v>18</v>
      </c>
      <c r="H16">
        <f t="shared" si="8"/>
        <v>22</v>
      </c>
      <c r="I16">
        <f t="shared" si="9"/>
        <v>73.36</v>
      </c>
      <c r="J16">
        <f t="shared" si="10"/>
        <v>0.42</v>
      </c>
      <c r="K16">
        <f t="shared" si="11"/>
        <v>0.330299471520846</v>
      </c>
      <c r="L16">
        <v>1</v>
      </c>
      <c r="M16">
        <v>1</v>
      </c>
      <c r="N16">
        <v>3.78</v>
      </c>
      <c r="O16" s="2">
        <v>7.56</v>
      </c>
      <c r="P16">
        <v>3.85</v>
      </c>
      <c r="Q16">
        <f t="shared" si="5"/>
        <v>69.3</v>
      </c>
      <c r="R16" s="2">
        <v>9</v>
      </c>
      <c r="S16" s="2">
        <v>2</v>
      </c>
      <c r="T16" s="2">
        <v>0</v>
      </c>
      <c r="U16" s="2">
        <v>1</v>
      </c>
      <c r="V16">
        <v>0</v>
      </c>
      <c r="W16">
        <v>334.5</v>
      </c>
      <c r="X16" s="2">
        <v>0</v>
      </c>
      <c r="Y16">
        <f t="shared" si="6"/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t="s">
        <v>95</v>
      </c>
    </row>
    <row r="17" spans="1:34">
      <c r="A17">
        <v>15</v>
      </c>
      <c r="B17" t="s">
        <v>134</v>
      </c>
      <c r="C17">
        <v>1.084</v>
      </c>
      <c r="D17">
        <v>367</v>
      </c>
      <c r="E17">
        <v>5.643</v>
      </c>
      <c r="F17">
        <v>2.569</v>
      </c>
      <c r="G17">
        <f t="shared" si="7"/>
        <v>288</v>
      </c>
      <c r="H17">
        <f t="shared" si="8"/>
        <v>88</v>
      </c>
      <c r="I17">
        <f t="shared" si="9"/>
        <v>255.43</v>
      </c>
      <c r="J17">
        <f t="shared" si="10"/>
        <v>0.20125</v>
      </c>
      <c r="K17">
        <f t="shared" si="11"/>
        <v>0.727280392942218</v>
      </c>
      <c r="L17">
        <v>8</v>
      </c>
      <c r="M17">
        <v>16</v>
      </c>
      <c r="N17">
        <v>25.41</v>
      </c>
      <c r="O17" s="2">
        <v>57.96</v>
      </c>
      <c r="P17">
        <v>3.85</v>
      </c>
      <c r="Q17">
        <f t="shared" si="5"/>
        <v>1108.8</v>
      </c>
      <c r="R17" s="2">
        <v>36</v>
      </c>
      <c r="S17" s="2">
        <v>8</v>
      </c>
      <c r="T17" s="2">
        <v>1</v>
      </c>
      <c r="U17" s="2">
        <v>1</v>
      </c>
      <c r="V17">
        <v>0</v>
      </c>
      <c r="W17">
        <v>334.5</v>
      </c>
      <c r="X17" s="2">
        <v>6.7777</v>
      </c>
      <c r="Y17">
        <f t="shared" si="6"/>
        <v>2.439972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t="s">
        <v>37</v>
      </c>
    </row>
    <row r="18" spans="1:34">
      <c r="A18">
        <v>16</v>
      </c>
      <c r="B18" t="s">
        <v>135</v>
      </c>
      <c r="C18">
        <v>1.457</v>
      </c>
      <c r="D18">
        <v>619</v>
      </c>
      <c r="E18">
        <v>4.843</v>
      </c>
      <c r="F18">
        <v>2.307</v>
      </c>
      <c r="G18">
        <f t="shared" si="7"/>
        <v>216</v>
      </c>
      <c r="H18">
        <f t="shared" si="8"/>
        <v>70</v>
      </c>
      <c r="I18">
        <f t="shared" si="9"/>
        <v>194.2</v>
      </c>
      <c r="J18">
        <f t="shared" si="10"/>
        <v>0.3</v>
      </c>
      <c r="K18">
        <f t="shared" si="11"/>
        <v>1.06947635268954</v>
      </c>
      <c r="L18">
        <v>6</v>
      </c>
      <c r="M18">
        <v>1</v>
      </c>
      <c r="N18">
        <v>10.5</v>
      </c>
      <c r="O18" s="2">
        <v>64.8</v>
      </c>
      <c r="P18">
        <v>3.85</v>
      </c>
      <c r="Q18">
        <f t="shared" si="5"/>
        <v>831.6</v>
      </c>
      <c r="R18" s="2">
        <v>27</v>
      </c>
      <c r="S18" s="2">
        <v>8</v>
      </c>
      <c r="T18" s="2">
        <v>1</v>
      </c>
      <c r="U18" s="2">
        <v>1</v>
      </c>
      <c r="V18">
        <v>0</v>
      </c>
      <c r="W18">
        <v>334.5</v>
      </c>
      <c r="X18" s="2">
        <v>5.25</v>
      </c>
      <c r="Y18">
        <f t="shared" si="6"/>
        <v>1.89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t="s">
        <v>37</v>
      </c>
    </row>
    <row r="19" spans="1:34">
      <c r="A19">
        <v>17</v>
      </c>
      <c r="B19" t="s">
        <v>136</v>
      </c>
      <c r="C19">
        <v>1.743</v>
      </c>
      <c r="D19">
        <v>685</v>
      </c>
      <c r="E19">
        <v>3.343</v>
      </c>
      <c r="F19">
        <v>1.912</v>
      </c>
      <c r="G19">
        <f t="shared" si="7"/>
        <v>28.05</v>
      </c>
      <c r="H19">
        <f t="shared" si="8"/>
        <v>23.3</v>
      </c>
      <c r="I19">
        <f t="shared" si="9"/>
        <v>77.525</v>
      </c>
      <c r="J19">
        <f t="shared" si="10"/>
        <v>0</v>
      </c>
      <c r="K19">
        <f t="shared" si="11"/>
        <v>0</v>
      </c>
      <c r="L19">
        <v>4</v>
      </c>
      <c r="M19">
        <v>0</v>
      </c>
      <c r="N19">
        <v>12.18</v>
      </c>
      <c r="O19" s="2">
        <v>0</v>
      </c>
      <c r="P19">
        <v>3.85</v>
      </c>
      <c r="Q19">
        <f t="shared" si="5"/>
        <v>107.9925</v>
      </c>
      <c r="R19" s="2">
        <v>8.25</v>
      </c>
      <c r="S19">
        <v>3.4</v>
      </c>
      <c r="T19">
        <v>1</v>
      </c>
      <c r="U19">
        <v>1</v>
      </c>
      <c r="V19">
        <v>0</v>
      </c>
      <c r="W19">
        <v>334.5</v>
      </c>
      <c r="X19" s="2">
        <v>0.6666</v>
      </c>
      <c r="Y19">
        <f t="shared" si="6"/>
        <v>0.239976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t="s">
        <v>37</v>
      </c>
    </row>
    <row r="20" spans="1:34">
      <c r="A20">
        <v>18</v>
      </c>
      <c r="B20" t="s">
        <v>137</v>
      </c>
      <c r="C20">
        <v>1.814</v>
      </c>
      <c r="D20">
        <v>673</v>
      </c>
      <c r="E20">
        <v>2.791</v>
      </c>
      <c r="F20">
        <v>1.886</v>
      </c>
      <c r="G20">
        <f t="shared" si="7"/>
        <v>286</v>
      </c>
      <c r="H20">
        <f t="shared" si="8"/>
        <v>74</v>
      </c>
      <c r="I20">
        <f t="shared" si="9"/>
        <v>198.02</v>
      </c>
      <c r="J20">
        <f t="shared" si="10"/>
        <v>0.20979020979021</v>
      </c>
      <c r="K20">
        <f t="shared" si="11"/>
        <v>0.971152875000971</v>
      </c>
      <c r="L20">
        <v>6</v>
      </c>
      <c r="M20">
        <v>1</v>
      </c>
      <c r="N20">
        <v>26.88</v>
      </c>
      <c r="O20" s="2">
        <v>60</v>
      </c>
      <c r="P20">
        <v>3.85</v>
      </c>
      <c r="Q20">
        <f t="shared" si="5"/>
        <v>1101.1</v>
      </c>
      <c r="R20" s="2">
        <v>26</v>
      </c>
      <c r="S20">
        <v>11</v>
      </c>
      <c r="T20">
        <v>1</v>
      </c>
      <c r="U20">
        <v>1</v>
      </c>
      <c r="V20">
        <v>0</v>
      </c>
      <c r="W20">
        <v>0</v>
      </c>
      <c r="X20" s="2">
        <v>0.75</v>
      </c>
      <c r="Y20">
        <f t="shared" si="6"/>
        <v>0.27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t="s">
        <v>43</v>
      </c>
    </row>
    <row r="21" spans="1:34">
      <c r="A21">
        <v>19</v>
      </c>
      <c r="B21" t="s">
        <v>138</v>
      </c>
      <c r="C21">
        <v>1.097</v>
      </c>
      <c r="D21">
        <v>67</v>
      </c>
      <c r="E21">
        <v>0.2</v>
      </c>
      <c r="F21">
        <v>1.992</v>
      </c>
      <c r="G21">
        <f t="shared" si="7"/>
        <v>87</v>
      </c>
      <c r="H21">
        <f t="shared" si="8"/>
        <v>41</v>
      </c>
      <c r="I21">
        <f t="shared" si="9"/>
        <v>97.85</v>
      </c>
      <c r="J21">
        <f t="shared" si="10"/>
        <v>0.689655172413793</v>
      </c>
      <c r="K21">
        <f t="shared" si="11"/>
        <v>1.96533155143273</v>
      </c>
      <c r="L21">
        <v>0</v>
      </c>
      <c r="M21">
        <v>0</v>
      </c>
      <c r="N21">
        <v>0</v>
      </c>
      <c r="O21" s="2">
        <v>60</v>
      </c>
      <c r="P21">
        <v>3.85</v>
      </c>
      <c r="Q21">
        <f t="shared" si="5"/>
        <v>334.95</v>
      </c>
      <c r="R21" s="2">
        <v>14.5</v>
      </c>
      <c r="S21" s="2">
        <v>6</v>
      </c>
      <c r="T21" s="2">
        <v>0</v>
      </c>
      <c r="U21" s="2">
        <v>0</v>
      </c>
      <c r="V21">
        <v>0</v>
      </c>
      <c r="W21">
        <v>334.5</v>
      </c>
      <c r="X21" s="2">
        <v>3.3333</v>
      </c>
      <c r="Y21">
        <f t="shared" si="6"/>
        <v>1.199988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t="s">
        <v>139</v>
      </c>
    </row>
    <row r="22" spans="1:34">
      <c r="A22">
        <v>20</v>
      </c>
      <c r="B22" t="s">
        <v>140</v>
      </c>
      <c r="C22">
        <v>1.097</v>
      </c>
      <c r="D22">
        <v>67</v>
      </c>
      <c r="E22">
        <v>0.2</v>
      </c>
      <c r="F22">
        <v>1.992</v>
      </c>
      <c r="G22">
        <f t="shared" si="7"/>
        <v>25</v>
      </c>
      <c r="H22">
        <f t="shared" si="8"/>
        <v>20</v>
      </c>
      <c r="I22">
        <f t="shared" si="9"/>
        <v>73.85</v>
      </c>
      <c r="J22">
        <f t="shared" si="10"/>
        <v>0</v>
      </c>
      <c r="K22">
        <f t="shared" si="11"/>
        <v>0</v>
      </c>
      <c r="L22">
        <v>1</v>
      </c>
      <c r="M22">
        <v>0</v>
      </c>
      <c r="N22">
        <v>3.15</v>
      </c>
      <c r="O22" s="2">
        <v>0</v>
      </c>
      <c r="P22">
        <v>3.85</v>
      </c>
      <c r="Q22">
        <f t="shared" si="5"/>
        <v>96.25</v>
      </c>
      <c r="R22" s="2">
        <v>5</v>
      </c>
      <c r="S22" s="2">
        <v>5</v>
      </c>
      <c r="T22" s="2">
        <v>1</v>
      </c>
      <c r="U22" s="2">
        <v>0</v>
      </c>
      <c r="V22">
        <v>0</v>
      </c>
      <c r="W22" s="2">
        <v>0</v>
      </c>
      <c r="X22" s="2">
        <v>1.6111</v>
      </c>
      <c r="Y22">
        <f t="shared" si="6"/>
        <v>0.579996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t="s">
        <v>39</v>
      </c>
    </row>
    <row r="23" spans="1:34">
      <c r="A23">
        <v>21</v>
      </c>
      <c r="B23" t="s">
        <v>141</v>
      </c>
      <c r="C23">
        <v>1.034</v>
      </c>
      <c r="D23">
        <v>67</v>
      </c>
      <c r="E23">
        <v>0.091</v>
      </c>
      <c r="F23">
        <v>2.366</v>
      </c>
      <c r="G23">
        <f t="shared" si="7"/>
        <v>6.4125</v>
      </c>
      <c r="H23">
        <f t="shared" si="8"/>
        <v>10.2</v>
      </c>
      <c r="I23">
        <f t="shared" si="9"/>
        <v>36.12</v>
      </c>
      <c r="J23">
        <f t="shared" si="10"/>
        <v>0</v>
      </c>
      <c r="K23">
        <f t="shared" si="11"/>
        <v>0</v>
      </c>
      <c r="L23">
        <v>1</v>
      </c>
      <c r="M23">
        <v>0</v>
      </c>
      <c r="N23">
        <v>3.15</v>
      </c>
      <c r="O23" s="2">
        <v>0</v>
      </c>
      <c r="P23">
        <v>3.85</v>
      </c>
      <c r="Q23">
        <f t="shared" si="5"/>
        <v>24.688125</v>
      </c>
      <c r="R23" s="2">
        <v>2.85</v>
      </c>
      <c r="S23">
        <v>2.25</v>
      </c>
      <c r="T23">
        <v>1</v>
      </c>
      <c r="U23">
        <v>0</v>
      </c>
      <c r="V23">
        <v>0</v>
      </c>
      <c r="W23">
        <v>0</v>
      </c>
      <c r="X23" s="2">
        <v>0.5</v>
      </c>
      <c r="Y23">
        <f t="shared" si="6"/>
        <v>0.18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t="s">
        <v>39</v>
      </c>
    </row>
    <row r="24" spans="1:34">
      <c r="A24">
        <v>22</v>
      </c>
      <c r="B24" t="s">
        <v>59</v>
      </c>
      <c r="C24">
        <v>1.034</v>
      </c>
      <c r="D24">
        <v>67</v>
      </c>
      <c r="E24">
        <v>0.091</v>
      </c>
      <c r="F24">
        <v>2.366</v>
      </c>
      <c r="G24">
        <f t="shared" si="7"/>
        <v>23.73</v>
      </c>
      <c r="H24">
        <f t="shared" si="8"/>
        <v>19.7</v>
      </c>
      <c r="I24">
        <f t="shared" si="9"/>
        <v>55.145</v>
      </c>
      <c r="J24">
        <f t="shared" si="10"/>
        <v>0.606826801517067</v>
      </c>
      <c r="K24">
        <f t="shared" si="11"/>
        <v>0.83695432321781</v>
      </c>
      <c r="L24">
        <v>3</v>
      </c>
      <c r="M24">
        <v>4</v>
      </c>
      <c r="N24">
        <v>6.3</v>
      </c>
      <c r="O24" s="2">
        <v>14.4</v>
      </c>
      <c r="P24">
        <v>3.85</v>
      </c>
      <c r="Q24">
        <f t="shared" si="5"/>
        <v>91.3605</v>
      </c>
      <c r="R24" s="2">
        <v>5.65</v>
      </c>
      <c r="S24" s="2">
        <v>4.2</v>
      </c>
      <c r="T24">
        <v>0</v>
      </c>
      <c r="U24">
        <v>1</v>
      </c>
      <c r="V24">
        <v>0</v>
      </c>
      <c r="W24">
        <v>0</v>
      </c>
      <c r="X24" s="2">
        <v>1</v>
      </c>
      <c r="Y24">
        <f t="shared" si="6"/>
        <v>0.36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t="s">
        <v>51</v>
      </c>
    </row>
    <row r="25" spans="1:34">
      <c r="A25">
        <v>23</v>
      </c>
      <c r="B25" t="s">
        <v>70</v>
      </c>
      <c r="C25">
        <v>0.654</v>
      </c>
      <c r="D25">
        <v>67</v>
      </c>
      <c r="E25">
        <v>0.5</v>
      </c>
      <c r="F25">
        <v>2.731</v>
      </c>
      <c r="G25">
        <f t="shared" si="7"/>
        <v>4.73</v>
      </c>
      <c r="H25">
        <f t="shared" si="8"/>
        <v>8.7</v>
      </c>
      <c r="I25">
        <f t="shared" si="9"/>
        <v>31.185</v>
      </c>
      <c r="J25">
        <f t="shared" si="10"/>
        <v>0</v>
      </c>
      <c r="K25">
        <f t="shared" si="11"/>
        <v>0</v>
      </c>
      <c r="L25">
        <v>1</v>
      </c>
      <c r="M25">
        <v>0</v>
      </c>
      <c r="N25">
        <v>2.31</v>
      </c>
      <c r="O25" s="2">
        <v>0</v>
      </c>
      <c r="P25">
        <v>3.85</v>
      </c>
      <c r="Q25">
        <f t="shared" si="5"/>
        <v>18.2105</v>
      </c>
      <c r="R25" s="2">
        <v>2.2</v>
      </c>
      <c r="S25">
        <v>2.15</v>
      </c>
      <c r="T25">
        <v>0</v>
      </c>
      <c r="U25">
        <v>0</v>
      </c>
      <c r="V25">
        <v>1</v>
      </c>
      <c r="W25">
        <v>334.5</v>
      </c>
      <c r="X25" s="2">
        <v>1</v>
      </c>
      <c r="Y25">
        <f t="shared" si="6"/>
        <v>0.36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t="s">
        <v>71</v>
      </c>
    </row>
    <row r="26" spans="1:34">
      <c r="A26">
        <v>24</v>
      </c>
      <c r="B26" t="s">
        <v>142</v>
      </c>
      <c r="C26">
        <v>1.034</v>
      </c>
      <c r="D26">
        <v>67</v>
      </c>
      <c r="E26">
        <v>0.091</v>
      </c>
      <c r="F26">
        <v>2.366</v>
      </c>
      <c r="G26">
        <f t="shared" si="7"/>
        <v>69.75</v>
      </c>
      <c r="H26">
        <f t="shared" si="8"/>
        <v>33.6</v>
      </c>
      <c r="I26">
        <f t="shared" si="9"/>
        <v>107.94</v>
      </c>
      <c r="J26">
        <f t="shared" si="10"/>
        <v>0.240860215053763</v>
      </c>
      <c r="K26">
        <f t="shared" si="11"/>
        <v>0.49885263893046</v>
      </c>
      <c r="L26">
        <v>2</v>
      </c>
      <c r="M26">
        <v>5</v>
      </c>
      <c r="N26">
        <v>4.62</v>
      </c>
      <c r="O26" s="2">
        <v>16.8</v>
      </c>
      <c r="P26">
        <v>3.85</v>
      </c>
      <c r="Q26">
        <f t="shared" si="5"/>
        <v>268.5375</v>
      </c>
      <c r="R26" s="2">
        <v>9.3</v>
      </c>
      <c r="S26" s="2">
        <v>7.5</v>
      </c>
      <c r="T26" s="2">
        <v>0</v>
      </c>
      <c r="U26" s="2">
        <v>1</v>
      </c>
      <c r="V26">
        <v>0</v>
      </c>
      <c r="W26" s="2">
        <v>0</v>
      </c>
      <c r="X26" s="2">
        <v>2.5</v>
      </c>
      <c r="Y26">
        <f t="shared" si="6"/>
        <v>0.9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t="s">
        <v>112</v>
      </c>
    </row>
    <row r="27" spans="1:34">
      <c r="A27">
        <v>25</v>
      </c>
      <c r="B27" t="s">
        <v>143</v>
      </c>
      <c r="C27">
        <v>1.097</v>
      </c>
      <c r="D27">
        <v>73</v>
      </c>
      <c r="E27">
        <v>0.216</v>
      </c>
      <c r="F27">
        <v>2.346</v>
      </c>
      <c r="G27">
        <f t="shared" si="7"/>
        <v>67.5</v>
      </c>
      <c r="H27">
        <f t="shared" si="8"/>
        <v>33</v>
      </c>
      <c r="I27">
        <f t="shared" si="9"/>
        <v>105.63</v>
      </c>
      <c r="J27">
        <f t="shared" si="10"/>
        <v>0.248888888888889</v>
      </c>
      <c r="K27">
        <f t="shared" si="11"/>
        <v>0.509761941173472</v>
      </c>
      <c r="L27">
        <v>2</v>
      </c>
      <c r="M27">
        <v>5</v>
      </c>
      <c r="N27">
        <v>4.62</v>
      </c>
      <c r="O27" s="2">
        <v>16.8</v>
      </c>
      <c r="P27">
        <v>3.85</v>
      </c>
      <c r="Q27">
        <f t="shared" ref="Q27:Q29" si="13">G27*P27</f>
        <v>259.875</v>
      </c>
      <c r="R27" s="2">
        <v>9</v>
      </c>
      <c r="S27" s="2">
        <v>7.5</v>
      </c>
      <c r="T27" s="2">
        <v>0</v>
      </c>
      <c r="U27" s="2">
        <v>1</v>
      </c>
      <c r="V27">
        <v>0</v>
      </c>
      <c r="W27" s="2">
        <v>0</v>
      </c>
      <c r="X27" s="2">
        <v>2</v>
      </c>
      <c r="Y27">
        <f t="shared" si="6"/>
        <v>0.72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t="s">
        <v>112</v>
      </c>
    </row>
    <row r="28" spans="1:34">
      <c r="A28">
        <v>26</v>
      </c>
      <c r="B28" t="s">
        <v>144</v>
      </c>
      <c r="C28">
        <v>1.097</v>
      </c>
      <c r="D28">
        <v>73</v>
      </c>
      <c r="E28">
        <v>0.216</v>
      </c>
      <c r="F28">
        <v>2.346</v>
      </c>
      <c r="G28">
        <f t="shared" si="7"/>
        <v>67.5</v>
      </c>
      <c r="H28">
        <f t="shared" si="8"/>
        <v>33</v>
      </c>
      <c r="I28">
        <f t="shared" si="9"/>
        <v>105.63</v>
      </c>
      <c r="J28">
        <f t="shared" si="10"/>
        <v>0.248888888888889</v>
      </c>
      <c r="K28">
        <f t="shared" si="11"/>
        <v>0.509761941173472</v>
      </c>
      <c r="L28">
        <v>2</v>
      </c>
      <c r="M28">
        <v>5</v>
      </c>
      <c r="N28">
        <v>4.62</v>
      </c>
      <c r="O28" s="2">
        <v>16.8</v>
      </c>
      <c r="P28">
        <v>3.85</v>
      </c>
      <c r="Q28">
        <f t="shared" si="13"/>
        <v>259.875</v>
      </c>
      <c r="R28" s="2">
        <v>9</v>
      </c>
      <c r="S28" s="2">
        <v>7.5</v>
      </c>
      <c r="T28" s="2">
        <v>0</v>
      </c>
      <c r="U28" s="2">
        <v>1</v>
      </c>
      <c r="V28">
        <v>0</v>
      </c>
      <c r="W28" s="2">
        <v>0</v>
      </c>
      <c r="X28" s="2">
        <v>1.8333</v>
      </c>
      <c r="Y28">
        <f t="shared" si="6"/>
        <v>0.659988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t="s">
        <v>112</v>
      </c>
    </row>
    <row r="29" spans="1:34">
      <c r="A29">
        <v>27</v>
      </c>
      <c r="B29" t="s">
        <v>145</v>
      </c>
      <c r="C29">
        <v>0.839</v>
      </c>
      <c r="D29">
        <v>67</v>
      </c>
      <c r="E29">
        <v>0.125</v>
      </c>
      <c r="F29">
        <v>2.609</v>
      </c>
      <c r="G29">
        <f t="shared" si="7"/>
        <v>45</v>
      </c>
      <c r="H29">
        <f t="shared" si="8"/>
        <v>28</v>
      </c>
      <c r="I29">
        <f t="shared" si="9"/>
        <v>86.38</v>
      </c>
      <c r="J29">
        <f t="shared" si="10"/>
        <v>0.373333333333333</v>
      </c>
      <c r="K29">
        <f t="shared" si="11"/>
        <v>0.623363670365291</v>
      </c>
      <c r="L29">
        <v>2</v>
      </c>
      <c r="M29">
        <v>5</v>
      </c>
      <c r="N29">
        <v>4.62</v>
      </c>
      <c r="O29" s="2">
        <v>16.8</v>
      </c>
      <c r="P29">
        <v>3.85</v>
      </c>
      <c r="Q29">
        <f t="shared" si="13"/>
        <v>173.25</v>
      </c>
      <c r="R29" s="2">
        <v>9</v>
      </c>
      <c r="S29" s="2">
        <v>5</v>
      </c>
      <c r="T29" s="2">
        <v>0</v>
      </c>
      <c r="U29" s="2">
        <v>1</v>
      </c>
      <c r="V29">
        <v>0</v>
      </c>
      <c r="W29" s="2">
        <v>0</v>
      </c>
      <c r="X29" s="2">
        <v>2.3333</v>
      </c>
      <c r="Y29">
        <f t="shared" si="6"/>
        <v>0.839988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t="s">
        <v>112</v>
      </c>
    </row>
    <row r="30" spans="1:34">
      <c r="A30">
        <v>28</v>
      </c>
      <c r="B30" t="s">
        <v>146</v>
      </c>
      <c r="C30">
        <v>1.034</v>
      </c>
      <c r="D30">
        <v>67</v>
      </c>
      <c r="E30">
        <v>0.091</v>
      </c>
      <c r="F30">
        <v>2.366</v>
      </c>
      <c r="G30">
        <f t="shared" si="7"/>
        <v>15</v>
      </c>
      <c r="H30">
        <f t="shared" si="8"/>
        <v>16</v>
      </c>
      <c r="I30">
        <f t="shared" si="9"/>
        <v>52.57</v>
      </c>
      <c r="J30">
        <f t="shared" si="10"/>
        <v>0.448</v>
      </c>
      <c r="K30">
        <f t="shared" si="11"/>
        <v>0.409710130082966</v>
      </c>
      <c r="L30">
        <v>1</v>
      </c>
      <c r="M30">
        <v>5</v>
      </c>
      <c r="N30">
        <v>2.31</v>
      </c>
      <c r="O30" s="2">
        <v>6.72</v>
      </c>
      <c r="P30">
        <v>3.85</v>
      </c>
      <c r="Q30">
        <f t="shared" ref="Q30" si="14">G30*P30</f>
        <v>57.75</v>
      </c>
      <c r="R30" s="2">
        <v>3</v>
      </c>
      <c r="S30" s="2">
        <v>5</v>
      </c>
      <c r="T30" s="2">
        <v>0</v>
      </c>
      <c r="U30" s="2">
        <v>1</v>
      </c>
      <c r="V30">
        <v>0</v>
      </c>
      <c r="W30" s="2">
        <v>0</v>
      </c>
      <c r="X30" s="2">
        <v>0.8333</v>
      </c>
      <c r="Y30">
        <f t="shared" si="6"/>
        <v>0.299988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t="s">
        <v>112</v>
      </c>
    </row>
    <row r="31" spans="1:34">
      <c r="A31">
        <v>29</v>
      </c>
      <c r="B31" t="s">
        <v>147</v>
      </c>
      <c r="C31">
        <v>1.097</v>
      </c>
      <c r="D31">
        <v>73</v>
      </c>
      <c r="E31">
        <v>0.216</v>
      </c>
      <c r="F31">
        <v>2.346</v>
      </c>
      <c r="G31">
        <f t="shared" si="7"/>
        <v>30</v>
      </c>
      <c r="H31">
        <f t="shared" si="8"/>
        <v>22</v>
      </c>
      <c r="I31">
        <f t="shared" si="9"/>
        <v>72.31</v>
      </c>
      <c r="J31">
        <f t="shared" si="10"/>
        <v>0.336</v>
      </c>
      <c r="K31">
        <f t="shared" si="11"/>
        <v>0.446794251247301</v>
      </c>
      <c r="L31">
        <v>1</v>
      </c>
      <c r="M31">
        <v>5</v>
      </c>
      <c r="N31">
        <v>2.31</v>
      </c>
      <c r="O31" s="2">
        <v>10.08</v>
      </c>
      <c r="P31">
        <v>3.85</v>
      </c>
      <c r="Q31">
        <f t="shared" ref="Q31" si="15">G31*P31</f>
        <v>115.5</v>
      </c>
      <c r="R31" s="2">
        <v>6</v>
      </c>
      <c r="S31" s="2">
        <v>5</v>
      </c>
      <c r="T31" s="2">
        <v>0</v>
      </c>
      <c r="U31" s="2">
        <v>1</v>
      </c>
      <c r="V31">
        <v>0</v>
      </c>
      <c r="W31" s="2">
        <v>0</v>
      </c>
      <c r="X31" s="2">
        <v>0.8333</v>
      </c>
      <c r="Y31">
        <f t="shared" si="6"/>
        <v>0.299988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t="s">
        <v>112</v>
      </c>
    </row>
    <row r="32" spans="1:34">
      <c r="A32">
        <v>30</v>
      </c>
      <c r="B32" t="s">
        <v>148</v>
      </c>
      <c r="C32">
        <v>1.097</v>
      </c>
      <c r="D32">
        <v>73</v>
      </c>
      <c r="E32">
        <v>0.216</v>
      </c>
      <c r="F32">
        <v>2.346</v>
      </c>
      <c r="G32">
        <f t="shared" si="7"/>
        <v>45</v>
      </c>
      <c r="H32">
        <f t="shared" si="8"/>
        <v>28</v>
      </c>
      <c r="I32">
        <f t="shared" si="9"/>
        <v>86.38</v>
      </c>
      <c r="J32">
        <f t="shared" si="10"/>
        <v>0.373333333333333</v>
      </c>
      <c r="K32">
        <f t="shared" si="11"/>
        <v>0.623363670365291</v>
      </c>
      <c r="L32">
        <v>2</v>
      </c>
      <c r="M32">
        <v>5</v>
      </c>
      <c r="N32">
        <v>4.62</v>
      </c>
      <c r="O32" s="2">
        <v>16.8</v>
      </c>
      <c r="P32">
        <v>3.85</v>
      </c>
      <c r="Q32">
        <f t="shared" ref="Q32" si="16">G32*P32</f>
        <v>173.25</v>
      </c>
      <c r="R32" s="2">
        <v>9</v>
      </c>
      <c r="S32" s="2">
        <v>5</v>
      </c>
      <c r="T32" s="2">
        <v>0</v>
      </c>
      <c r="U32" s="2">
        <v>1</v>
      </c>
      <c r="V32">
        <v>0</v>
      </c>
      <c r="W32" s="2">
        <v>0</v>
      </c>
      <c r="X32" s="2">
        <v>1.8333</v>
      </c>
      <c r="Y32">
        <f t="shared" si="6"/>
        <v>0.659988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t="s">
        <v>112</v>
      </c>
    </row>
    <row r="33" spans="1:34">
      <c r="A33">
        <v>31</v>
      </c>
      <c r="B33" t="s">
        <v>149</v>
      </c>
      <c r="C33">
        <v>1.646</v>
      </c>
      <c r="D33">
        <v>683</v>
      </c>
      <c r="E33">
        <v>6.825</v>
      </c>
      <c r="F33">
        <v>2.223</v>
      </c>
      <c r="G33">
        <f t="shared" si="7"/>
        <v>49.41</v>
      </c>
      <c r="H33">
        <f t="shared" si="8"/>
        <v>42</v>
      </c>
      <c r="I33">
        <f t="shared" si="9"/>
        <v>136.5</v>
      </c>
      <c r="J33">
        <f t="shared" si="10"/>
        <v>0</v>
      </c>
      <c r="K33">
        <f t="shared" si="11"/>
        <v>0</v>
      </c>
      <c r="L33">
        <v>11</v>
      </c>
      <c r="M33">
        <v>0</v>
      </c>
      <c r="N33">
        <v>25.2</v>
      </c>
      <c r="O33" s="2">
        <v>0</v>
      </c>
      <c r="P33">
        <v>3.85</v>
      </c>
      <c r="Q33">
        <f t="shared" si="5"/>
        <v>190.2285</v>
      </c>
      <c r="R33" s="2">
        <v>18.3</v>
      </c>
      <c r="S33" s="2">
        <v>2.7</v>
      </c>
      <c r="T33" s="2">
        <v>1</v>
      </c>
      <c r="U33" s="2">
        <v>1</v>
      </c>
      <c r="V33">
        <v>0</v>
      </c>
      <c r="W33" s="2">
        <v>0</v>
      </c>
      <c r="X33" s="2">
        <v>1</v>
      </c>
      <c r="Y33">
        <f t="shared" si="6"/>
        <v>0.36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t="s">
        <v>37</v>
      </c>
    </row>
    <row r="34" spans="1:34">
      <c r="A34">
        <v>32</v>
      </c>
      <c r="B34" t="s">
        <v>150</v>
      </c>
      <c r="C34">
        <v>1.201</v>
      </c>
      <c r="D34">
        <v>321</v>
      </c>
      <c r="E34">
        <v>4.591</v>
      </c>
      <c r="F34">
        <v>2.481</v>
      </c>
      <c r="G34">
        <f t="shared" si="7"/>
        <v>49.41</v>
      </c>
      <c r="H34">
        <f t="shared" si="8"/>
        <v>42</v>
      </c>
      <c r="I34">
        <f t="shared" si="9"/>
        <v>136.81</v>
      </c>
      <c r="J34">
        <f t="shared" si="10"/>
        <v>0.193483100586926</v>
      </c>
      <c r="K34">
        <f t="shared" si="11"/>
        <v>0.223967733652698</v>
      </c>
      <c r="L34">
        <v>7</v>
      </c>
      <c r="M34">
        <v>2</v>
      </c>
      <c r="N34">
        <v>15.33</v>
      </c>
      <c r="O34" s="2">
        <v>9.56</v>
      </c>
      <c r="P34">
        <v>3.85</v>
      </c>
      <c r="Q34">
        <f t="shared" si="5"/>
        <v>190.2285</v>
      </c>
      <c r="R34" s="2">
        <v>18.3</v>
      </c>
      <c r="S34" s="2">
        <v>2.7</v>
      </c>
      <c r="T34" s="2">
        <v>1</v>
      </c>
      <c r="U34" s="2">
        <v>0</v>
      </c>
      <c r="V34">
        <v>0</v>
      </c>
      <c r="W34" s="2">
        <v>0</v>
      </c>
      <c r="X34" s="2">
        <v>1.8333</v>
      </c>
      <c r="Y34">
        <f t="shared" si="6"/>
        <v>0.659988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t="s">
        <v>37</v>
      </c>
    </row>
    <row r="35" spans="1:34">
      <c r="A35">
        <v>33</v>
      </c>
      <c r="B35" t="s">
        <v>151</v>
      </c>
      <c r="C35">
        <v>0.855</v>
      </c>
      <c r="D35">
        <v>131</v>
      </c>
      <c r="E35">
        <v>1.125</v>
      </c>
      <c r="F35">
        <v>2.672</v>
      </c>
      <c r="G35">
        <f t="shared" si="7"/>
        <v>22</v>
      </c>
      <c r="H35">
        <f t="shared" si="8"/>
        <v>26</v>
      </c>
      <c r="I35">
        <f t="shared" si="9"/>
        <v>89.15</v>
      </c>
      <c r="J35">
        <f t="shared" si="10"/>
        <v>0.392727272727273</v>
      </c>
      <c r="K35">
        <f t="shared" si="11"/>
        <v>0.310625997670305</v>
      </c>
      <c r="L35">
        <v>1</v>
      </c>
      <c r="M35">
        <v>1</v>
      </c>
      <c r="N35">
        <v>2.31</v>
      </c>
      <c r="O35" s="2">
        <v>8.64</v>
      </c>
      <c r="P35">
        <v>3.85</v>
      </c>
      <c r="Q35">
        <f t="shared" si="5"/>
        <v>84.7</v>
      </c>
      <c r="R35" s="2">
        <v>2</v>
      </c>
      <c r="S35">
        <v>11</v>
      </c>
      <c r="T35">
        <v>0</v>
      </c>
      <c r="U35">
        <v>0</v>
      </c>
      <c r="V35">
        <v>1</v>
      </c>
      <c r="W35">
        <v>0</v>
      </c>
      <c r="X35" s="2">
        <v>1</v>
      </c>
      <c r="Y35">
        <f t="shared" si="6"/>
        <v>0.36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t="s">
        <v>37</v>
      </c>
    </row>
  </sheetData>
  <sortState ref="A2:F35">
    <sortCondition ref="A2:A35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H35"/>
  <sheetViews>
    <sheetView zoomScale="70" zoomScaleNormal="70" workbookViewId="0">
      <selection activeCell="AG1" sqref="AG1"/>
    </sheetView>
  </sheetViews>
  <sheetFormatPr defaultColWidth="9" defaultRowHeight="14"/>
  <cols>
    <col min="1" max="1" width="3.875" customWidth="1"/>
    <col min="2" max="2" width="8.75" customWidth="1"/>
    <col min="3" max="3" width="6.375" customWidth="1"/>
    <col min="4" max="4" width="4.5" customWidth="1"/>
    <col min="5" max="5" width="6.625" customWidth="1"/>
    <col min="6" max="6" width="6.5" customWidth="1"/>
    <col min="7" max="7" width="7.625" customWidth="1"/>
    <col min="8" max="8" width="7.5" customWidth="1"/>
    <col min="12" max="12" width="4.125" customWidth="1"/>
    <col min="13" max="13" width="5.875" customWidth="1"/>
    <col min="14" max="14" width="6" customWidth="1"/>
    <col min="15" max="15" width="7.375" customWidth="1"/>
    <col min="16" max="16" width="4.75" customWidth="1"/>
    <col min="18" max="18" width="6.375" customWidth="1"/>
    <col min="19" max="19" width="6.125" customWidth="1"/>
    <col min="20" max="20" width="4" customWidth="1"/>
    <col min="21" max="21" width="3.25" customWidth="1"/>
    <col min="22" max="22" width="3.75" customWidth="1"/>
    <col min="26" max="26" width="4.25" customWidth="1"/>
    <col min="27" max="27" width="3.5" customWidth="1"/>
    <col min="28" max="28" width="5" customWidth="1"/>
    <col min="29" max="29" width="5.875" customWidth="1"/>
    <col min="30" max="30" width="4.625" customWidth="1"/>
    <col min="31" max="31" width="4.25" customWidth="1"/>
    <col min="32" max="32" width="5.125" customWidth="1"/>
    <col min="33" max="33" width="5.25" customWidth="1"/>
    <col min="34" max="34" width="6.625" customWidth="1"/>
    <col min="35" max="35" width="8.37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0.766</v>
      </c>
      <c r="D2">
        <v>67</v>
      </c>
      <c r="E2">
        <v>0.333</v>
      </c>
      <c r="F2">
        <v>2.312</v>
      </c>
      <c r="G2">
        <f t="shared" ref="G2" si="0">R2*S2</f>
        <v>24.75</v>
      </c>
      <c r="H2">
        <f t="shared" ref="H2" si="1">R2*2+S2*2</f>
        <v>21.6</v>
      </c>
      <c r="I2">
        <f t="shared" ref="I2" si="2">H2*P2-N2-O2</f>
        <v>64.14</v>
      </c>
      <c r="J2">
        <f t="shared" ref="J2" si="3">O2/G2</f>
        <v>0.666666666666667</v>
      </c>
      <c r="K2">
        <f t="shared" ref="K2" si="4">O2/(I2*0.312)</f>
        <v>0.824518481206975</v>
      </c>
      <c r="L2">
        <v>1</v>
      </c>
      <c r="M2">
        <v>4</v>
      </c>
      <c r="N2">
        <v>2.52</v>
      </c>
      <c r="O2" s="2">
        <v>16.5</v>
      </c>
      <c r="P2">
        <v>3.85</v>
      </c>
      <c r="Q2">
        <f t="shared" ref="Q2:Q35" si="5">G2*P2</f>
        <v>95.2875</v>
      </c>
      <c r="R2" s="2">
        <v>3.3</v>
      </c>
      <c r="S2" s="2">
        <v>7.5</v>
      </c>
      <c r="T2">
        <v>0</v>
      </c>
      <c r="U2">
        <v>1</v>
      </c>
      <c r="V2">
        <v>0</v>
      </c>
      <c r="W2">
        <v>334.5</v>
      </c>
      <c r="X2" s="2">
        <v>1.4444</v>
      </c>
      <c r="Y2">
        <f t="shared" ref="Y2:Y6" si="6">X2*0.36</f>
        <v>0.519984</v>
      </c>
      <c r="Z2">
        <v>0</v>
      </c>
      <c r="AA2">
        <v>0</v>
      </c>
      <c r="AB2">
        <v>0</v>
      </c>
      <c r="AC2" s="2">
        <v>1</v>
      </c>
      <c r="AD2">
        <v>23</v>
      </c>
      <c r="AE2">
        <v>1.5</v>
      </c>
      <c r="AF2">
        <v>0.28</v>
      </c>
      <c r="AG2">
        <v>0.18</v>
      </c>
      <c r="AH2" t="s">
        <v>35</v>
      </c>
    </row>
    <row r="3" spans="1:34">
      <c r="A3">
        <v>1</v>
      </c>
      <c r="B3" t="s">
        <v>52</v>
      </c>
      <c r="C3">
        <v>0.505</v>
      </c>
      <c r="D3">
        <v>67</v>
      </c>
      <c r="E3">
        <v>0.25</v>
      </c>
      <c r="F3">
        <v>2.904</v>
      </c>
      <c r="G3">
        <f t="shared" ref="G3:G35" si="7">R3*S3</f>
        <v>26.656</v>
      </c>
      <c r="H3">
        <f t="shared" ref="H3:H35" si="8">R3*2+S3*2</f>
        <v>22.48</v>
      </c>
      <c r="I3">
        <f t="shared" ref="I3:I35" si="9">H3*P3-N3-O3</f>
        <v>66.898</v>
      </c>
      <c r="J3">
        <f t="shared" ref="J3:J35" si="10">O3/G3</f>
        <v>0.618997599039616</v>
      </c>
      <c r="K3">
        <f t="shared" ref="K3:K35" si="11">O3/(I3*0.312)</f>
        <v>0.790526105184241</v>
      </c>
      <c r="L3">
        <v>1</v>
      </c>
      <c r="M3">
        <v>1</v>
      </c>
      <c r="N3">
        <v>3.15</v>
      </c>
      <c r="O3" s="2">
        <v>16.5</v>
      </c>
      <c r="P3">
        <v>3.85</v>
      </c>
      <c r="Q3">
        <f t="shared" si="5"/>
        <v>102.6256</v>
      </c>
      <c r="R3" s="2">
        <v>3.4</v>
      </c>
      <c r="S3">
        <v>7.84</v>
      </c>
      <c r="T3">
        <v>0</v>
      </c>
      <c r="U3">
        <v>1</v>
      </c>
      <c r="V3">
        <v>0</v>
      </c>
      <c r="W3">
        <v>334.5</v>
      </c>
      <c r="X3" s="2">
        <v>1.1111</v>
      </c>
      <c r="Y3">
        <f t="shared" si="6"/>
        <v>0.399996</v>
      </c>
      <c r="Z3">
        <v>0</v>
      </c>
      <c r="AA3">
        <v>0</v>
      </c>
      <c r="AB3">
        <v>0</v>
      </c>
      <c r="AC3" s="2">
        <v>1</v>
      </c>
      <c r="AD3">
        <v>23</v>
      </c>
      <c r="AE3">
        <v>1.6</v>
      </c>
      <c r="AF3">
        <v>0.28</v>
      </c>
      <c r="AG3">
        <v>0.18</v>
      </c>
      <c r="AH3" t="s">
        <v>35</v>
      </c>
    </row>
    <row r="4" spans="1:34">
      <c r="A4">
        <v>2</v>
      </c>
      <c r="B4" t="s">
        <v>54</v>
      </c>
      <c r="C4">
        <v>0.577</v>
      </c>
      <c r="D4">
        <v>67</v>
      </c>
      <c r="E4">
        <v>0.25</v>
      </c>
      <c r="F4">
        <v>2.833</v>
      </c>
      <c r="G4">
        <f t="shared" si="7"/>
        <v>14.4</v>
      </c>
      <c r="H4">
        <f t="shared" si="8"/>
        <v>21.2</v>
      </c>
      <c r="I4">
        <f t="shared" si="9"/>
        <v>81.62</v>
      </c>
      <c r="J4">
        <f t="shared" si="10"/>
        <v>0</v>
      </c>
      <c r="K4">
        <f t="shared" si="11"/>
        <v>0</v>
      </c>
      <c r="L4">
        <v>0</v>
      </c>
      <c r="M4">
        <v>0</v>
      </c>
      <c r="N4">
        <v>0</v>
      </c>
      <c r="O4" s="2">
        <v>0</v>
      </c>
      <c r="P4">
        <v>3.85</v>
      </c>
      <c r="Q4">
        <f t="shared" si="5"/>
        <v>55.44</v>
      </c>
      <c r="R4" s="2">
        <v>1.6</v>
      </c>
      <c r="S4">
        <v>9</v>
      </c>
      <c r="T4">
        <v>0</v>
      </c>
      <c r="U4">
        <v>0</v>
      </c>
      <c r="V4">
        <v>0</v>
      </c>
      <c r="W4">
        <v>334.5</v>
      </c>
      <c r="X4" s="2">
        <v>0</v>
      </c>
      <c r="Y4">
        <f t="shared" si="6"/>
        <v>0</v>
      </c>
      <c r="Z4">
        <v>0</v>
      </c>
      <c r="AA4">
        <v>0</v>
      </c>
      <c r="AB4">
        <v>0</v>
      </c>
      <c r="AC4" s="2">
        <v>1</v>
      </c>
      <c r="AD4">
        <v>23</v>
      </c>
      <c r="AE4">
        <v>1.6</v>
      </c>
      <c r="AF4">
        <v>0.28</v>
      </c>
      <c r="AG4">
        <v>0.18</v>
      </c>
      <c r="AH4" t="s">
        <v>35</v>
      </c>
    </row>
    <row r="5" spans="1:34">
      <c r="A5">
        <v>3</v>
      </c>
      <c r="B5" t="s">
        <v>60</v>
      </c>
      <c r="C5">
        <v>0.577</v>
      </c>
      <c r="D5">
        <v>67</v>
      </c>
      <c r="E5">
        <v>0.25</v>
      </c>
      <c r="F5">
        <v>2.833</v>
      </c>
      <c r="G5">
        <f t="shared" si="7"/>
        <v>14.4</v>
      </c>
      <c r="H5">
        <f t="shared" si="8"/>
        <v>21.2</v>
      </c>
      <c r="I5">
        <f t="shared" si="9"/>
        <v>81.62</v>
      </c>
      <c r="J5">
        <f t="shared" si="10"/>
        <v>0</v>
      </c>
      <c r="K5">
        <f t="shared" si="11"/>
        <v>0</v>
      </c>
      <c r="L5">
        <v>0</v>
      </c>
      <c r="M5">
        <v>0</v>
      </c>
      <c r="N5">
        <v>0</v>
      </c>
      <c r="O5" s="2">
        <v>0</v>
      </c>
      <c r="P5">
        <v>3.85</v>
      </c>
      <c r="Q5">
        <f t="shared" si="5"/>
        <v>55.44</v>
      </c>
      <c r="R5" s="2">
        <v>1.6</v>
      </c>
      <c r="S5">
        <v>9</v>
      </c>
      <c r="T5">
        <v>0</v>
      </c>
      <c r="U5">
        <v>0</v>
      </c>
      <c r="V5">
        <v>0</v>
      </c>
      <c r="W5">
        <v>334.5</v>
      </c>
      <c r="X5" s="2">
        <v>0</v>
      </c>
      <c r="Y5">
        <f t="shared" ref="Y5" si="12">X5*0.36</f>
        <v>0</v>
      </c>
      <c r="Z5">
        <v>0</v>
      </c>
      <c r="AA5">
        <v>0</v>
      </c>
      <c r="AB5">
        <v>0</v>
      </c>
      <c r="AC5" s="2">
        <v>1</v>
      </c>
      <c r="AD5">
        <v>23</v>
      </c>
      <c r="AE5">
        <v>1.6</v>
      </c>
      <c r="AF5">
        <v>0.28</v>
      </c>
      <c r="AG5">
        <v>0.18</v>
      </c>
      <c r="AH5" t="s">
        <v>35</v>
      </c>
    </row>
    <row r="6" spans="1:34">
      <c r="A6">
        <v>4</v>
      </c>
      <c r="B6" t="s">
        <v>61</v>
      </c>
      <c r="C6">
        <v>1.046</v>
      </c>
      <c r="D6">
        <v>67</v>
      </c>
      <c r="E6">
        <v>0.341</v>
      </c>
      <c r="F6">
        <v>2.502</v>
      </c>
      <c r="G6">
        <f t="shared" si="7"/>
        <v>30.02</v>
      </c>
      <c r="H6">
        <f t="shared" si="8"/>
        <v>23.4</v>
      </c>
      <c r="I6">
        <f t="shared" si="9"/>
        <v>82.65</v>
      </c>
      <c r="J6">
        <f t="shared" si="10"/>
        <v>0.0799467021985343</v>
      </c>
      <c r="K6">
        <f t="shared" si="11"/>
        <v>0.0930708734701475</v>
      </c>
      <c r="L6">
        <v>2</v>
      </c>
      <c r="M6">
        <v>1</v>
      </c>
      <c r="N6">
        <v>5.04</v>
      </c>
      <c r="O6" s="2">
        <v>2.4</v>
      </c>
      <c r="P6">
        <v>3.85</v>
      </c>
      <c r="Q6">
        <f t="shared" si="5"/>
        <v>115.577</v>
      </c>
      <c r="R6" s="2">
        <v>3.8</v>
      </c>
      <c r="S6">
        <v>7.9</v>
      </c>
      <c r="T6">
        <v>0</v>
      </c>
      <c r="U6">
        <v>1</v>
      </c>
      <c r="V6">
        <v>0</v>
      </c>
      <c r="W6">
        <v>0</v>
      </c>
      <c r="X6" s="2">
        <v>3</v>
      </c>
      <c r="Y6">
        <f t="shared" si="6"/>
        <v>1.08</v>
      </c>
      <c r="Z6">
        <v>0</v>
      </c>
      <c r="AA6">
        <v>0</v>
      </c>
      <c r="AB6">
        <v>0</v>
      </c>
      <c r="AC6" s="2">
        <v>1</v>
      </c>
      <c r="AD6">
        <v>23</v>
      </c>
      <c r="AE6">
        <v>1.8</v>
      </c>
      <c r="AF6">
        <v>0.28</v>
      </c>
      <c r="AG6">
        <v>0.18</v>
      </c>
      <c r="AH6" t="s">
        <v>35</v>
      </c>
    </row>
    <row r="7" spans="1:34">
      <c r="A7">
        <v>5</v>
      </c>
      <c r="B7" t="s">
        <v>69</v>
      </c>
      <c r="C7">
        <v>0.76</v>
      </c>
      <c r="D7">
        <v>67</v>
      </c>
      <c r="E7">
        <v>0.111</v>
      </c>
      <c r="F7">
        <v>2.735</v>
      </c>
      <c r="G7">
        <f t="shared" si="7"/>
        <v>30.02</v>
      </c>
      <c r="H7">
        <f t="shared" si="8"/>
        <v>23.4</v>
      </c>
      <c r="I7">
        <f t="shared" si="9"/>
        <v>82.65</v>
      </c>
      <c r="J7">
        <f t="shared" si="10"/>
        <v>0.0799467021985343</v>
      </c>
      <c r="K7">
        <f t="shared" si="11"/>
        <v>0.0930708734701475</v>
      </c>
      <c r="L7">
        <v>2</v>
      </c>
      <c r="M7">
        <v>1</v>
      </c>
      <c r="N7">
        <v>5.04</v>
      </c>
      <c r="O7" s="2">
        <v>2.4</v>
      </c>
      <c r="P7">
        <v>3.85</v>
      </c>
      <c r="Q7">
        <f t="shared" si="5"/>
        <v>115.577</v>
      </c>
      <c r="R7" s="2">
        <v>3.8</v>
      </c>
      <c r="S7">
        <v>7.9</v>
      </c>
      <c r="T7">
        <v>0</v>
      </c>
      <c r="U7">
        <v>1</v>
      </c>
      <c r="V7">
        <v>0</v>
      </c>
      <c r="W7">
        <v>0</v>
      </c>
      <c r="X7" s="2">
        <v>3</v>
      </c>
      <c r="Y7">
        <f t="shared" ref="Y7:Y35" si="13">X7*0.36</f>
        <v>1.08</v>
      </c>
      <c r="Z7">
        <v>0</v>
      </c>
      <c r="AA7">
        <v>0</v>
      </c>
      <c r="AB7">
        <v>0</v>
      </c>
      <c r="AC7" s="2">
        <v>1</v>
      </c>
      <c r="AD7">
        <v>23</v>
      </c>
      <c r="AE7">
        <v>1.8</v>
      </c>
      <c r="AF7">
        <v>0.28</v>
      </c>
      <c r="AG7">
        <v>0.18</v>
      </c>
      <c r="AH7" t="s">
        <v>35</v>
      </c>
    </row>
    <row r="8" spans="1:34">
      <c r="A8">
        <v>6</v>
      </c>
      <c r="B8" t="s">
        <v>70</v>
      </c>
      <c r="C8">
        <v>0.605</v>
      </c>
      <c r="D8">
        <v>67</v>
      </c>
      <c r="E8">
        <v>0.5</v>
      </c>
      <c r="F8">
        <v>2.868</v>
      </c>
      <c r="G8">
        <f t="shared" si="7"/>
        <v>4.73</v>
      </c>
      <c r="H8">
        <f t="shared" si="8"/>
        <v>8.7</v>
      </c>
      <c r="I8">
        <f t="shared" si="9"/>
        <v>31.185</v>
      </c>
      <c r="J8">
        <f t="shared" si="10"/>
        <v>0</v>
      </c>
      <c r="K8">
        <f t="shared" si="11"/>
        <v>0</v>
      </c>
      <c r="L8">
        <v>1</v>
      </c>
      <c r="M8">
        <v>0</v>
      </c>
      <c r="N8">
        <v>2.31</v>
      </c>
      <c r="O8" s="2">
        <v>0</v>
      </c>
      <c r="P8">
        <v>3.85</v>
      </c>
      <c r="Q8">
        <f t="shared" si="5"/>
        <v>18.2105</v>
      </c>
      <c r="R8" s="2">
        <v>2.2</v>
      </c>
      <c r="S8">
        <v>2.15</v>
      </c>
      <c r="T8">
        <v>0</v>
      </c>
      <c r="U8">
        <v>0</v>
      </c>
      <c r="V8">
        <v>0</v>
      </c>
      <c r="W8">
        <v>334.5</v>
      </c>
      <c r="X8" s="2">
        <v>1</v>
      </c>
      <c r="Y8">
        <f t="shared" si="13"/>
        <v>0.36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t="s">
        <v>71</v>
      </c>
    </row>
    <row r="9" spans="1:34">
      <c r="A9">
        <v>7</v>
      </c>
      <c r="B9" t="s">
        <v>152</v>
      </c>
      <c r="C9">
        <v>1.17</v>
      </c>
      <c r="D9">
        <v>587</v>
      </c>
      <c r="E9">
        <v>0.583</v>
      </c>
      <c r="F9">
        <v>2.064</v>
      </c>
      <c r="G9">
        <f t="shared" si="7"/>
        <v>8.5</v>
      </c>
      <c r="H9">
        <f t="shared" si="8"/>
        <v>11.8</v>
      </c>
      <c r="I9">
        <f t="shared" si="9"/>
        <v>43.33</v>
      </c>
      <c r="J9">
        <f t="shared" si="10"/>
        <v>0</v>
      </c>
      <c r="K9">
        <f t="shared" si="11"/>
        <v>0</v>
      </c>
      <c r="L9">
        <v>1</v>
      </c>
      <c r="M9">
        <v>0</v>
      </c>
      <c r="N9">
        <v>2.1</v>
      </c>
      <c r="O9" s="2">
        <v>0</v>
      </c>
      <c r="P9">
        <v>3.85</v>
      </c>
      <c r="Q9">
        <f t="shared" si="5"/>
        <v>32.725</v>
      </c>
      <c r="R9" s="2">
        <v>2.5</v>
      </c>
      <c r="S9">
        <v>3.4</v>
      </c>
      <c r="T9">
        <v>1</v>
      </c>
      <c r="U9">
        <v>0</v>
      </c>
      <c r="V9">
        <v>0</v>
      </c>
      <c r="W9">
        <v>334.5</v>
      </c>
      <c r="X9" s="2">
        <v>1</v>
      </c>
      <c r="Y9">
        <f t="shared" si="13"/>
        <v>0.36</v>
      </c>
      <c r="Z9">
        <v>0</v>
      </c>
      <c r="AA9">
        <v>0</v>
      </c>
      <c r="AB9">
        <v>0</v>
      </c>
      <c r="AC9" s="2">
        <v>1</v>
      </c>
      <c r="AD9">
        <v>23</v>
      </c>
      <c r="AE9">
        <v>1.8</v>
      </c>
      <c r="AF9">
        <v>0.28</v>
      </c>
      <c r="AG9">
        <v>0.18</v>
      </c>
      <c r="AH9" t="s">
        <v>39</v>
      </c>
    </row>
    <row r="10" spans="1:34">
      <c r="A10">
        <v>8</v>
      </c>
      <c r="B10" t="s">
        <v>153</v>
      </c>
      <c r="C10">
        <v>1.058</v>
      </c>
      <c r="D10">
        <v>593</v>
      </c>
      <c r="E10">
        <v>1.833</v>
      </c>
      <c r="F10">
        <v>2.231</v>
      </c>
      <c r="G10">
        <f t="shared" si="7"/>
        <v>28.05</v>
      </c>
      <c r="H10">
        <f t="shared" si="8"/>
        <v>23.3</v>
      </c>
      <c r="I10">
        <f t="shared" si="9"/>
        <v>77.525</v>
      </c>
      <c r="J10">
        <f t="shared" si="10"/>
        <v>0</v>
      </c>
      <c r="K10">
        <f t="shared" si="11"/>
        <v>0</v>
      </c>
      <c r="L10">
        <v>4</v>
      </c>
      <c r="M10">
        <v>0</v>
      </c>
      <c r="N10">
        <v>12.18</v>
      </c>
      <c r="O10" s="2">
        <v>0</v>
      </c>
      <c r="P10">
        <v>3.85</v>
      </c>
      <c r="Q10">
        <f t="shared" si="5"/>
        <v>107.9925</v>
      </c>
      <c r="R10" s="2">
        <v>8.25</v>
      </c>
      <c r="S10">
        <v>3.4</v>
      </c>
      <c r="T10">
        <v>1</v>
      </c>
      <c r="U10">
        <v>1</v>
      </c>
      <c r="V10">
        <v>0</v>
      </c>
      <c r="W10">
        <v>334.5</v>
      </c>
      <c r="X10" s="2">
        <v>0.6666</v>
      </c>
      <c r="Y10">
        <f t="shared" si="13"/>
        <v>0.239976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t="s">
        <v>37</v>
      </c>
    </row>
    <row r="11" spans="1:34">
      <c r="A11">
        <v>9</v>
      </c>
      <c r="B11" t="s">
        <v>154</v>
      </c>
      <c r="C11">
        <v>0.926</v>
      </c>
      <c r="D11">
        <v>575</v>
      </c>
      <c r="E11">
        <v>0.917</v>
      </c>
      <c r="F11">
        <v>2.55</v>
      </c>
      <c r="G11">
        <v>540</v>
      </c>
      <c r="H11">
        <f t="shared" si="8"/>
        <v>94</v>
      </c>
      <c r="I11">
        <f t="shared" si="9"/>
        <v>290.17</v>
      </c>
      <c r="J11">
        <f t="shared" si="10"/>
        <v>0.12</v>
      </c>
      <c r="K11">
        <f t="shared" si="11"/>
        <v>0.715760787442905</v>
      </c>
      <c r="L11">
        <v>1</v>
      </c>
      <c r="M11">
        <v>3</v>
      </c>
      <c r="N11">
        <v>6.93</v>
      </c>
      <c r="O11" s="2">
        <v>64.8</v>
      </c>
      <c r="P11">
        <v>3.85</v>
      </c>
      <c r="Q11">
        <f t="shared" si="5"/>
        <v>2079</v>
      </c>
      <c r="R11" s="2">
        <v>36</v>
      </c>
      <c r="S11">
        <v>11</v>
      </c>
      <c r="T11">
        <v>1</v>
      </c>
      <c r="U11">
        <v>0</v>
      </c>
      <c r="V11">
        <v>0</v>
      </c>
      <c r="W11">
        <v>334.5</v>
      </c>
      <c r="X11" s="2">
        <v>9.6666</v>
      </c>
      <c r="Y11">
        <f t="shared" si="13"/>
        <v>3.479976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t="s">
        <v>43</v>
      </c>
    </row>
    <row r="12" spans="1:34">
      <c r="A12">
        <v>10</v>
      </c>
      <c r="B12" t="s">
        <v>155</v>
      </c>
      <c r="C12">
        <v>0.729</v>
      </c>
      <c r="D12">
        <v>253</v>
      </c>
      <c r="E12">
        <v>3.333</v>
      </c>
      <c r="F12">
        <v>2.738</v>
      </c>
      <c r="G12">
        <f t="shared" si="7"/>
        <v>120</v>
      </c>
      <c r="H12">
        <f t="shared" si="8"/>
        <v>46</v>
      </c>
      <c r="I12">
        <f t="shared" si="9"/>
        <v>136.57</v>
      </c>
      <c r="J12">
        <f t="shared" si="10"/>
        <v>0.28</v>
      </c>
      <c r="K12">
        <f t="shared" si="11"/>
        <v>0.788550250364705</v>
      </c>
      <c r="L12">
        <v>1</v>
      </c>
      <c r="M12">
        <v>15</v>
      </c>
      <c r="N12">
        <v>6.93</v>
      </c>
      <c r="O12" s="2">
        <v>33.6</v>
      </c>
      <c r="P12">
        <v>3.85</v>
      </c>
      <c r="Q12">
        <f t="shared" si="5"/>
        <v>462</v>
      </c>
      <c r="R12" s="2">
        <v>15</v>
      </c>
      <c r="S12">
        <v>8</v>
      </c>
      <c r="T12">
        <v>0</v>
      </c>
      <c r="U12">
        <v>1</v>
      </c>
      <c r="V12">
        <v>0</v>
      </c>
      <c r="W12">
        <v>334.5</v>
      </c>
      <c r="X12" s="2">
        <v>3.6666</v>
      </c>
      <c r="Y12">
        <f t="shared" si="13"/>
        <v>1.319976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t="s">
        <v>156</v>
      </c>
    </row>
    <row r="13" spans="1:34">
      <c r="A13">
        <v>11</v>
      </c>
      <c r="B13" t="s">
        <v>157</v>
      </c>
      <c r="C13">
        <v>0.577</v>
      </c>
      <c r="D13">
        <v>67</v>
      </c>
      <c r="E13">
        <v>0.25</v>
      </c>
      <c r="F13">
        <v>2.833</v>
      </c>
      <c r="G13">
        <f t="shared" si="7"/>
        <v>36</v>
      </c>
      <c r="H13">
        <f t="shared" si="8"/>
        <v>30</v>
      </c>
      <c r="I13">
        <f t="shared" si="9"/>
        <v>98.7</v>
      </c>
      <c r="J13">
        <f t="shared" si="10"/>
        <v>0.466666666666667</v>
      </c>
      <c r="K13">
        <f t="shared" si="11"/>
        <v>0.545553737043099</v>
      </c>
      <c r="L13">
        <v>0</v>
      </c>
      <c r="M13">
        <v>5</v>
      </c>
      <c r="N13">
        <v>0</v>
      </c>
      <c r="O13" s="2">
        <v>16.8</v>
      </c>
      <c r="P13">
        <v>3.85</v>
      </c>
      <c r="Q13">
        <f t="shared" si="5"/>
        <v>138.6</v>
      </c>
      <c r="R13" s="2">
        <v>12</v>
      </c>
      <c r="S13">
        <v>3</v>
      </c>
      <c r="T13">
        <v>0</v>
      </c>
      <c r="U13">
        <v>1</v>
      </c>
      <c r="V13">
        <v>0</v>
      </c>
      <c r="W13">
        <v>334.5</v>
      </c>
      <c r="X13" s="2">
        <v>3.6666</v>
      </c>
      <c r="Y13">
        <f t="shared" si="13"/>
        <v>1.319976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t="s">
        <v>37</v>
      </c>
    </row>
    <row r="14" spans="1:34">
      <c r="A14">
        <v>12</v>
      </c>
      <c r="B14" t="s">
        <v>158</v>
      </c>
      <c r="C14">
        <v>0.753</v>
      </c>
      <c r="D14">
        <v>355</v>
      </c>
      <c r="E14">
        <v>1.583</v>
      </c>
      <c r="F14">
        <v>2.68</v>
      </c>
      <c r="G14">
        <f t="shared" si="7"/>
        <v>234</v>
      </c>
      <c r="H14">
        <f t="shared" si="8"/>
        <v>62</v>
      </c>
      <c r="I14">
        <f t="shared" si="9"/>
        <v>203</v>
      </c>
      <c r="J14">
        <f t="shared" si="10"/>
        <v>0.136410256410256</v>
      </c>
      <c r="K14">
        <f t="shared" si="11"/>
        <v>0.503978779840849</v>
      </c>
      <c r="L14">
        <v>1</v>
      </c>
      <c r="M14">
        <v>6</v>
      </c>
      <c r="N14">
        <v>3.78</v>
      </c>
      <c r="O14" s="2">
        <v>31.92</v>
      </c>
      <c r="P14">
        <v>3.85</v>
      </c>
      <c r="Q14">
        <f t="shared" si="5"/>
        <v>900.9</v>
      </c>
      <c r="R14" s="2">
        <v>18</v>
      </c>
      <c r="S14">
        <v>13</v>
      </c>
      <c r="T14">
        <v>1</v>
      </c>
      <c r="U14">
        <v>0</v>
      </c>
      <c r="V14">
        <v>0</v>
      </c>
      <c r="W14">
        <v>334.5</v>
      </c>
      <c r="X14" s="2">
        <v>6.5</v>
      </c>
      <c r="Y14">
        <f t="shared" si="13"/>
        <v>2.34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t="s">
        <v>43</v>
      </c>
    </row>
    <row r="15" spans="1:34">
      <c r="A15">
        <v>13</v>
      </c>
      <c r="B15" t="s">
        <v>159</v>
      </c>
      <c r="C15">
        <v>0.617</v>
      </c>
      <c r="D15">
        <v>253</v>
      </c>
      <c r="E15">
        <v>3.333</v>
      </c>
      <c r="F15">
        <v>2.808</v>
      </c>
      <c r="G15">
        <f t="shared" si="7"/>
        <v>99</v>
      </c>
      <c r="H15">
        <f t="shared" si="8"/>
        <v>40</v>
      </c>
      <c r="I15">
        <f t="shared" si="9"/>
        <v>128.17</v>
      </c>
      <c r="J15">
        <f t="shared" si="10"/>
        <v>0.16969696969697</v>
      </c>
      <c r="K15">
        <f t="shared" si="11"/>
        <v>0.420115111540562</v>
      </c>
      <c r="L15">
        <v>3</v>
      </c>
      <c r="M15">
        <v>5</v>
      </c>
      <c r="N15">
        <v>9.03</v>
      </c>
      <c r="O15" s="2">
        <v>16.8</v>
      </c>
      <c r="P15">
        <v>3.85</v>
      </c>
      <c r="Q15">
        <f t="shared" si="5"/>
        <v>381.15</v>
      </c>
      <c r="R15" s="2">
        <v>9</v>
      </c>
      <c r="S15">
        <v>11</v>
      </c>
      <c r="T15">
        <v>1</v>
      </c>
      <c r="U15">
        <v>1</v>
      </c>
      <c r="V15">
        <v>0</v>
      </c>
      <c r="W15">
        <v>334.5</v>
      </c>
      <c r="X15" s="2">
        <v>3.3333</v>
      </c>
      <c r="Y15">
        <f t="shared" si="13"/>
        <v>1.199988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t="s">
        <v>43</v>
      </c>
    </row>
    <row r="16" spans="1:34">
      <c r="A16">
        <v>14</v>
      </c>
      <c r="B16" t="s">
        <v>160</v>
      </c>
      <c r="C16">
        <v>0.505</v>
      </c>
      <c r="D16">
        <v>67</v>
      </c>
      <c r="E16">
        <v>0.25</v>
      </c>
      <c r="F16">
        <v>2.904</v>
      </c>
      <c r="G16">
        <f t="shared" si="7"/>
        <v>51.84</v>
      </c>
      <c r="H16">
        <f t="shared" si="8"/>
        <v>30</v>
      </c>
      <c r="I16">
        <f t="shared" si="9"/>
        <v>111.72</v>
      </c>
      <c r="J16">
        <f t="shared" si="10"/>
        <v>0</v>
      </c>
      <c r="K16">
        <f t="shared" si="11"/>
        <v>0</v>
      </c>
      <c r="L16">
        <v>1</v>
      </c>
      <c r="M16">
        <v>0</v>
      </c>
      <c r="N16">
        <v>3.78</v>
      </c>
      <c r="O16" s="2">
        <v>0</v>
      </c>
      <c r="P16">
        <v>3.85</v>
      </c>
      <c r="Q16">
        <f t="shared" si="5"/>
        <v>199.584</v>
      </c>
      <c r="R16" s="2">
        <v>5.4</v>
      </c>
      <c r="S16">
        <v>9.6</v>
      </c>
      <c r="T16">
        <v>0</v>
      </c>
      <c r="U16">
        <v>0</v>
      </c>
      <c r="V16">
        <v>0</v>
      </c>
      <c r="W16">
        <v>334.5</v>
      </c>
      <c r="X16" s="2">
        <v>3.1666</v>
      </c>
      <c r="Y16">
        <f t="shared" si="13"/>
        <v>1.139976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t="s">
        <v>95</v>
      </c>
    </row>
    <row r="17" spans="1:34">
      <c r="A17">
        <v>15</v>
      </c>
      <c r="B17" t="s">
        <v>50</v>
      </c>
      <c r="C17">
        <v>0.505</v>
      </c>
      <c r="D17">
        <v>67</v>
      </c>
      <c r="E17">
        <v>0.25</v>
      </c>
      <c r="F17">
        <v>2.904</v>
      </c>
      <c r="G17">
        <f t="shared" si="7"/>
        <v>46.2</v>
      </c>
      <c r="H17">
        <f t="shared" si="8"/>
        <v>27.2</v>
      </c>
      <c r="I17">
        <f t="shared" si="9"/>
        <v>87.98</v>
      </c>
      <c r="J17">
        <f t="shared" si="10"/>
        <v>0.225974025974026</v>
      </c>
      <c r="K17">
        <f t="shared" si="11"/>
        <v>0.380331194152517</v>
      </c>
      <c r="L17">
        <v>3</v>
      </c>
      <c r="M17">
        <v>1</v>
      </c>
      <c r="N17">
        <v>6.3</v>
      </c>
      <c r="O17" s="2">
        <v>10.44</v>
      </c>
      <c r="P17">
        <v>3.85</v>
      </c>
      <c r="Q17">
        <f t="shared" si="5"/>
        <v>177.87</v>
      </c>
      <c r="R17" s="2">
        <v>6.6</v>
      </c>
      <c r="S17" s="2">
        <v>7</v>
      </c>
      <c r="T17">
        <v>1</v>
      </c>
      <c r="U17">
        <v>0</v>
      </c>
      <c r="V17">
        <v>0</v>
      </c>
      <c r="W17">
        <v>334.5</v>
      </c>
      <c r="X17" s="2">
        <v>2.1111</v>
      </c>
      <c r="Y17">
        <f t="shared" si="13"/>
        <v>0.759996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t="s">
        <v>51</v>
      </c>
    </row>
    <row r="18" spans="1:34">
      <c r="A18">
        <v>16</v>
      </c>
      <c r="B18" t="s">
        <v>161</v>
      </c>
      <c r="C18">
        <v>1.27</v>
      </c>
      <c r="D18">
        <v>635</v>
      </c>
      <c r="E18">
        <v>2.091</v>
      </c>
      <c r="F18">
        <v>2.398</v>
      </c>
      <c r="G18">
        <f t="shared" si="7"/>
        <v>466.2</v>
      </c>
      <c r="H18">
        <f t="shared" si="8"/>
        <v>87.8</v>
      </c>
      <c r="I18">
        <f t="shared" si="9"/>
        <v>295.4</v>
      </c>
      <c r="J18">
        <f t="shared" si="10"/>
        <v>0.0720720720720721</v>
      </c>
      <c r="K18">
        <f t="shared" si="11"/>
        <v>0.364564345607</v>
      </c>
      <c r="L18">
        <v>3</v>
      </c>
      <c r="M18">
        <v>10</v>
      </c>
      <c r="N18">
        <v>9.03</v>
      </c>
      <c r="O18" s="2">
        <v>33.6</v>
      </c>
      <c r="P18">
        <v>3.85</v>
      </c>
      <c r="Q18">
        <f t="shared" si="5"/>
        <v>1794.87</v>
      </c>
      <c r="R18" s="2">
        <v>25.9</v>
      </c>
      <c r="S18">
        <v>18</v>
      </c>
      <c r="T18">
        <v>1</v>
      </c>
      <c r="U18">
        <v>1</v>
      </c>
      <c r="V18">
        <v>0</v>
      </c>
      <c r="W18">
        <v>0</v>
      </c>
      <c r="X18" s="2">
        <v>10.3333</v>
      </c>
      <c r="Y18">
        <f t="shared" si="13"/>
        <v>3.719988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t="s">
        <v>43</v>
      </c>
    </row>
    <row r="19" spans="1:34">
      <c r="A19">
        <v>17</v>
      </c>
      <c r="B19" t="s">
        <v>162</v>
      </c>
      <c r="C19">
        <v>0.871</v>
      </c>
      <c r="D19">
        <v>67</v>
      </c>
      <c r="E19">
        <v>0.25</v>
      </c>
      <c r="F19">
        <v>2.494</v>
      </c>
      <c r="G19">
        <v>338.55</v>
      </c>
      <c r="H19">
        <f t="shared" si="8"/>
        <v>94.4</v>
      </c>
      <c r="I19">
        <f t="shared" si="9"/>
        <v>363.44</v>
      </c>
      <c r="J19">
        <f t="shared" si="10"/>
        <v>0</v>
      </c>
      <c r="K19">
        <f t="shared" si="11"/>
        <v>0</v>
      </c>
      <c r="L19">
        <v>0</v>
      </c>
      <c r="M19">
        <v>0</v>
      </c>
      <c r="N19">
        <v>0</v>
      </c>
      <c r="O19" s="2">
        <v>0</v>
      </c>
      <c r="P19">
        <v>3.85</v>
      </c>
      <c r="Q19">
        <f t="shared" si="5"/>
        <v>1303.4175</v>
      </c>
      <c r="R19" s="2">
        <v>21.3</v>
      </c>
      <c r="S19">
        <v>25.9</v>
      </c>
      <c r="T19">
        <v>0</v>
      </c>
      <c r="U19">
        <v>0</v>
      </c>
      <c r="V19">
        <v>0</v>
      </c>
      <c r="W19">
        <v>0</v>
      </c>
      <c r="X19" s="2">
        <v>0</v>
      </c>
      <c r="Y19">
        <f t="shared" si="13"/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t="s">
        <v>95</v>
      </c>
    </row>
    <row r="20" spans="1:34">
      <c r="A20">
        <v>18</v>
      </c>
      <c r="B20" t="s">
        <v>163</v>
      </c>
      <c r="C20">
        <v>0.88</v>
      </c>
      <c r="D20">
        <v>67</v>
      </c>
      <c r="E20">
        <v>0.091</v>
      </c>
      <c r="F20">
        <v>2.597</v>
      </c>
      <c r="G20">
        <f t="shared" ref="G20" si="14">R20*S20</f>
        <v>6.4125</v>
      </c>
      <c r="H20">
        <f t="shared" si="8"/>
        <v>10.2</v>
      </c>
      <c r="I20">
        <f t="shared" si="9"/>
        <v>36.12</v>
      </c>
      <c r="J20">
        <f t="shared" si="10"/>
        <v>0</v>
      </c>
      <c r="K20">
        <f t="shared" si="11"/>
        <v>0</v>
      </c>
      <c r="L20">
        <v>1</v>
      </c>
      <c r="M20">
        <v>0</v>
      </c>
      <c r="N20">
        <v>3.15</v>
      </c>
      <c r="O20" s="2">
        <v>0</v>
      </c>
      <c r="P20">
        <v>3.85</v>
      </c>
      <c r="Q20">
        <f t="shared" si="5"/>
        <v>24.688125</v>
      </c>
      <c r="R20" s="2">
        <v>2.85</v>
      </c>
      <c r="S20">
        <v>2.25</v>
      </c>
      <c r="T20">
        <v>1</v>
      </c>
      <c r="U20">
        <v>0</v>
      </c>
      <c r="V20">
        <v>0</v>
      </c>
      <c r="W20">
        <v>0</v>
      </c>
      <c r="X20" s="2">
        <v>0.5</v>
      </c>
      <c r="Y20">
        <f t="shared" si="13"/>
        <v>0.18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t="s">
        <v>39</v>
      </c>
    </row>
    <row r="21" spans="1:34">
      <c r="A21">
        <v>19</v>
      </c>
      <c r="B21" t="s">
        <v>59</v>
      </c>
      <c r="C21">
        <v>0.88</v>
      </c>
      <c r="D21">
        <v>67</v>
      </c>
      <c r="E21">
        <v>0.091</v>
      </c>
      <c r="F21">
        <v>2.597</v>
      </c>
      <c r="G21">
        <f t="shared" si="7"/>
        <v>23.73</v>
      </c>
      <c r="H21">
        <f t="shared" si="8"/>
        <v>19.7</v>
      </c>
      <c r="I21">
        <f t="shared" si="9"/>
        <v>55.145</v>
      </c>
      <c r="J21">
        <f t="shared" si="10"/>
        <v>0.606826801517067</v>
      </c>
      <c r="K21">
        <f t="shared" si="11"/>
        <v>0.83695432321781</v>
      </c>
      <c r="L21">
        <v>3</v>
      </c>
      <c r="M21">
        <v>4</v>
      </c>
      <c r="N21">
        <v>6.3</v>
      </c>
      <c r="O21" s="2">
        <v>14.4</v>
      </c>
      <c r="P21">
        <v>3.85</v>
      </c>
      <c r="Q21">
        <f t="shared" si="5"/>
        <v>91.3605</v>
      </c>
      <c r="R21" s="2">
        <v>5.65</v>
      </c>
      <c r="S21" s="2">
        <v>4.2</v>
      </c>
      <c r="T21">
        <v>0</v>
      </c>
      <c r="U21">
        <v>1</v>
      </c>
      <c r="V21">
        <v>0</v>
      </c>
      <c r="W21">
        <v>0</v>
      </c>
      <c r="X21" s="2">
        <v>1</v>
      </c>
      <c r="Y21">
        <f t="shared" si="13"/>
        <v>0.36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t="s">
        <v>51</v>
      </c>
    </row>
    <row r="22" spans="1:34">
      <c r="A22">
        <v>20</v>
      </c>
      <c r="B22" t="s">
        <v>164</v>
      </c>
      <c r="C22">
        <v>0.88</v>
      </c>
      <c r="D22">
        <v>67</v>
      </c>
      <c r="E22">
        <v>0.091</v>
      </c>
      <c r="F22">
        <v>2.597</v>
      </c>
      <c r="G22">
        <f t="shared" si="7"/>
        <v>25</v>
      </c>
      <c r="H22">
        <f t="shared" si="8"/>
        <v>20</v>
      </c>
      <c r="I22">
        <f t="shared" si="9"/>
        <v>64.61</v>
      </c>
      <c r="J22">
        <f t="shared" si="10"/>
        <v>0.4032</v>
      </c>
      <c r="K22">
        <f t="shared" si="11"/>
        <v>0.500041670139178</v>
      </c>
      <c r="L22">
        <v>1</v>
      </c>
      <c r="M22">
        <v>3</v>
      </c>
      <c r="N22">
        <v>2.31</v>
      </c>
      <c r="O22" s="2">
        <v>10.08</v>
      </c>
      <c r="P22">
        <v>3.85</v>
      </c>
      <c r="Q22">
        <f t="shared" si="5"/>
        <v>96.25</v>
      </c>
      <c r="R22" s="2">
        <v>5</v>
      </c>
      <c r="S22">
        <v>5</v>
      </c>
      <c r="T22">
        <v>0</v>
      </c>
      <c r="U22">
        <v>1</v>
      </c>
      <c r="V22">
        <v>0</v>
      </c>
      <c r="W22">
        <v>0</v>
      </c>
      <c r="X22" s="2">
        <v>1.5</v>
      </c>
      <c r="Y22">
        <f t="shared" si="13"/>
        <v>0.54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t="s">
        <v>112</v>
      </c>
    </row>
    <row r="23" spans="1:34">
      <c r="A23">
        <v>21</v>
      </c>
      <c r="B23" t="s">
        <v>165</v>
      </c>
      <c r="C23">
        <v>0.88</v>
      </c>
      <c r="D23">
        <v>67</v>
      </c>
      <c r="E23">
        <v>0.091</v>
      </c>
      <c r="F23">
        <v>2.597</v>
      </c>
      <c r="G23">
        <f t="shared" si="7"/>
        <v>21.5</v>
      </c>
      <c r="H23">
        <f t="shared" si="8"/>
        <v>18.6</v>
      </c>
      <c r="I23">
        <f t="shared" si="9"/>
        <v>62.58</v>
      </c>
      <c r="J23">
        <f t="shared" si="10"/>
        <v>0.312558139534884</v>
      </c>
      <c r="K23">
        <f t="shared" si="11"/>
        <v>0.344174840819136</v>
      </c>
      <c r="L23">
        <v>1</v>
      </c>
      <c r="M23">
        <v>2</v>
      </c>
      <c r="N23">
        <v>2.31</v>
      </c>
      <c r="O23" s="2">
        <v>6.72</v>
      </c>
      <c r="P23">
        <v>3.85</v>
      </c>
      <c r="Q23">
        <f t="shared" si="5"/>
        <v>82.775</v>
      </c>
      <c r="R23" s="2">
        <v>4.3</v>
      </c>
      <c r="S23">
        <v>5</v>
      </c>
      <c r="T23">
        <v>0</v>
      </c>
      <c r="U23">
        <v>1</v>
      </c>
      <c r="V23">
        <v>0</v>
      </c>
      <c r="W23">
        <v>0</v>
      </c>
      <c r="X23" s="2">
        <v>0.8333</v>
      </c>
      <c r="Y23">
        <f t="shared" si="13"/>
        <v>0.299988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t="s">
        <v>112</v>
      </c>
    </row>
    <row r="24" spans="1:34">
      <c r="A24">
        <v>22</v>
      </c>
      <c r="B24" t="s">
        <v>166</v>
      </c>
      <c r="C24">
        <v>0.88</v>
      </c>
      <c r="D24">
        <v>67</v>
      </c>
      <c r="E24">
        <v>0.091</v>
      </c>
      <c r="F24">
        <v>2.597</v>
      </c>
      <c r="G24">
        <f t="shared" si="7"/>
        <v>20</v>
      </c>
      <c r="H24">
        <f t="shared" si="8"/>
        <v>18</v>
      </c>
      <c r="I24">
        <f t="shared" si="9"/>
        <v>60.27</v>
      </c>
      <c r="J24">
        <f t="shared" si="10"/>
        <v>0.336</v>
      </c>
      <c r="K24">
        <f t="shared" si="11"/>
        <v>0.357366211024748</v>
      </c>
      <c r="L24">
        <v>1</v>
      </c>
      <c r="M24">
        <v>2</v>
      </c>
      <c r="N24">
        <v>2.31</v>
      </c>
      <c r="O24" s="2">
        <v>6.72</v>
      </c>
      <c r="P24">
        <v>3.85</v>
      </c>
      <c r="Q24">
        <f t="shared" si="5"/>
        <v>77</v>
      </c>
      <c r="R24" s="2">
        <v>4</v>
      </c>
      <c r="S24">
        <v>5</v>
      </c>
      <c r="T24">
        <v>0</v>
      </c>
      <c r="U24">
        <v>1</v>
      </c>
      <c r="V24">
        <v>0</v>
      </c>
      <c r="W24">
        <v>0</v>
      </c>
      <c r="X24" s="2">
        <v>0.8333</v>
      </c>
      <c r="Y24">
        <f t="shared" si="13"/>
        <v>0.299988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t="s">
        <v>112</v>
      </c>
    </row>
    <row r="25" spans="1:34">
      <c r="A25">
        <v>23</v>
      </c>
      <c r="B25" t="s">
        <v>167</v>
      </c>
      <c r="C25">
        <v>0.88</v>
      </c>
      <c r="D25">
        <v>67</v>
      </c>
      <c r="E25">
        <v>0.091</v>
      </c>
      <c r="F25">
        <v>2.597</v>
      </c>
      <c r="G25">
        <f t="shared" si="7"/>
        <v>25</v>
      </c>
      <c r="H25">
        <f t="shared" si="8"/>
        <v>20</v>
      </c>
      <c r="I25">
        <f t="shared" si="9"/>
        <v>64.61</v>
      </c>
      <c r="J25">
        <f t="shared" si="10"/>
        <v>0.4032</v>
      </c>
      <c r="K25">
        <f t="shared" si="11"/>
        <v>0.500041670139178</v>
      </c>
      <c r="L25">
        <v>1</v>
      </c>
      <c r="M25">
        <v>3</v>
      </c>
      <c r="N25">
        <v>2.31</v>
      </c>
      <c r="O25" s="2">
        <v>10.08</v>
      </c>
      <c r="P25">
        <v>3.85</v>
      </c>
      <c r="Q25">
        <f t="shared" si="5"/>
        <v>96.25</v>
      </c>
      <c r="R25" s="2">
        <v>5</v>
      </c>
      <c r="S25">
        <v>5</v>
      </c>
      <c r="T25">
        <v>0</v>
      </c>
      <c r="U25">
        <v>1</v>
      </c>
      <c r="V25">
        <v>0</v>
      </c>
      <c r="W25">
        <v>0</v>
      </c>
      <c r="X25" s="2">
        <v>0.8333</v>
      </c>
      <c r="Y25">
        <f t="shared" si="13"/>
        <v>0.299988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t="s">
        <v>112</v>
      </c>
    </row>
    <row r="26" spans="1:34">
      <c r="A26">
        <v>24</v>
      </c>
      <c r="B26" t="s">
        <v>168</v>
      </c>
      <c r="C26">
        <v>0.76</v>
      </c>
      <c r="D26">
        <v>67</v>
      </c>
      <c r="E26">
        <v>0.111</v>
      </c>
      <c r="F26">
        <v>2.735</v>
      </c>
      <c r="G26">
        <f t="shared" si="7"/>
        <v>25</v>
      </c>
      <c r="H26">
        <f t="shared" si="8"/>
        <v>20</v>
      </c>
      <c r="I26">
        <f t="shared" si="9"/>
        <v>64.61</v>
      </c>
      <c r="J26">
        <f t="shared" si="10"/>
        <v>0.4032</v>
      </c>
      <c r="K26">
        <f t="shared" si="11"/>
        <v>0.500041670139178</v>
      </c>
      <c r="L26">
        <v>1</v>
      </c>
      <c r="M26">
        <v>3</v>
      </c>
      <c r="N26">
        <v>2.31</v>
      </c>
      <c r="O26" s="2">
        <v>10.08</v>
      </c>
      <c r="P26">
        <v>3.85</v>
      </c>
      <c r="Q26">
        <f t="shared" si="5"/>
        <v>96.25</v>
      </c>
      <c r="R26" s="2">
        <v>5</v>
      </c>
      <c r="S26">
        <v>5</v>
      </c>
      <c r="T26">
        <v>0</v>
      </c>
      <c r="U26">
        <v>1</v>
      </c>
      <c r="V26">
        <v>0</v>
      </c>
      <c r="W26">
        <v>0</v>
      </c>
      <c r="X26" s="2">
        <v>0.8333</v>
      </c>
      <c r="Y26">
        <f t="shared" si="13"/>
        <v>0.299988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t="s">
        <v>112</v>
      </c>
    </row>
    <row r="27" spans="1:34">
      <c r="A27">
        <v>25</v>
      </c>
      <c r="B27" t="s">
        <v>169</v>
      </c>
      <c r="C27">
        <v>0.76</v>
      </c>
      <c r="D27">
        <v>67</v>
      </c>
      <c r="E27">
        <v>0.111</v>
      </c>
      <c r="F27">
        <v>2.735</v>
      </c>
      <c r="G27">
        <f t="shared" si="7"/>
        <v>20</v>
      </c>
      <c r="H27">
        <f t="shared" si="8"/>
        <v>18</v>
      </c>
      <c r="I27">
        <f t="shared" si="9"/>
        <v>60.27</v>
      </c>
      <c r="J27">
        <f t="shared" si="10"/>
        <v>0.336</v>
      </c>
      <c r="K27">
        <f t="shared" si="11"/>
        <v>0.357366211024748</v>
      </c>
      <c r="L27">
        <v>1</v>
      </c>
      <c r="M27">
        <v>2</v>
      </c>
      <c r="N27">
        <v>2.31</v>
      </c>
      <c r="O27" s="2">
        <v>6.72</v>
      </c>
      <c r="P27">
        <v>3.85</v>
      </c>
      <c r="Q27">
        <f t="shared" si="5"/>
        <v>77</v>
      </c>
      <c r="R27" s="2">
        <v>4</v>
      </c>
      <c r="S27">
        <v>5</v>
      </c>
      <c r="T27">
        <v>0</v>
      </c>
      <c r="U27">
        <v>1</v>
      </c>
      <c r="V27">
        <v>0</v>
      </c>
      <c r="W27">
        <v>0</v>
      </c>
      <c r="X27" s="2">
        <v>0.8333</v>
      </c>
      <c r="Y27">
        <f t="shared" si="13"/>
        <v>0.299988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t="s">
        <v>112</v>
      </c>
    </row>
    <row r="28" spans="1:34">
      <c r="A28">
        <v>26</v>
      </c>
      <c r="B28" t="s">
        <v>170</v>
      </c>
      <c r="C28">
        <v>0.76</v>
      </c>
      <c r="D28">
        <v>67</v>
      </c>
      <c r="E28">
        <v>0.111</v>
      </c>
      <c r="F28">
        <v>2.735</v>
      </c>
      <c r="G28">
        <f t="shared" si="7"/>
        <v>27</v>
      </c>
      <c r="H28">
        <f t="shared" si="8"/>
        <v>21</v>
      </c>
      <c r="I28">
        <f t="shared" si="9"/>
        <v>61.74</v>
      </c>
      <c r="J28">
        <f t="shared" si="10"/>
        <v>0.622222222222222</v>
      </c>
      <c r="K28">
        <f t="shared" si="11"/>
        <v>0.872143729286586</v>
      </c>
      <c r="L28">
        <v>1</v>
      </c>
      <c r="M28">
        <v>5</v>
      </c>
      <c r="N28">
        <v>2.31</v>
      </c>
      <c r="O28" s="2">
        <v>16.8</v>
      </c>
      <c r="P28">
        <v>3.85</v>
      </c>
      <c r="Q28">
        <f t="shared" si="5"/>
        <v>103.95</v>
      </c>
      <c r="R28" s="2">
        <v>4.5</v>
      </c>
      <c r="S28">
        <v>6</v>
      </c>
      <c r="T28">
        <v>0</v>
      </c>
      <c r="U28">
        <v>1</v>
      </c>
      <c r="V28">
        <v>0</v>
      </c>
      <c r="W28">
        <v>0</v>
      </c>
      <c r="X28" s="2">
        <v>0.8333</v>
      </c>
      <c r="Y28">
        <f t="shared" si="13"/>
        <v>0.299988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t="s">
        <v>112</v>
      </c>
    </row>
    <row r="29" spans="1:34">
      <c r="A29">
        <v>27</v>
      </c>
      <c r="B29" t="s">
        <v>171</v>
      </c>
      <c r="C29">
        <v>0.76</v>
      </c>
      <c r="D29">
        <v>67</v>
      </c>
      <c r="E29">
        <v>0.111</v>
      </c>
      <c r="F29">
        <v>2.735</v>
      </c>
      <c r="G29">
        <f t="shared" si="7"/>
        <v>27</v>
      </c>
      <c r="H29">
        <f t="shared" si="8"/>
        <v>21</v>
      </c>
      <c r="I29">
        <f t="shared" si="9"/>
        <v>61.74</v>
      </c>
      <c r="J29">
        <f t="shared" si="10"/>
        <v>0.622222222222222</v>
      </c>
      <c r="K29">
        <f t="shared" si="11"/>
        <v>0.872143729286586</v>
      </c>
      <c r="L29">
        <v>1</v>
      </c>
      <c r="M29">
        <v>5</v>
      </c>
      <c r="N29">
        <v>2.31</v>
      </c>
      <c r="O29" s="2">
        <v>16.8</v>
      </c>
      <c r="P29">
        <v>3.85</v>
      </c>
      <c r="Q29">
        <f t="shared" si="5"/>
        <v>103.95</v>
      </c>
      <c r="R29" s="2">
        <v>4.5</v>
      </c>
      <c r="S29">
        <v>6</v>
      </c>
      <c r="T29">
        <v>0</v>
      </c>
      <c r="U29">
        <v>1</v>
      </c>
      <c r="V29">
        <v>0</v>
      </c>
      <c r="W29">
        <v>0</v>
      </c>
      <c r="X29" s="2">
        <v>1.5</v>
      </c>
      <c r="Y29">
        <f t="shared" si="13"/>
        <v>0.54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t="s">
        <v>112</v>
      </c>
    </row>
    <row r="30" spans="1:34">
      <c r="A30">
        <v>28</v>
      </c>
      <c r="B30" t="s">
        <v>172</v>
      </c>
      <c r="C30">
        <v>0.956</v>
      </c>
      <c r="D30">
        <v>69</v>
      </c>
      <c r="E30">
        <v>0.202</v>
      </c>
      <c r="F30">
        <v>2.417</v>
      </c>
      <c r="G30">
        <f t="shared" si="7"/>
        <v>45</v>
      </c>
      <c r="H30">
        <f t="shared" si="8"/>
        <v>28</v>
      </c>
      <c r="I30">
        <f t="shared" si="9"/>
        <v>86.38</v>
      </c>
      <c r="J30">
        <f t="shared" si="10"/>
        <v>0.373333333333333</v>
      </c>
      <c r="K30">
        <f t="shared" si="11"/>
        <v>0.623363670365291</v>
      </c>
      <c r="L30">
        <v>2</v>
      </c>
      <c r="M30">
        <v>5</v>
      </c>
      <c r="N30">
        <v>4.62</v>
      </c>
      <c r="O30" s="2">
        <v>16.8</v>
      </c>
      <c r="P30">
        <v>3.85</v>
      </c>
      <c r="Q30">
        <f t="shared" si="5"/>
        <v>173.25</v>
      </c>
      <c r="R30" s="2">
        <v>9</v>
      </c>
      <c r="S30">
        <v>5</v>
      </c>
      <c r="T30">
        <v>0</v>
      </c>
      <c r="U30">
        <v>1</v>
      </c>
      <c r="V30">
        <v>0</v>
      </c>
      <c r="W30">
        <v>0</v>
      </c>
      <c r="X30" s="2">
        <v>1.6666</v>
      </c>
      <c r="Y30">
        <f t="shared" si="13"/>
        <v>0.599976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t="s">
        <v>112</v>
      </c>
    </row>
    <row r="31" spans="1:34">
      <c r="A31">
        <v>29</v>
      </c>
      <c r="B31" t="s">
        <v>173</v>
      </c>
      <c r="C31">
        <v>0.956</v>
      </c>
      <c r="D31">
        <v>69</v>
      </c>
      <c r="E31">
        <v>0.202</v>
      </c>
      <c r="F31">
        <v>2.417</v>
      </c>
      <c r="G31">
        <f t="shared" si="7"/>
        <v>45</v>
      </c>
      <c r="H31">
        <f t="shared" si="8"/>
        <v>28</v>
      </c>
      <c r="I31">
        <f t="shared" si="9"/>
        <v>86.38</v>
      </c>
      <c r="J31">
        <f t="shared" si="10"/>
        <v>0.373333333333333</v>
      </c>
      <c r="K31">
        <f t="shared" si="11"/>
        <v>0.623363670365291</v>
      </c>
      <c r="L31">
        <v>2</v>
      </c>
      <c r="M31">
        <v>5</v>
      </c>
      <c r="N31">
        <v>4.62</v>
      </c>
      <c r="O31" s="2">
        <v>16.8</v>
      </c>
      <c r="P31">
        <v>3.85</v>
      </c>
      <c r="Q31">
        <f t="shared" si="5"/>
        <v>173.25</v>
      </c>
      <c r="R31" s="2">
        <v>9</v>
      </c>
      <c r="S31">
        <v>5</v>
      </c>
      <c r="T31">
        <v>0</v>
      </c>
      <c r="U31">
        <v>1</v>
      </c>
      <c r="V31">
        <v>0</v>
      </c>
      <c r="W31">
        <v>0</v>
      </c>
      <c r="X31" s="2">
        <v>1.8333</v>
      </c>
      <c r="Y31">
        <f t="shared" si="13"/>
        <v>0.659988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t="s">
        <v>112</v>
      </c>
    </row>
    <row r="32" spans="1:34">
      <c r="A32">
        <v>30</v>
      </c>
      <c r="B32" t="s">
        <v>174</v>
      </c>
      <c r="C32">
        <v>1.046</v>
      </c>
      <c r="D32">
        <v>473</v>
      </c>
      <c r="E32">
        <v>6.591</v>
      </c>
      <c r="F32">
        <v>2.602</v>
      </c>
      <c r="G32">
        <v>128.2</v>
      </c>
      <c r="H32">
        <f t="shared" si="8"/>
        <v>44.6</v>
      </c>
      <c r="I32">
        <f t="shared" si="9"/>
        <v>145.04</v>
      </c>
      <c r="J32">
        <f t="shared" si="10"/>
        <v>0.0786271450858034</v>
      </c>
      <c r="K32">
        <f t="shared" si="11"/>
        <v>0.222750222750223</v>
      </c>
      <c r="L32">
        <v>7</v>
      </c>
      <c r="M32">
        <v>2</v>
      </c>
      <c r="N32">
        <v>16.59</v>
      </c>
      <c r="O32" s="2">
        <v>10.08</v>
      </c>
      <c r="P32">
        <v>3.85</v>
      </c>
      <c r="Q32">
        <f t="shared" si="5"/>
        <v>493.57</v>
      </c>
      <c r="R32" s="2">
        <v>18.3</v>
      </c>
      <c r="S32">
        <v>4</v>
      </c>
      <c r="T32">
        <v>0</v>
      </c>
      <c r="U32">
        <v>1</v>
      </c>
      <c r="V32">
        <v>0</v>
      </c>
      <c r="W32">
        <v>0</v>
      </c>
      <c r="X32" s="2">
        <v>3.1666</v>
      </c>
      <c r="Y32">
        <f t="shared" si="13"/>
        <v>1.139976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t="s">
        <v>37</v>
      </c>
    </row>
    <row r="33" spans="1:34">
      <c r="A33">
        <v>31</v>
      </c>
      <c r="B33" t="s">
        <v>175</v>
      </c>
      <c r="C33">
        <v>0.773</v>
      </c>
      <c r="D33">
        <v>131</v>
      </c>
      <c r="E33">
        <v>1.111</v>
      </c>
      <c r="F33">
        <v>2.809</v>
      </c>
      <c r="G33">
        <f t="shared" si="7"/>
        <v>14</v>
      </c>
      <c r="H33">
        <f t="shared" si="8"/>
        <v>18</v>
      </c>
      <c r="I33">
        <f t="shared" si="9"/>
        <v>49.77</v>
      </c>
      <c r="J33">
        <f t="shared" si="10"/>
        <v>1.2</v>
      </c>
      <c r="K33">
        <f t="shared" si="11"/>
        <v>1.08189981607703</v>
      </c>
      <c r="L33">
        <v>1</v>
      </c>
      <c r="M33">
        <v>3</v>
      </c>
      <c r="N33">
        <v>2.73</v>
      </c>
      <c r="O33" s="2">
        <v>16.8</v>
      </c>
      <c r="P33">
        <v>3.85</v>
      </c>
      <c r="Q33">
        <f t="shared" si="5"/>
        <v>53.9</v>
      </c>
      <c r="R33" s="2">
        <v>2</v>
      </c>
      <c r="S33">
        <v>7</v>
      </c>
      <c r="T33">
        <v>0</v>
      </c>
      <c r="U33">
        <v>0</v>
      </c>
      <c r="V33">
        <v>1</v>
      </c>
      <c r="W33">
        <v>0</v>
      </c>
      <c r="X33" s="2">
        <v>1</v>
      </c>
      <c r="Y33">
        <f t="shared" si="13"/>
        <v>0.36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t="s">
        <v>37</v>
      </c>
    </row>
    <row r="34" spans="1:34">
      <c r="A34">
        <v>32</v>
      </c>
      <c r="B34" t="s">
        <v>176</v>
      </c>
      <c r="C34">
        <v>1.288</v>
      </c>
      <c r="D34">
        <v>763</v>
      </c>
      <c r="E34">
        <v>7.861</v>
      </c>
      <c r="F34">
        <v>2.455</v>
      </c>
      <c r="G34">
        <f t="shared" si="7"/>
        <v>37.8</v>
      </c>
      <c r="H34">
        <f t="shared" si="8"/>
        <v>40.2</v>
      </c>
      <c r="I34">
        <f t="shared" si="9"/>
        <v>127.26</v>
      </c>
      <c r="J34">
        <f t="shared" si="10"/>
        <v>0</v>
      </c>
      <c r="K34">
        <f t="shared" si="11"/>
        <v>0</v>
      </c>
      <c r="L34">
        <v>11</v>
      </c>
      <c r="M34">
        <v>0</v>
      </c>
      <c r="N34">
        <v>27.51</v>
      </c>
      <c r="O34" s="2">
        <v>0</v>
      </c>
      <c r="P34">
        <v>3.85</v>
      </c>
      <c r="Q34">
        <f t="shared" si="5"/>
        <v>145.53</v>
      </c>
      <c r="R34" s="2">
        <v>18</v>
      </c>
      <c r="S34">
        <v>2.1</v>
      </c>
      <c r="T34">
        <v>1</v>
      </c>
      <c r="U34">
        <v>0</v>
      </c>
      <c r="V34">
        <v>0</v>
      </c>
      <c r="W34">
        <v>0</v>
      </c>
      <c r="X34" s="2">
        <v>1.75</v>
      </c>
      <c r="Y34">
        <f t="shared" si="13"/>
        <v>0.63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t="s">
        <v>37</v>
      </c>
    </row>
    <row r="35" spans="1:34">
      <c r="A35">
        <v>33</v>
      </c>
      <c r="B35" t="s">
        <v>177</v>
      </c>
      <c r="C35">
        <v>0.593</v>
      </c>
      <c r="D35">
        <v>67</v>
      </c>
      <c r="E35">
        <v>0.333</v>
      </c>
      <c r="F35">
        <v>2.761</v>
      </c>
      <c r="G35">
        <f t="shared" si="7"/>
        <v>18</v>
      </c>
      <c r="H35">
        <f t="shared" si="8"/>
        <v>22</v>
      </c>
      <c r="I35">
        <f t="shared" si="9"/>
        <v>73.36</v>
      </c>
      <c r="J35">
        <f t="shared" si="10"/>
        <v>0.42</v>
      </c>
      <c r="K35">
        <f t="shared" si="11"/>
        <v>0.330299471520846</v>
      </c>
      <c r="L35">
        <v>1</v>
      </c>
      <c r="M35">
        <v>1</v>
      </c>
      <c r="N35">
        <v>3.78</v>
      </c>
      <c r="O35" s="2">
        <v>7.56</v>
      </c>
      <c r="P35">
        <v>3.85</v>
      </c>
      <c r="Q35">
        <f t="shared" si="5"/>
        <v>69.3</v>
      </c>
      <c r="R35" s="2">
        <v>9</v>
      </c>
      <c r="S35" s="2">
        <v>2</v>
      </c>
      <c r="T35" s="2">
        <v>0</v>
      </c>
      <c r="U35" s="2">
        <v>1</v>
      </c>
      <c r="V35">
        <v>0</v>
      </c>
      <c r="W35">
        <v>334.5</v>
      </c>
      <c r="X35" s="2">
        <v>0</v>
      </c>
      <c r="Y35">
        <f t="shared" si="13"/>
        <v>0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t="s">
        <v>95</v>
      </c>
    </row>
  </sheetData>
  <sortState ref="A2:F35">
    <sortCondition ref="A2:A35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H32"/>
  <sheetViews>
    <sheetView zoomScale="85" zoomScaleNormal="85" workbookViewId="0">
      <selection activeCell="AG1" sqref="AG1"/>
    </sheetView>
  </sheetViews>
  <sheetFormatPr defaultColWidth="9" defaultRowHeight="14"/>
  <cols>
    <col min="1" max="1" width="4.125" customWidth="1"/>
    <col min="2" max="2" width="8.75" customWidth="1"/>
    <col min="3" max="3" width="6.125" customWidth="1"/>
    <col min="4" max="4" width="5.25" customWidth="1"/>
    <col min="5" max="5" width="6.625" customWidth="1"/>
    <col min="6" max="6" width="6.25" customWidth="1"/>
    <col min="8" max="8" width="7.5" customWidth="1"/>
    <col min="12" max="12" width="4.5" customWidth="1"/>
    <col min="13" max="13" width="5.25" customWidth="1"/>
    <col min="14" max="14" width="6.5" customWidth="1"/>
    <col min="15" max="15" width="6.625" customWidth="1"/>
    <col min="16" max="16" width="5.875" customWidth="1"/>
    <col min="18" max="18" width="6.25" customWidth="1"/>
    <col min="19" max="19" width="6.875" customWidth="1"/>
    <col min="20" max="20" width="5.75" customWidth="1"/>
    <col min="21" max="22" width="4.5" customWidth="1"/>
    <col min="26" max="26" width="3.875" customWidth="1"/>
    <col min="27" max="27" width="4.5" customWidth="1"/>
    <col min="28" max="28" width="5.875" customWidth="1"/>
    <col min="29" max="29" width="5.625" customWidth="1"/>
    <col min="30" max="30" width="5" customWidth="1"/>
    <col min="31" max="31" width="6.25" customWidth="1"/>
    <col min="32" max="32" width="6.75" customWidth="1"/>
    <col min="33" max="33" width="5.125" customWidth="1"/>
    <col min="35" max="35" width="8.7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0.878</v>
      </c>
      <c r="D2">
        <v>61</v>
      </c>
      <c r="E2">
        <v>0.2</v>
      </c>
      <c r="F2">
        <v>2.084</v>
      </c>
      <c r="G2">
        <f t="shared" ref="G2" si="0">R2*S2</f>
        <v>24.75</v>
      </c>
      <c r="H2">
        <f t="shared" ref="H2" si="1">R2*2+S2*2</f>
        <v>21.6</v>
      </c>
      <c r="I2">
        <f t="shared" ref="I2" si="2">H2*P2-N2-O2</f>
        <v>64.14</v>
      </c>
      <c r="J2">
        <f t="shared" ref="J2" si="3">O2/G2</f>
        <v>0.666666666666667</v>
      </c>
      <c r="K2">
        <f t="shared" ref="K2" si="4">O2/(I2*0.312)</f>
        <v>0.824518481206975</v>
      </c>
      <c r="L2">
        <v>1</v>
      </c>
      <c r="M2">
        <v>4</v>
      </c>
      <c r="N2">
        <v>2.52</v>
      </c>
      <c r="O2" s="2">
        <v>16.5</v>
      </c>
      <c r="P2">
        <v>3.85</v>
      </c>
      <c r="Q2">
        <f t="shared" ref="Q2:Q9" si="5">G2*P2</f>
        <v>95.2875</v>
      </c>
      <c r="R2" s="2">
        <v>3.3</v>
      </c>
      <c r="S2" s="2">
        <v>7.5</v>
      </c>
      <c r="T2">
        <v>0</v>
      </c>
      <c r="U2">
        <v>1</v>
      </c>
      <c r="V2">
        <v>0</v>
      </c>
      <c r="W2">
        <v>334.5</v>
      </c>
      <c r="X2" s="2">
        <v>1.4444</v>
      </c>
      <c r="Y2">
        <f t="shared" ref="Y2:Y9" si="6">X2*0.36</f>
        <v>0.519984</v>
      </c>
      <c r="Z2">
        <v>0</v>
      </c>
      <c r="AA2">
        <v>0</v>
      </c>
      <c r="AB2">
        <v>0</v>
      </c>
      <c r="AC2" s="2">
        <v>1</v>
      </c>
      <c r="AD2">
        <v>23</v>
      </c>
      <c r="AE2">
        <v>1.5</v>
      </c>
      <c r="AF2">
        <v>0.28</v>
      </c>
      <c r="AG2">
        <v>0.18</v>
      </c>
      <c r="AH2" t="s">
        <v>35</v>
      </c>
    </row>
    <row r="3" spans="1:34">
      <c r="A3">
        <v>1</v>
      </c>
      <c r="B3" t="s">
        <v>52</v>
      </c>
      <c r="C3">
        <v>0.54</v>
      </c>
      <c r="D3">
        <v>61</v>
      </c>
      <c r="E3">
        <v>0.25</v>
      </c>
      <c r="F3">
        <v>2.769</v>
      </c>
      <c r="G3">
        <f t="shared" ref="G3:G32" si="7">R3*S3</f>
        <v>26.656</v>
      </c>
      <c r="H3">
        <f t="shared" ref="H3:H32" si="8">R3*2+S3*2</f>
        <v>22.48</v>
      </c>
      <c r="I3">
        <f t="shared" ref="I3:I32" si="9">H3*P3-N3-O3</f>
        <v>66.898</v>
      </c>
      <c r="J3">
        <f t="shared" ref="J3:J32" si="10">O3/G3</f>
        <v>0.618997599039616</v>
      </c>
      <c r="K3">
        <f t="shared" ref="K3:K32" si="11">O3/(I3*0.312)</f>
        <v>0.790526105184241</v>
      </c>
      <c r="L3">
        <v>1</v>
      </c>
      <c r="M3">
        <v>1</v>
      </c>
      <c r="N3">
        <v>3.15</v>
      </c>
      <c r="O3" s="2">
        <v>16.5</v>
      </c>
      <c r="P3">
        <v>3.85</v>
      </c>
      <c r="Q3">
        <f t="shared" si="5"/>
        <v>102.6256</v>
      </c>
      <c r="R3" s="2">
        <v>3.4</v>
      </c>
      <c r="S3">
        <v>7.84</v>
      </c>
      <c r="T3">
        <v>0</v>
      </c>
      <c r="U3">
        <v>1</v>
      </c>
      <c r="V3">
        <v>0</v>
      </c>
      <c r="W3">
        <v>334.5</v>
      </c>
      <c r="X3" s="2">
        <v>1.1111</v>
      </c>
      <c r="Y3">
        <f t="shared" si="6"/>
        <v>0.399996</v>
      </c>
      <c r="Z3">
        <v>0</v>
      </c>
      <c r="AA3">
        <v>0</v>
      </c>
      <c r="AB3">
        <v>0</v>
      </c>
      <c r="AC3" s="2">
        <v>1</v>
      </c>
      <c r="AD3">
        <v>23</v>
      </c>
      <c r="AE3">
        <v>1.6</v>
      </c>
      <c r="AF3">
        <v>0.28</v>
      </c>
      <c r="AG3">
        <v>0.18</v>
      </c>
      <c r="AH3" t="s">
        <v>35</v>
      </c>
    </row>
    <row r="4" spans="1:34">
      <c r="A4">
        <v>2</v>
      </c>
      <c r="B4" t="s">
        <v>54</v>
      </c>
      <c r="C4">
        <v>0.525</v>
      </c>
      <c r="D4">
        <v>61</v>
      </c>
      <c r="E4">
        <v>0.5</v>
      </c>
      <c r="F4">
        <v>2.729</v>
      </c>
      <c r="G4">
        <f t="shared" si="7"/>
        <v>14.4</v>
      </c>
      <c r="H4">
        <f t="shared" si="8"/>
        <v>21.2</v>
      </c>
      <c r="I4">
        <f t="shared" si="9"/>
        <v>81.62</v>
      </c>
      <c r="J4">
        <f t="shared" si="10"/>
        <v>0</v>
      </c>
      <c r="K4">
        <f t="shared" si="11"/>
        <v>0</v>
      </c>
      <c r="L4">
        <v>0</v>
      </c>
      <c r="M4">
        <v>0</v>
      </c>
      <c r="N4">
        <v>0</v>
      </c>
      <c r="O4" s="2">
        <v>0</v>
      </c>
      <c r="P4">
        <v>3.85</v>
      </c>
      <c r="Q4">
        <f t="shared" si="5"/>
        <v>55.44</v>
      </c>
      <c r="R4" s="2">
        <v>1.6</v>
      </c>
      <c r="S4">
        <v>9</v>
      </c>
      <c r="T4">
        <v>0</v>
      </c>
      <c r="U4">
        <v>0</v>
      </c>
      <c r="V4">
        <v>0</v>
      </c>
      <c r="W4">
        <v>334.5</v>
      </c>
      <c r="X4" s="2">
        <v>0</v>
      </c>
      <c r="Y4">
        <f t="shared" si="6"/>
        <v>0</v>
      </c>
      <c r="Z4">
        <v>0</v>
      </c>
      <c r="AA4">
        <v>0</v>
      </c>
      <c r="AB4">
        <v>0</v>
      </c>
      <c r="AC4" s="2">
        <v>1</v>
      </c>
      <c r="AD4">
        <v>23</v>
      </c>
      <c r="AE4">
        <v>1.6</v>
      </c>
      <c r="AF4">
        <v>0.28</v>
      </c>
      <c r="AG4">
        <v>0.18</v>
      </c>
      <c r="AH4" t="s">
        <v>35</v>
      </c>
    </row>
    <row r="5" spans="1:34">
      <c r="A5">
        <v>3</v>
      </c>
      <c r="B5" t="s">
        <v>61</v>
      </c>
      <c r="C5">
        <v>1.207</v>
      </c>
      <c r="D5">
        <v>61</v>
      </c>
      <c r="E5">
        <v>0.424</v>
      </c>
      <c r="F5">
        <v>2.2</v>
      </c>
      <c r="G5">
        <f t="shared" si="7"/>
        <v>14.4</v>
      </c>
      <c r="H5">
        <f t="shared" si="8"/>
        <v>21.2</v>
      </c>
      <c r="I5">
        <f t="shared" si="9"/>
        <v>81.62</v>
      </c>
      <c r="J5">
        <f t="shared" si="10"/>
        <v>0</v>
      </c>
      <c r="K5">
        <f t="shared" si="11"/>
        <v>0</v>
      </c>
      <c r="L5">
        <v>0</v>
      </c>
      <c r="M5">
        <v>0</v>
      </c>
      <c r="N5">
        <v>0</v>
      </c>
      <c r="O5" s="2">
        <v>0</v>
      </c>
      <c r="P5">
        <v>3.85</v>
      </c>
      <c r="Q5">
        <f t="shared" si="5"/>
        <v>55.44</v>
      </c>
      <c r="R5" s="2">
        <v>1.6</v>
      </c>
      <c r="S5">
        <v>9</v>
      </c>
      <c r="T5">
        <v>0</v>
      </c>
      <c r="U5">
        <v>1</v>
      </c>
      <c r="V5">
        <v>0</v>
      </c>
      <c r="W5">
        <v>334.5</v>
      </c>
      <c r="X5" s="2">
        <v>0</v>
      </c>
      <c r="Y5">
        <f t="shared" si="6"/>
        <v>0</v>
      </c>
      <c r="Z5">
        <v>0</v>
      </c>
      <c r="AA5">
        <v>0</v>
      </c>
      <c r="AB5">
        <v>0</v>
      </c>
      <c r="AC5" s="2">
        <v>1</v>
      </c>
      <c r="AD5">
        <v>23</v>
      </c>
      <c r="AE5">
        <v>1.6</v>
      </c>
      <c r="AF5">
        <v>0.28</v>
      </c>
      <c r="AG5">
        <v>0.18</v>
      </c>
      <c r="AH5" t="s">
        <v>35</v>
      </c>
    </row>
    <row r="6" spans="1:34">
      <c r="A6">
        <v>4</v>
      </c>
      <c r="B6" t="s">
        <v>69</v>
      </c>
      <c r="C6">
        <v>0.858</v>
      </c>
      <c r="D6">
        <v>61</v>
      </c>
      <c r="E6">
        <v>0.111</v>
      </c>
      <c r="F6">
        <v>2.519</v>
      </c>
      <c r="G6">
        <f t="shared" si="7"/>
        <v>30.02</v>
      </c>
      <c r="H6">
        <f t="shared" si="8"/>
        <v>23.4</v>
      </c>
      <c r="I6">
        <f t="shared" si="9"/>
        <v>82.65</v>
      </c>
      <c r="J6">
        <f t="shared" si="10"/>
        <v>0.0799467021985343</v>
      </c>
      <c r="K6">
        <f t="shared" si="11"/>
        <v>0.0930708734701475</v>
      </c>
      <c r="L6">
        <v>2</v>
      </c>
      <c r="M6">
        <v>1</v>
      </c>
      <c r="N6">
        <v>5.04</v>
      </c>
      <c r="O6" s="2">
        <v>2.4</v>
      </c>
      <c r="P6">
        <v>3.85</v>
      </c>
      <c r="Q6">
        <f t="shared" si="5"/>
        <v>115.577</v>
      </c>
      <c r="R6" s="2">
        <v>3.8</v>
      </c>
      <c r="S6">
        <v>7.9</v>
      </c>
      <c r="T6">
        <v>0</v>
      </c>
      <c r="U6">
        <v>1</v>
      </c>
      <c r="V6">
        <v>0</v>
      </c>
      <c r="W6">
        <v>0</v>
      </c>
      <c r="X6" s="2">
        <v>3</v>
      </c>
      <c r="Y6">
        <f t="shared" si="6"/>
        <v>1.08</v>
      </c>
      <c r="Z6">
        <v>0</v>
      </c>
      <c r="AA6">
        <v>0</v>
      </c>
      <c r="AB6">
        <v>0</v>
      </c>
      <c r="AC6" s="2">
        <v>1</v>
      </c>
      <c r="AD6">
        <v>23</v>
      </c>
      <c r="AE6">
        <v>1.8</v>
      </c>
      <c r="AF6">
        <v>0.28</v>
      </c>
      <c r="AG6">
        <v>0.18</v>
      </c>
      <c r="AH6" t="s">
        <v>35</v>
      </c>
    </row>
    <row r="7" spans="1:34">
      <c r="A7">
        <v>5</v>
      </c>
      <c r="B7" t="s">
        <v>70</v>
      </c>
      <c r="C7">
        <v>0.66</v>
      </c>
      <c r="D7">
        <v>61</v>
      </c>
      <c r="E7">
        <v>0.5</v>
      </c>
      <c r="F7">
        <v>2.665</v>
      </c>
      <c r="G7">
        <f t="shared" si="7"/>
        <v>4.73</v>
      </c>
      <c r="H7">
        <f t="shared" si="8"/>
        <v>8.7</v>
      </c>
      <c r="I7">
        <f t="shared" si="9"/>
        <v>31.185</v>
      </c>
      <c r="J7">
        <f t="shared" si="10"/>
        <v>0</v>
      </c>
      <c r="K7">
        <f t="shared" si="11"/>
        <v>0</v>
      </c>
      <c r="L7">
        <v>1</v>
      </c>
      <c r="M7">
        <v>0</v>
      </c>
      <c r="N7">
        <v>2.31</v>
      </c>
      <c r="O7" s="2">
        <v>0</v>
      </c>
      <c r="P7">
        <v>3.85</v>
      </c>
      <c r="Q7">
        <f t="shared" si="5"/>
        <v>18.2105</v>
      </c>
      <c r="R7" s="2">
        <v>2.2</v>
      </c>
      <c r="S7">
        <v>2.15</v>
      </c>
      <c r="T7">
        <v>0</v>
      </c>
      <c r="U7">
        <v>0</v>
      </c>
      <c r="V7">
        <v>0</v>
      </c>
      <c r="W7">
        <v>334.5</v>
      </c>
      <c r="X7" s="2">
        <v>1</v>
      </c>
      <c r="Y7">
        <f t="shared" si="6"/>
        <v>0.36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t="s">
        <v>71</v>
      </c>
    </row>
    <row r="8" spans="1:34">
      <c r="A8">
        <v>6</v>
      </c>
      <c r="B8" t="s">
        <v>178</v>
      </c>
      <c r="C8">
        <v>0.878</v>
      </c>
      <c r="D8">
        <v>61</v>
      </c>
      <c r="E8">
        <v>0.2</v>
      </c>
      <c r="F8">
        <v>2.084</v>
      </c>
      <c r="G8">
        <f t="shared" si="7"/>
        <v>8.5</v>
      </c>
      <c r="H8">
        <f t="shared" si="8"/>
        <v>11.8</v>
      </c>
      <c r="I8">
        <f t="shared" si="9"/>
        <v>43.33</v>
      </c>
      <c r="J8">
        <f t="shared" si="10"/>
        <v>0</v>
      </c>
      <c r="K8">
        <f t="shared" si="11"/>
        <v>0</v>
      </c>
      <c r="L8">
        <v>1</v>
      </c>
      <c r="M8">
        <v>0</v>
      </c>
      <c r="N8">
        <v>2.1</v>
      </c>
      <c r="O8" s="2">
        <v>0</v>
      </c>
      <c r="P8">
        <v>3.85</v>
      </c>
      <c r="Q8">
        <f t="shared" si="5"/>
        <v>32.725</v>
      </c>
      <c r="R8" s="2">
        <v>2.5</v>
      </c>
      <c r="S8">
        <v>3.4</v>
      </c>
      <c r="T8">
        <v>1</v>
      </c>
      <c r="U8">
        <v>0</v>
      </c>
      <c r="V8">
        <v>0</v>
      </c>
      <c r="W8">
        <v>334.5</v>
      </c>
      <c r="X8" s="2">
        <v>1</v>
      </c>
      <c r="Y8">
        <f t="shared" si="6"/>
        <v>0.36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t="s">
        <v>39</v>
      </c>
    </row>
    <row r="9" spans="1:34">
      <c r="A9">
        <v>7</v>
      </c>
      <c r="B9" t="s">
        <v>179</v>
      </c>
      <c r="C9">
        <v>1.309</v>
      </c>
      <c r="D9">
        <v>533</v>
      </c>
      <c r="E9">
        <v>3.833</v>
      </c>
      <c r="F9">
        <v>1.967</v>
      </c>
      <c r="G9">
        <f t="shared" si="7"/>
        <v>28.05</v>
      </c>
      <c r="H9">
        <f t="shared" si="8"/>
        <v>23.3</v>
      </c>
      <c r="I9">
        <f t="shared" si="9"/>
        <v>77.525</v>
      </c>
      <c r="J9">
        <f t="shared" si="10"/>
        <v>0</v>
      </c>
      <c r="K9">
        <f t="shared" si="11"/>
        <v>0</v>
      </c>
      <c r="L9">
        <v>4</v>
      </c>
      <c r="M9">
        <v>0</v>
      </c>
      <c r="N9">
        <v>12.18</v>
      </c>
      <c r="O9" s="2">
        <v>0</v>
      </c>
      <c r="P9">
        <v>3.85</v>
      </c>
      <c r="Q9">
        <f t="shared" si="5"/>
        <v>107.9925</v>
      </c>
      <c r="R9" s="2">
        <v>8.25</v>
      </c>
      <c r="S9">
        <v>3.4</v>
      </c>
      <c r="T9">
        <v>1</v>
      </c>
      <c r="U9">
        <v>1</v>
      </c>
      <c r="V9">
        <v>0</v>
      </c>
      <c r="W9">
        <v>334.5</v>
      </c>
      <c r="X9" s="2">
        <v>0.6666</v>
      </c>
      <c r="Y9">
        <f t="shared" si="6"/>
        <v>0.239976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t="s">
        <v>37</v>
      </c>
    </row>
    <row r="10" spans="1:34">
      <c r="A10">
        <v>8</v>
      </c>
      <c r="B10" t="s">
        <v>180</v>
      </c>
      <c r="C10">
        <v>1.044</v>
      </c>
      <c r="D10">
        <v>383</v>
      </c>
      <c r="E10">
        <v>0.533</v>
      </c>
      <c r="F10">
        <v>2.309</v>
      </c>
      <c r="G10">
        <f t="shared" si="7"/>
        <v>396</v>
      </c>
      <c r="H10">
        <f t="shared" si="8"/>
        <v>94</v>
      </c>
      <c r="I10">
        <f t="shared" si="9"/>
        <v>290.17</v>
      </c>
      <c r="J10">
        <f t="shared" si="10"/>
        <v>0.163636363636364</v>
      </c>
      <c r="K10">
        <f t="shared" si="11"/>
        <v>0.715760787442905</v>
      </c>
      <c r="L10">
        <v>1</v>
      </c>
      <c r="M10">
        <v>3</v>
      </c>
      <c r="N10">
        <v>6.93</v>
      </c>
      <c r="O10" s="2">
        <v>64.8</v>
      </c>
      <c r="P10">
        <v>3.85</v>
      </c>
      <c r="Q10">
        <f t="shared" ref="Q10:Q13" si="12">G10*P10</f>
        <v>1524.6</v>
      </c>
      <c r="R10" s="2">
        <v>36</v>
      </c>
      <c r="S10">
        <v>11</v>
      </c>
      <c r="T10">
        <v>1</v>
      </c>
      <c r="U10">
        <v>0</v>
      </c>
      <c r="V10">
        <v>0</v>
      </c>
      <c r="W10">
        <v>334.5</v>
      </c>
      <c r="X10" s="2">
        <v>9.6666</v>
      </c>
      <c r="Y10">
        <f t="shared" ref="Y10:Y13" si="13">X10*0.36</f>
        <v>3.479976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t="s">
        <v>43</v>
      </c>
    </row>
    <row r="11" spans="1:34">
      <c r="A11">
        <v>9</v>
      </c>
      <c r="B11" t="s">
        <v>181</v>
      </c>
      <c r="C11">
        <v>0.849</v>
      </c>
      <c r="D11">
        <v>365</v>
      </c>
      <c r="E11">
        <v>1.25</v>
      </c>
      <c r="F11">
        <v>2.523</v>
      </c>
      <c r="G11">
        <f t="shared" si="7"/>
        <v>252</v>
      </c>
      <c r="H11">
        <f t="shared" si="8"/>
        <v>64</v>
      </c>
      <c r="I11">
        <f t="shared" si="9"/>
        <v>210.7</v>
      </c>
      <c r="J11">
        <f t="shared" si="10"/>
        <v>0.126666666666667</v>
      </c>
      <c r="K11">
        <f t="shared" si="11"/>
        <v>0.48556095067723</v>
      </c>
      <c r="L11">
        <v>1</v>
      </c>
      <c r="M11">
        <v>6</v>
      </c>
      <c r="N11">
        <v>3.78</v>
      </c>
      <c r="O11" s="2">
        <v>31.92</v>
      </c>
      <c r="P11">
        <v>3.85</v>
      </c>
      <c r="Q11">
        <f t="shared" si="12"/>
        <v>970.2</v>
      </c>
      <c r="R11" s="2">
        <v>18</v>
      </c>
      <c r="S11">
        <v>14</v>
      </c>
      <c r="T11">
        <v>1</v>
      </c>
      <c r="U11">
        <v>0</v>
      </c>
      <c r="V11">
        <v>0</v>
      </c>
      <c r="W11">
        <v>334.5</v>
      </c>
      <c r="X11" s="2">
        <v>6.5</v>
      </c>
      <c r="Y11">
        <f t="shared" si="13"/>
        <v>2.34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t="s">
        <v>43</v>
      </c>
    </row>
    <row r="12" spans="1:34">
      <c r="A12">
        <v>10</v>
      </c>
      <c r="B12" t="s">
        <v>182</v>
      </c>
      <c r="C12">
        <v>0.678</v>
      </c>
      <c r="D12">
        <v>229</v>
      </c>
      <c r="E12">
        <v>3.333</v>
      </c>
      <c r="F12">
        <v>2.664</v>
      </c>
      <c r="G12">
        <f t="shared" si="7"/>
        <v>99</v>
      </c>
      <c r="H12">
        <f t="shared" si="8"/>
        <v>40</v>
      </c>
      <c r="I12">
        <f t="shared" si="9"/>
        <v>128.17</v>
      </c>
      <c r="J12">
        <f t="shared" si="10"/>
        <v>0.16969696969697</v>
      </c>
      <c r="K12">
        <f t="shared" si="11"/>
        <v>0.420115111540562</v>
      </c>
      <c r="L12">
        <v>3</v>
      </c>
      <c r="M12">
        <v>5</v>
      </c>
      <c r="N12">
        <v>9.03</v>
      </c>
      <c r="O12" s="2">
        <v>16.8</v>
      </c>
      <c r="P12">
        <v>3.85</v>
      </c>
      <c r="Q12">
        <f t="shared" si="12"/>
        <v>381.15</v>
      </c>
      <c r="R12" s="2">
        <v>9</v>
      </c>
      <c r="S12">
        <v>11</v>
      </c>
      <c r="T12">
        <v>1</v>
      </c>
      <c r="U12">
        <v>1</v>
      </c>
      <c r="V12">
        <v>0</v>
      </c>
      <c r="W12">
        <v>334.5</v>
      </c>
      <c r="X12" s="2">
        <v>3.3333</v>
      </c>
      <c r="Y12">
        <f t="shared" si="13"/>
        <v>1.199988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t="s">
        <v>43</v>
      </c>
    </row>
    <row r="13" spans="1:34">
      <c r="A13">
        <v>11</v>
      </c>
      <c r="B13" t="s">
        <v>183</v>
      </c>
      <c r="C13">
        <v>0.54</v>
      </c>
      <c r="D13">
        <v>61</v>
      </c>
      <c r="E13">
        <v>0.25</v>
      </c>
      <c r="F13">
        <v>2.769</v>
      </c>
      <c r="G13">
        <f t="shared" si="7"/>
        <v>51.84</v>
      </c>
      <c r="H13">
        <f t="shared" si="8"/>
        <v>30</v>
      </c>
      <c r="I13">
        <f t="shared" si="9"/>
        <v>111.72</v>
      </c>
      <c r="J13">
        <f t="shared" si="10"/>
        <v>0</v>
      </c>
      <c r="K13">
        <f t="shared" si="11"/>
        <v>0</v>
      </c>
      <c r="L13">
        <v>1</v>
      </c>
      <c r="M13">
        <v>0</v>
      </c>
      <c r="N13">
        <v>3.78</v>
      </c>
      <c r="O13" s="2">
        <v>0</v>
      </c>
      <c r="P13">
        <v>3.85</v>
      </c>
      <c r="Q13">
        <f t="shared" si="12"/>
        <v>199.584</v>
      </c>
      <c r="R13" s="2">
        <v>5.4</v>
      </c>
      <c r="S13">
        <v>9.6</v>
      </c>
      <c r="T13">
        <v>0</v>
      </c>
      <c r="U13">
        <v>0</v>
      </c>
      <c r="V13">
        <v>0</v>
      </c>
      <c r="W13">
        <v>334.5</v>
      </c>
      <c r="X13" s="2">
        <v>3.1666</v>
      </c>
      <c r="Y13">
        <f t="shared" si="13"/>
        <v>1.139976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t="s">
        <v>95</v>
      </c>
    </row>
    <row r="14" spans="1:34">
      <c r="A14">
        <v>12</v>
      </c>
      <c r="B14" t="s">
        <v>50</v>
      </c>
      <c r="C14">
        <v>0.54</v>
      </c>
      <c r="D14">
        <v>61</v>
      </c>
      <c r="E14">
        <v>0.25</v>
      </c>
      <c r="F14">
        <v>2.769</v>
      </c>
      <c r="G14">
        <f t="shared" si="7"/>
        <v>46.2</v>
      </c>
      <c r="H14">
        <f t="shared" si="8"/>
        <v>27.2</v>
      </c>
      <c r="I14">
        <f t="shared" si="9"/>
        <v>87.98</v>
      </c>
      <c r="J14">
        <f t="shared" si="10"/>
        <v>0.225974025974026</v>
      </c>
      <c r="K14">
        <f t="shared" si="11"/>
        <v>0.380331194152517</v>
      </c>
      <c r="L14">
        <v>3</v>
      </c>
      <c r="M14">
        <v>1</v>
      </c>
      <c r="N14">
        <v>6.3</v>
      </c>
      <c r="O14" s="2">
        <v>10.44</v>
      </c>
      <c r="P14">
        <v>3.85</v>
      </c>
      <c r="Q14">
        <f t="shared" ref="Q14:Q15" si="14">G14*P14</f>
        <v>177.87</v>
      </c>
      <c r="R14" s="2">
        <v>6.6</v>
      </c>
      <c r="S14" s="2">
        <v>7</v>
      </c>
      <c r="T14">
        <v>1</v>
      </c>
      <c r="U14">
        <v>0</v>
      </c>
      <c r="V14">
        <v>0</v>
      </c>
      <c r="W14">
        <v>334.5</v>
      </c>
      <c r="X14" s="2">
        <v>2.1111</v>
      </c>
      <c r="Y14">
        <f t="shared" ref="Y14:Y15" si="15">X14*0.36</f>
        <v>0.759996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t="s">
        <v>51</v>
      </c>
    </row>
    <row r="15" spans="1:34">
      <c r="A15">
        <v>13</v>
      </c>
      <c r="B15" t="s">
        <v>184</v>
      </c>
      <c r="C15">
        <v>1.003</v>
      </c>
      <c r="D15">
        <v>61</v>
      </c>
      <c r="E15">
        <v>0.091</v>
      </c>
      <c r="F15">
        <v>2.392</v>
      </c>
      <c r="G15">
        <f t="shared" si="7"/>
        <v>6.4125</v>
      </c>
      <c r="H15">
        <f t="shared" si="8"/>
        <v>10.2</v>
      </c>
      <c r="I15">
        <f t="shared" si="9"/>
        <v>36.12</v>
      </c>
      <c r="J15">
        <f t="shared" si="10"/>
        <v>0</v>
      </c>
      <c r="K15">
        <f t="shared" si="11"/>
        <v>0</v>
      </c>
      <c r="L15">
        <v>1</v>
      </c>
      <c r="M15">
        <v>0</v>
      </c>
      <c r="N15">
        <v>3.15</v>
      </c>
      <c r="O15" s="2">
        <v>0</v>
      </c>
      <c r="P15">
        <v>3.85</v>
      </c>
      <c r="Q15">
        <f t="shared" si="14"/>
        <v>24.688125</v>
      </c>
      <c r="R15" s="2">
        <v>2.85</v>
      </c>
      <c r="S15">
        <v>2.25</v>
      </c>
      <c r="T15">
        <v>1</v>
      </c>
      <c r="U15">
        <v>0</v>
      </c>
      <c r="V15">
        <v>0</v>
      </c>
      <c r="W15">
        <v>0</v>
      </c>
      <c r="X15" s="2">
        <v>0.5</v>
      </c>
      <c r="Y15">
        <f t="shared" si="15"/>
        <v>0.18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t="s">
        <v>39</v>
      </c>
    </row>
    <row r="16" spans="1:34">
      <c r="A16">
        <v>14</v>
      </c>
      <c r="B16" t="s">
        <v>59</v>
      </c>
      <c r="C16">
        <v>1.003</v>
      </c>
      <c r="D16">
        <v>61</v>
      </c>
      <c r="E16">
        <v>0.091</v>
      </c>
      <c r="F16">
        <v>2.392</v>
      </c>
      <c r="G16">
        <f t="shared" si="7"/>
        <v>23.73</v>
      </c>
      <c r="H16">
        <f t="shared" si="8"/>
        <v>19.7</v>
      </c>
      <c r="I16">
        <f t="shared" si="9"/>
        <v>55.145</v>
      </c>
      <c r="J16">
        <f t="shared" si="10"/>
        <v>0.606826801517067</v>
      </c>
      <c r="K16">
        <f t="shared" si="11"/>
        <v>0.83695432321781</v>
      </c>
      <c r="L16">
        <v>3</v>
      </c>
      <c r="M16">
        <v>4</v>
      </c>
      <c r="N16">
        <v>6.3</v>
      </c>
      <c r="O16" s="2">
        <v>14.4</v>
      </c>
      <c r="P16">
        <v>3.85</v>
      </c>
      <c r="Q16">
        <f t="shared" ref="Q16:Q32" si="16">G16*P16</f>
        <v>91.3605</v>
      </c>
      <c r="R16" s="2">
        <v>5.65</v>
      </c>
      <c r="S16" s="2">
        <v>4.2</v>
      </c>
      <c r="T16">
        <v>0</v>
      </c>
      <c r="U16">
        <v>1</v>
      </c>
      <c r="V16">
        <v>0</v>
      </c>
      <c r="W16">
        <v>0</v>
      </c>
      <c r="X16" s="2">
        <v>1</v>
      </c>
      <c r="Y16">
        <f t="shared" ref="Y16:Y32" si="17">X16*0.36</f>
        <v>0.36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t="s">
        <v>51</v>
      </c>
    </row>
    <row r="17" spans="1:34">
      <c r="A17">
        <v>15</v>
      </c>
      <c r="B17" t="s">
        <v>185</v>
      </c>
      <c r="C17">
        <v>1.003</v>
      </c>
      <c r="D17">
        <v>61</v>
      </c>
      <c r="E17">
        <v>0.091</v>
      </c>
      <c r="F17">
        <v>2.392</v>
      </c>
      <c r="G17">
        <f t="shared" si="7"/>
        <v>35</v>
      </c>
      <c r="H17">
        <f t="shared" si="8"/>
        <v>24</v>
      </c>
      <c r="I17">
        <f t="shared" si="9"/>
        <v>63.21</v>
      </c>
      <c r="J17">
        <f t="shared" si="10"/>
        <v>0.768</v>
      </c>
      <c r="K17">
        <f t="shared" si="11"/>
        <v>1.36297810716415</v>
      </c>
      <c r="L17">
        <v>1</v>
      </c>
      <c r="M17">
        <v>8</v>
      </c>
      <c r="N17">
        <v>2.31</v>
      </c>
      <c r="O17" s="2">
        <v>26.88</v>
      </c>
      <c r="P17">
        <v>3.85</v>
      </c>
      <c r="Q17">
        <f t="shared" si="16"/>
        <v>134.75</v>
      </c>
      <c r="R17" s="2">
        <v>7</v>
      </c>
      <c r="S17">
        <v>5</v>
      </c>
      <c r="T17">
        <v>0</v>
      </c>
      <c r="U17">
        <v>1</v>
      </c>
      <c r="V17">
        <v>0</v>
      </c>
      <c r="W17">
        <v>0</v>
      </c>
      <c r="X17" s="2">
        <v>1.3333</v>
      </c>
      <c r="Y17">
        <f t="shared" si="17"/>
        <v>0.479988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t="s">
        <v>112</v>
      </c>
    </row>
    <row r="18" spans="1:34">
      <c r="A18">
        <v>16</v>
      </c>
      <c r="B18" t="s">
        <v>186</v>
      </c>
      <c r="C18">
        <v>1.003</v>
      </c>
      <c r="D18">
        <v>61</v>
      </c>
      <c r="E18">
        <v>0.091</v>
      </c>
      <c r="F18">
        <v>2.392</v>
      </c>
      <c r="G18">
        <f t="shared" si="7"/>
        <v>20</v>
      </c>
      <c r="H18">
        <f t="shared" si="8"/>
        <v>18</v>
      </c>
      <c r="I18">
        <f t="shared" si="9"/>
        <v>50.19</v>
      </c>
      <c r="J18">
        <f t="shared" si="10"/>
        <v>0.84</v>
      </c>
      <c r="K18">
        <f t="shared" si="11"/>
        <v>1.07284626113078</v>
      </c>
      <c r="L18">
        <v>1</v>
      </c>
      <c r="M18">
        <v>5</v>
      </c>
      <c r="N18">
        <v>2.31</v>
      </c>
      <c r="O18" s="2">
        <v>16.8</v>
      </c>
      <c r="P18">
        <v>3.85</v>
      </c>
      <c r="Q18">
        <f t="shared" si="16"/>
        <v>77</v>
      </c>
      <c r="R18" s="2">
        <v>4</v>
      </c>
      <c r="S18" s="2">
        <v>5</v>
      </c>
      <c r="T18">
        <v>0</v>
      </c>
      <c r="U18">
        <v>1</v>
      </c>
      <c r="V18">
        <v>0</v>
      </c>
      <c r="W18">
        <v>0</v>
      </c>
      <c r="X18" s="2">
        <v>0.8333</v>
      </c>
      <c r="Y18">
        <f t="shared" si="17"/>
        <v>0.299988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t="s">
        <v>112</v>
      </c>
    </row>
    <row r="19" spans="1:34">
      <c r="A19">
        <v>17</v>
      </c>
      <c r="B19" t="s">
        <v>187</v>
      </c>
      <c r="C19">
        <v>1.003</v>
      </c>
      <c r="D19">
        <v>61</v>
      </c>
      <c r="E19">
        <v>0.091</v>
      </c>
      <c r="F19">
        <v>2.392</v>
      </c>
      <c r="G19">
        <f t="shared" si="7"/>
        <v>22.5</v>
      </c>
      <c r="H19">
        <f t="shared" si="8"/>
        <v>19</v>
      </c>
      <c r="I19">
        <f t="shared" si="9"/>
        <v>54.04</v>
      </c>
      <c r="J19">
        <f t="shared" si="10"/>
        <v>0.746666666666667</v>
      </c>
      <c r="K19">
        <f t="shared" si="11"/>
        <v>0.996412913511359</v>
      </c>
      <c r="L19">
        <v>1</v>
      </c>
      <c r="M19">
        <v>5</v>
      </c>
      <c r="N19">
        <v>2.31</v>
      </c>
      <c r="O19" s="2">
        <v>16.8</v>
      </c>
      <c r="P19">
        <v>3.85</v>
      </c>
      <c r="Q19">
        <f t="shared" si="16"/>
        <v>86.625</v>
      </c>
      <c r="R19" s="2">
        <v>4.5</v>
      </c>
      <c r="S19">
        <v>5</v>
      </c>
      <c r="T19">
        <v>0</v>
      </c>
      <c r="U19">
        <v>1</v>
      </c>
      <c r="V19">
        <v>0</v>
      </c>
      <c r="W19">
        <v>0</v>
      </c>
      <c r="X19" s="2">
        <v>0.8333</v>
      </c>
      <c r="Y19">
        <f t="shared" si="17"/>
        <v>0.299988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t="s">
        <v>112</v>
      </c>
    </row>
    <row r="20" spans="1:34">
      <c r="A20">
        <v>18</v>
      </c>
      <c r="B20" t="s">
        <v>188</v>
      </c>
      <c r="C20">
        <v>1.003</v>
      </c>
      <c r="D20">
        <v>61</v>
      </c>
      <c r="E20">
        <v>0.091</v>
      </c>
      <c r="F20">
        <v>2.392</v>
      </c>
      <c r="G20">
        <f t="shared" si="7"/>
        <v>22.5</v>
      </c>
      <c r="H20">
        <f t="shared" si="8"/>
        <v>19</v>
      </c>
      <c r="I20">
        <f t="shared" si="9"/>
        <v>54.04</v>
      </c>
      <c r="J20">
        <f t="shared" si="10"/>
        <v>0.746666666666667</v>
      </c>
      <c r="K20">
        <f t="shared" si="11"/>
        <v>0.996412913511359</v>
      </c>
      <c r="L20">
        <v>1</v>
      </c>
      <c r="M20">
        <v>5</v>
      </c>
      <c r="N20">
        <v>2.31</v>
      </c>
      <c r="O20" s="2">
        <v>16.8</v>
      </c>
      <c r="P20">
        <v>3.85</v>
      </c>
      <c r="Q20">
        <f t="shared" si="16"/>
        <v>86.625</v>
      </c>
      <c r="R20" s="2">
        <v>4.5</v>
      </c>
      <c r="S20">
        <v>5</v>
      </c>
      <c r="T20">
        <v>0</v>
      </c>
      <c r="U20">
        <v>1</v>
      </c>
      <c r="V20">
        <v>0</v>
      </c>
      <c r="W20">
        <v>0</v>
      </c>
      <c r="X20" s="2">
        <v>0.8333</v>
      </c>
      <c r="Y20">
        <f t="shared" si="17"/>
        <v>0.299988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t="s">
        <v>112</v>
      </c>
    </row>
    <row r="21" spans="1:34">
      <c r="A21">
        <v>19</v>
      </c>
      <c r="B21" t="s">
        <v>189</v>
      </c>
      <c r="C21">
        <v>0.858</v>
      </c>
      <c r="D21">
        <v>61</v>
      </c>
      <c r="E21">
        <v>0.111</v>
      </c>
      <c r="F21">
        <v>2.519</v>
      </c>
      <c r="G21">
        <f t="shared" si="7"/>
        <v>22.5</v>
      </c>
      <c r="H21">
        <f t="shared" si="8"/>
        <v>19</v>
      </c>
      <c r="I21">
        <f t="shared" si="9"/>
        <v>54.04</v>
      </c>
      <c r="J21">
        <f t="shared" si="10"/>
        <v>0.746666666666667</v>
      </c>
      <c r="K21">
        <f t="shared" si="11"/>
        <v>0.996412913511359</v>
      </c>
      <c r="L21">
        <v>1</v>
      </c>
      <c r="M21">
        <v>5</v>
      </c>
      <c r="N21">
        <v>2.31</v>
      </c>
      <c r="O21" s="2">
        <v>16.8</v>
      </c>
      <c r="P21">
        <v>3.85</v>
      </c>
      <c r="Q21">
        <f t="shared" si="16"/>
        <v>86.625</v>
      </c>
      <c r="R21" s="2">
        <v>4.5</v>
      </c>
      <c r="S21">
        <v>5</v>
      </c>
      <c r="T21">
        <v>0</v>
      </c>
      <c r="U21">
        <v>1</v>
      </c>
      <c r="V21">
        <v>0</v>
      </c>
      <c r="W21">
        <v>0</v>
      </c>
      <c r="X21" s="2">
        <v>0.8333</v>
      </c>
      <c r="Y21">
        <f t="shared" si="17"/>
        <v>0.299988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t="s">
        <v>112</v>
      </c>
    </row>
    <row r="22" spans="1:34">
      <c r="A22">
        <v>20</v>
      </c>
      <c r="B22" t="s">
        <v>190</v>
      </c>
      <c r="C22">
        <v>0.858</v>
      </c>
      <c r="D22">
        <v>61</v>
      </c>
      <c r="E22">
        <v>0.111</v>
      </c>
      <c r="F22">
        <v>2.519</v>
      </c>
      <c r="G22">
        <f t="shared" si="7"/>
        <v>22.5</v>
      </c>
      <c r="H22">
        <f t="shared" si="8"/>
        <v>19</v>
      </c>
      <c r="I22">
        <f t="shared" si="9"/>
        <v>54.04</v>
      </c>
      <c r="J22">
        <f t="shared" si="10"/>
        <v>0.746666666666667</v>
      </c>
      <c r="K22">
        <f t="shared" si="11"/>
        <v>0.996412913511359</v>
      </c>
      <c r="L22">
        <v>1</v>
      </c>
      <c r="M22">
        <v>5</v>
      </c>
      <c r="N22">
        <v>2.31</v>
      </c>
      <c r="O22" s="2">
        <v>16.8</v>
      </c>
      <c r="P22">
        <v>3.85</v>
      </c>
      <c r="Q22">
        <f t="shared" si="16"/>
        <v>86.625</v>
      </c>
      <c r="R22" s="2">
        <v>4.5</v>
      </c>
      <c r="S22">
        <v>5</v>
      </c>
      <c r="T22">
        <v>0</v>
      </c>
      <c r="U22">
        <v>1</v>
      </c>
      <c r="V22">
        <v>0</v>
      </c>
      <c r="W22">
        <v>0</v>
      </c>
      <c r="X22" s="2">
        <v>0.8333</v>
      </c>
      <c r="Y22">
        <f t="shared" si="17"/>
        <v>0.299988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t="s">
        <v>112</v>
      </c>
    </row>
    <row r="23" spans="1:34">
      <c r="A23">
        <v>21</v>
      </c>
      <c r="B23" t="s">
        <v>191</v>
      </c>
      <c r="C23">
        <v>0.858</v>
      </c>
      <c r="D23">
        <v>61</v>
      </c>
      <c r="E23">
        <v>0.111</v>
      </c>
      <c r="F23">
        <v>2.519</v>
      </c>
      <c r="G23">
        <f t="shared" si="7"/>
        <v>22.5</v>
      </c>
      <c r="H23">
        <f t="shared" si="8"/>
        <v>19</v>
      </c>
      <c r="I23">
        <f t="shared" si="9"/>
        <v>54.04</v>
      </c>
      <c r="J23">
        <f t="shared" si="10"/>
        <v>0.746666666666667</v>
      </c>
      <c r="K23">
        <f t="shared" si="11"/>
        <v>0.996412913511359</v>
      </c>
      <c r="L23">
        <v>1</v>
      </c>
      <c r="M23">
        <v>5</v>
      </c>
      <c r="N23">
        <v>2.31</v>
      </c>
      <c r="O23" s="2">
        <v>16.8</v>
      </c>
      <c r="P23">
        <v>3.85</v>
      </c>
      <c r="Q23">
        <f t="shared" si="16"/>
        <v>86.625</v>
      </c>
      <c r="R23" s="2">
        <v>4.5</v>
      </c>
      <c r="S23">
        <v>5</v>
      </c>
      <c r="T23">
        <v>0</v>
      </c>
      <c r="U23">
        <v>1</v>
      </c>
      <c r="V23">
        <v>0</v>
      </c>
      <c r="W23">
        <v>0</v>
      </c>
      <c r="X23" s="2">
        <v>0.8333</v>
      </c>
      <c r="Y23">
        <f t="shared" si="17"/>
        <v>0.299988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t="s">
        <v>112</v>
      </c>
    </row>
    <row r="24" spans="1:34">
      <c r="A24">
        <v>22</v>
      </c>
      <c r="B24" t="s">
        <v>192</v>
      </c>
      <c r="C24">
        <v>0.858</v>
      </c>
      <c r="D24">
        <v>61</v>
      </c>
      <c r="E24">
        <v>0.111</v>
      </c>
      <c r="F24">
        <v>2.519</v>
      </c>
      <c r="G24">
        <f t="shared" si="7"/>
        <v>22.5</v>
      </c>
      <c r="H24">
        <f t="shared" si="8"/>
        <v>19</v>
      </c>
      <c r="I24">
        <f t="shared" si="9"/>
        <v>54.04</v>
      </c>
      <c r="J24">
        <f t="shared" si="10"/>
        <v>0.746666666666667</v>
      </c>
      <c r="K24">
        <f t="shared" si="11"/>
        <v>0.996412913511359</v>
      </c>
      <c r="L24">
        <v>1</v>
      </c>
      <c r="M24">
        <v>5</v>
      </c>
      <c r="N24">
        <v>2.31</v>
      </c>
      <c r="O24" s="2">
        <v>16.8</v>
      </c>
      <c r="P24">
        <v>3.85</v>
      </c>
      <c r="Q24">
        <f t="shared" si="16"/>
        <v>86.625</v>
      </c>
      <c r="R24" s="2">
        <v>4.5</v>
      </c>
      <c r="S24">
        <v>5</v>
      </c>
      <c r="T24">
        <v>0</v>
      </c>
      <c r="U24">
        <v>1</v>
      </c>
      <c r="V24">
        <v>0</v>
      </c>
      <c r="W24">
        <v>0</v>
      </c>
      <c r="X24" s="2">
        <v>1.5</v>
      </c>
      <c r="Y24">
        <f t="shared" si="17"/>
        <v>0.54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t="s">
        <v>112</v>
      </c>
    </row>
    <row r="25" spans="1:34">
      <c r="A25">
        <v>23</v>
      </c>
      <c r="B25" t="s">
        <v>193</v>
      </c>
      <c r="C25">
        <v>1.119</v>
      </c>
      <c r="D25">
        <v>63</v>
      </c>
      <c r="E25">
        <v>0.202</v>
      </c>
      <c r="F25">
        <v>2.194</v>
      </c>
      <c r="G25">
        <f t="shared" si="7"/>
        <v>45</v>
      </c>
      <c r="H25">
        <f t="shared" si="8"/>
        <v>28</v>
      </c>
      <c r="I25">
        <f t="shared" si="9"/>
        <v>69.58</v>
      </c>
      <c r="J25">
        <f t="shared" si="10"/>
        <v>0.746666666666667</v>
      </c>
      <c r="K25">
        <f t="shared" si="11"/>
        <v>1.54774802662127</v>
      </c>
      <c r="L25">
        <v>2</v>
      </c>
      <c r="M25">
        <v>10</v>
      </c>
      <c r="N25">
        <v>4.62</v>
      </c>
      <c r="O25" s="2">
        <v>33.6</v>
      </c>
      <c r="P25">
        <v>3.85</v>
      </c>
      <c r="Q25">
        <f t="shared" si="16"/>
        <v>173.25</v>
      </c>
      <c r="R25" s="2">
        <v>9</v>
      </c>
      <c r="S25">
        <v>5</v>
      </c>
      <c r="T25">
        <v>0</v>
      </c>
      <c r="U25">
        <v>1</v>
      </c>
      <c r="V25">
        <v>0</v>
      </c>
      <c r="W25">
        <v>0</v>
      </c>
      <c r="X25" s="2">
        <v>1.6666</v>
      </c>
      <c r="Y25">
        <f t="shared" si="17"/>
        <v>0.599976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t="s">
        <v>112</v>
      </c>
    </row>
    <row r="26" spans="1:34">
      <c r="A26">
        <v>24</v>
      </c>
      <c r="B26" t="s">
        <v>194</v>
      </c>
      <c r="C26">
        <v>1.119</v>
      </c>
      <c r="D26">
        <v>63</v>
      </c>
      <c r="E26">
        <v>0.202</v>
      </c>
      <c r="F26">
        <v>2.194</v>
      </c>
      <c r="G26">
        <f t="shared" si="7"/>
        <v>45</v>
      </c>
      <c r="H26">
        <f t="shared" si="8"/>
        <v>28</v>
      </c>
      <c r="I26">
        <f t="shared" si="9"/>
        <v>69.58</v>
      </c>
      <c r="J26">
        <f t="shared" si="10"/>
        <v>0.746666666666667</v>
      </c>
      <c r="K26">
        <f t="shared" si="11"/>
        <v>1.54774802662127</v>
      </c>
      <c r="L26">
        <v>2</v>
      </c>
      <c r="M26">
        <v>10</v>
      </c>
      <c r="N26">
        <v>4.62</v>
      </c>
      <c r="O26" s="2">
        <v>33.6</v>
      </c>
      <c r="P26">
        <v>3.85</v>
      </c>
      <c r="Q26">
        <f t="shared" si="16"/>
        <v>173.25</v>
      </c>
      <c r="R26" s="2">
        <v>9</v>
      </c>
      <c r="S26">
        <v>5</v>
      </c>
      <c r="T26">
        <v>0</v>
      </c>
      <c r="U26">
        <v>1</v>
      </c>
      <c r="V26">
        <v>0</v>
      </c>
      <c r="W26">
        <v>0</v>
      </c>
      <c r="X26" s="2">
        <v>2.1666</v>
      </c>
      <c r="Y26">
        <f t="shared" si="17"/>
        <v>0.779976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t="s">
        <v>112</v>
      </c>
    </row>
    <row r="27" spans="1:34">
      <c r="A27">
        <v>25</v>
      </c>
      <c r="B27" t="s">
        <v>195</v>
      </c>
      <c r="C27">
        <v>0.878</v>
      </c>
      <c r="D27">
        <v>119</v>
      </c>
      <c r="E27">
        <v>1.111</v>
      </c>
      <c r="F27">
        <v>2.601</v>
      </c>
      <c r="G27">
        <f t="shared" si="7"/>
        <v>14</v>
      </c>
      <c r="H27">
        <f t="shared" si="8"/>
        <v>18</v>
      </c>
      <c r="I27">
        <f t="shared" si="9"/>
        <v>49.77</v>
      </c>
      <c r="J27">
        <f t="shared" si="10"/>
        <v>1.2</v>
      </c>
      <c r="K27">
        <f t="shared" si="11"/>
        <v>1.08189981607703</v>
      </c>
      <c r="L27">
        <v>1</v>
      </c>
      <c r="M27">
        <v>3</v>
      </c>
      <c r="N27">
        <v>2.73</v>
      </c>
      <c r="O27" s="2">
        <v>16.8</v>
      </c>
      <c r="P27">
        <v>3.85</v>
      </c>
      <c r="Q27">
        <f t="shared" si="16"/>
        <v>53.9</v>
      </c>
      <c r="R27" s="2">
        <v>2</v>
      </c>
      <c r="S27">
        <v>7</v>
      </c>
      <c r="T27">
        <v>0</v>
      </c>
      <c r="U27">
        <v>0</v>
      </c>
      <c r="V27">
        <v>1</v>
      </c>
      <c r="W27">
        <v>0</v>
      </c>
      <c r="X27" s="2">
        <v>1</v>
      </c>
      <c r="Y27">
        <f t="shared" si="17"/>
        <v>0.36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t="s">
        <v>37</v>
      </c>
    </row>
    <row r="28" spans="1:34">
      <c r="A28">
        <v>26</v>
      </c>
      <c r="B28" t="s">
        <v>196</v>
      </c>
      <c r="C28">
        <v>0.655</v>
      </c>
      <c r="D28">
        <v>119</v>
      </c>
      <c r="E28">
        <v>1.333</v>
      </c>
      <c r="F28">
        <v>2.664</v>
      </c>
      <c r="G28">
        <f t="shared" si="7"/>
        <v>36</v>
      </c>
      <c r="H28">
        <f t="shared" si="8"/>
        <v>25</v>
      </c>
      <c r="I28">
        <f t="shared" si="9"/>
        <v>72.54</v>
      </c>
      <c r="J28">
        <f t="shared" si="10"/>
        <v>0.466666666666667</v>
      </c>
      <c r="K28">
        <f t="shared" si="11"/>
        <v>0.742296027655829</v>
      </c>
      <c r="L28">
        <v>1</v>
      </c>
      <c r="M28">
        <v>3</v>
      </c>
      <c r="N28">
        <v>6.91</v>
      </c>
      <c r="O28" s="2">
        <v>16.8</v>
      </c>
      <c r="P28">
        <v>3.85</v>
      </c>
      <c r="Q28">
        <f t="shared" si="16"/>
        <v>138.6</v>
      </c>
      <c r="R28" s="2">
        <v>4.5</v>
      </c>
      <c r="S28">
        <v>8</v>
      </c>
      <c r="T28">
        <v>0</v>
      </c>
      <c r="U28">
        <v>1</v>
      </c>
      <c r="V28">
        <v>0</v>
      </c>
      <c r="W28">
        <v>0</v>
      </c>
      <c r="X28" s="2">
        <v>0.8333</v>
      </c>
      <c r="Y28">
        <f t="shared" si="17"/>
        <v>0.299988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t="s">
        <v>156</v>
      </c>
    </row>
    <row r="29" spans="1:34">
      <c r="A29">
        <v>27</v>
      </c>
      <c r="B29" t="s">
        <v>197</v>
      </c>
      <c r="C29">
        <v>1.485</v>
      </c>
      <c r="D29">
        <v>493</v>
      </c>
      <c r="E29">
        <v>0.791</v>
      </c>
      <c r="F29">
        <v>2.044</v>
      </c>
      <c r="G29">
        <f t="shared" si="7"/>
        <v>232.5</v>
      </c>
      <c r="H29">
        <f t="shared" si="8"/>
        <v>68.6</v>
      </c>
      <c r="I29">
        <f t="shared" si="9"/>
        <v>163.73</v>
      </c>
      <c r="J29">
        <f t="shared" si="10"/>
        <v>0.404645161290323</v>
      </c>
      <c r="K29">
        <f t="shared" si="11"/>
        <v>1.84168119183083</v>
      </c>
      <c r="L29">
        <v>2</v>
      </c>
      <c r="M29">
        <v>28</v>
      </c>
      <c r="N29">
        <v>6.3</v>
      </c>
      <c r="O29" s="2">
        <v>94.08</v>
      </c>
      <c r="P29">
        <v>3.85</v>
      </c>
      <c r="Q29">
        <f t="shared" si="16"/>
        <v>895.125</v>
      </c>
      <c r="R29" s="2">
        <v>9.3</v>
      </c>
      <c r="S29">
        <v>25</v>
      </c>
      <c r="T29">
        <v>1</v>
      </c>
      <c r="U29">
        <v>1</v>
      </c>
      <c r="V29">
        <v>0</v>
      </c>
      <c r="W29">
        <v>0</v>
      </c>
      <c r="X29" s="2">
        <v>10.3333</v>
      </c>
      <c r="Y29">
        <f t="shared" si="17"/>
        <v>3.719988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t="s">
        <v>43</v>
      </c>
    </row>
    <row r="30" spans="1:34">
      <c r="A30">
        <v>28</v>
      </c>
      <c r="B30" t="s">
        <v>198</v>
      </c>
      <c r="C30">
        <v>1.266</v>
      </c>
      <c r="D30">
        <v>425</v>
      </c>
      <c r="E30">
        <v>6.591</v>
      </c>
      <c r="F30">
        <v>2.373</v>
      </c>
      <c r="G30">
        <v>128.2</v>
      </c>
      <c r="H30">
        <f t="shared" si="8"/>
        <v>44.6</v>
      </c>
      <c r="I30">
        <f t="shared" si="9"/>
        <v>145.04</v>
      </c>
      <c r="J30">
        <f t="shared" si="10"/>
        <v>0.0786271450858034</v>
      </c>
      <c r="K30">
        <f t="shared" si="11"/>
        <v>0.222750222750223</v>
      </c>
      <c r="L30">
        <v>7</v>
      </c>
      <c r="M30">
        <v>2</v>
      </c>
      <c r="N30">
        <v>16.59</v>
      </c>
      <c r="O30" s="2">
        <v>10.08</v>
      </c>
      <c r="P30">
        <v>3.85</v>
      </c>
      <c r="Q30">
        <f t="shared" si="16"/>
        <v>493.57</v>
      </c>
      <c r="R30" s="2">
        <v>18.3</v>
      </c>
      <c r="S30">
        <v>4</v>
      </c>
      <c r="T30">
        <v>0</v>
      </c>
      <c r="U30">
        <v>1</v>
      </c>
      <c r="V30">
        <v>0</v>
      </c>
      <c r="W30">
        <v>0</v>
      </c>
      <c r="X30" s="2">
        <v>3.1666</v>
      </c>
      <c r="Y30">
        <f t="shared" si="17"/>
        <v>1.139976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t="s">
        <v>37</v>
      </c>
    </row>
    <row r="31" spans="1:34">
      <c r="A31">
        <v>29</v>
      </c>
      <c r="B31" t="s">
        <v>199</v>
      </c>
      <c r="C31">
        <v>1.609</v>
      </c>
      <c r="D31">
        <v>661</v>
      </c>
      <c r="E31">
        <v>7.944</v>
      </c>
      <c r="F31">
        <v>2.236</v>
      </c>
      <c r="G31">
        <f t="shared" si="7"/>
        <v>37.8</v>
      </c>
      <c r="H31">
        <f t="shared" si="8"/>
        <v>40.2</v>
      </c>
      <c r="I31">
        <f t="shared" si="9"/>
        <v>127.26</v>
      </c>
      <c r="J31">
        <f t="shared" si="10"/>
        <v>0</v>
      </c>
      <c r="K31">
        <f t="shared" si="11"/>
        <v>0</v>
      </c>
      <c r="L31">
        <v>11</v>
      </c>
      <c r="M31">
        <v>0</v>
      </c>
      <c r="N31">
        <v>27.51</v>
      </c>
      <c r="O31" s="2">
        <v>0</v>
      </c>
      <c r="P31">
        <v>3.85</v>
      </c>
      <c r="Q31">
        <f t="shared" si="16"/>
        <v>145.53</v>
      </c>
      <c r="R31" s="2">
        <v>18</v>
      </c>
      <c r="S31">
        <v>2.1</v>
      </c>
      <c r="T31">
        <v>1</v>
      </c>
      <c r="U31">
        <v>0</v>
      </c>
      <c r="V31">
        <v>0</v>
      </c>
      <c r="W31">
        <v>0</v>
      </c>
      <c r="X31" s="2">
        <v>1.75</v>
      </c>
      <c r="Y31">
        <f t="shared" si="17"/>
        <v>0.63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t="s">
        <v>37</v>
      </c>
    </row>
    <row r="32" spans="1:34">
      <c r="A32">
        <v>30</v>
      </c>
      <c r="B32" t="s">
        <v>60</v>
      </c>
      <c r="C32">
        <v>0.878</v>
      </c>
      <c r="D32">
        <v>61</v>
      </c>
      <c r="E32">
        <v>0.2</v>
      </c>
      <c r="F32">
        <v>2.084</v>
      </c>
      <c r="G32">
        <f t="shared" si="7"/>
        <v>18</v>
      </c>
      <c r="H32">
        <f t="shared" si="8"/>
        <v>23.6</v>
      </c>
      <c r="I32">
        <f t="shared" si="9"/>
        <v>90.86</v>
      </c>
      <c r="J32">
        <f t="shared" si="10"/>
        <v>0</v>
      </c>
      <c r="K32">
        <f t="shared" si="11"/>
        <v>0</v>
      </c>
      <c r="L32">
        <v>0</v>
      </c>
      <c r="M32">
        <v>0</v>
      </c>
      <c r="N32">
        <v>0</v>
      </c>
      <c r="O32" s="2">
        <v>0</v>
      </c>
      <c r="P32">
        <v>3.85</v>
      </c>
      <c r="Q32">
        <f t="shared" si="16"/>
        <v>69.3</v>
      </c>
      <c r="R32" s="2">
        <v>1.8</v>
      </c>
      <c r="S32">
        <v>10</v>
      </c>
      <c r="T32">
        <v>0</v>
      </c>
      <c r="U32">
        <v>0</v>
      </c>
      <c r="V32">
        <v>0</v>
      </c>
      <c r="W32">
        <v>0</v>
      </c>
      <c r="X32" s="2">
        <v>0.8333</v>
      </c>
      <c r="Y32">
        <f t="shared" si="17"/>
        <v>0.299988</v>
      </c>
      <c r="Z32">
        <v>0</v>
      </c>
      <c r="AA32">
        <v>0</v>
      </c>
      <c r="AB32">
        <v>0</v>
      </c>
      <c r="AC32" s="2">
        <v>1</v>
      </c>
      <c r="AD32">
        <v>23</v>
      </c>
      <c r="AE32">
        <v>1.8</v>
      </c>
      <c r="AF32">
        <v>0.28</v>
      </c>
      <c r="AG32">
        <v>0.18</v>
      </c>
      <c r="AH32" t="s">
        <v>35</v>
      </c>
    </row>
  </sheetData>
  <sortState ref="A2:F32">
    <sortCondition ref="A2:A32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H42"/>
  <sheetViews>
    <sheetView zoomScale="70" zoomScaleNormal="70" workbookViewId="0">
      <selection activeCell="AG1" sqref="AG1"/>
    </sheetView>
  </sheetViews>
  <sheetFormatPr defaultColWidth="9" defaultRowHeight="14"/>
  <cols>
    <col min="1" max="1" width="3.375" customWidth="1"/>
    <col min="2" max="2" width="9.125" customWidth="1"/>
    <col min="3" max="3" width="6.75" customWidth="1"/>
    <col min="4" max="4" width="4.5" customWidth="1"/>
    <col min="5" max="5" width="5.875" customWidth="1"/>
    <col min="6" max="6" width="6.125" customWidth="1"/>
    <col min="7" max="7" width="7.5" customWidth="1"/>
    <col min="8" max="8" width="7.125" customWidth="1"/>
    <col min="12" max="13" width="4.125" customWidth="1"/>
    <col min="14" max="14" width="6.625" customWidth="1"/>
    <col min="15" max="15" width="6.25" customWidth="1"/>
    <col min="16" max="16" width="5" customWidth="1"/>
    <col min="18" max="18" width="5.625" customWidth="1"/>
    <col min="19" max="19" width="6.375" customWidth="1"/>
    <col min="20" max="20" width="4.5" customWidth="1"/>
    <col min="21" max="21" width="4" customWidth="1"/>
    <col min="22" max="22" width="4.875" customWidth="1"/>
    <col min="26" max="26" width="4.125" customWidth="1"/>
    <col min="27" max="27" width="3.375" customWidth="1"/>
    <col min="28" max="28" width="4.75" customWidth="1"/>
    <col min="29" max="29" width="5.125" customWidth="1"/>
    <col min="30" max="30" width="4.5" customWidth="1"/>
    <col min="31" max="31" width="4.25" customWidth="1"/>
    <col min="32" max="33" width="6.875" customWidth="1"/>
    <col min="35" max="35" width="8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200</v>
      </c>
      <c r="C2">
        <v>0.918</v>
      </c>
      <c r="D2">
        <v>81</v>
      </c>
      <c r="E2">
        <v>0.167</v>
      </c>
      <c r="F2">
        <v>2.549</v>
      </c>
      <c r="G2">
        <f t="shared" ref="G2" si="0">R2*S2</f>
        <v>24.75</v>
      </c>
      <c r="H2">
        <f t="shared" ref="H2" si="1">R2*2+S2*2</f>
        <v>21.6</v>
      </c>
      <c r="I2">
        <f t="shared" ref="I2" si="2">H2*P2-N2-O2</f>
        <v>64.14</v>
      </c>
      <c r="J2">
        <f t="shared" ref="J2" si="3">O2/G2</f>
        <v>0.666666666666667</v>
      </c>
      <c r="K2">
        <f t="shared" ref="K2" si="4">O2/(I2*0.312)</f>
        <v>0.824518481206975</v>
      </c>
      <c r="L2">
        <v>1</v>
      </c>
      <c r="M2">
        <v>4</v>
      </c>
      <c r="N2">
        <v>2.52</v>
      </c>
      <c r="O2" s="2">
        <v>16.5</v>
      </c>
      <c r="P2">
        <v>3.85</v>
      </c>
      <c r="Q2">
        <f t="shared" ref="Q2" si="5">G2*P2</f>
        <v>95.2875</v>
      </c>
      <c r="R2" s="2">
        <v>3.3</v>
      </c>
      <c r="S2" s="2">
        <v>7.5</v>
      </c>
      <c r="T2">
        <v>0</v>
      </c>
      <c r="U2">
        <v>1</v>
      </c>
      <c r="V2">
        <v>0</v>
      </c>
      <c r="W2">
        <v>334.5</v>
      </c>
      <c r="X2" s="2">
        <v>1.4444</v>
      </c>
      <c r="Y2">
        <f t="shared" ref="Y2:Y42" si="6">X2*0.36</f>
        <v>0.519984</v>
      </c>
      <c r="Z2">
        <v>0</v>
      </c>
      <c r="AA2">
        <v>0</v>
      </c>
      <c r="AB2">
        <v>0</v>
      </c>
      <c r="AC2" s="2">
        <v>1</v>
      </c>
      <c r="AD2">
        <v>23</v>
      </c>
      <c r="AE2">
        <v>1.5</v>
      </c>
      <c r="AF2">
        <v>0.28</v>
      </c>
      <c r="AG2">
        <v>0.18</v>
      </c>
      <c r="AH2" t="s">
        <v>35</v>
      </c>
    </row>
    <row r="3" spans="1:34">
      <c r="A3">
        <v>1</v>
      </c>
      <c r="B3" t="s">
        <v>201</v>
      </c>
      <c r="C3">
        <v>0.699</v>
      </c>
      <c r="D3">
        <v>81</v>
      </c>
      <c r="E3">
        <v>0.111</v>
      </c>
      <c r="F3">
        <v>2.842</v>
      </c>
      <c r="G3">
        <f t="shared" ref="G3:G42" si="7">R3*S3</f>
        <v>26.656</v>
      </c>
      <c r="H3">
        <f t="shared" ref="H3:H42" si="8">R3*2+S3*2</f>
        <v>22.48</v>
      </c>
      <c r="I3">
        <f t="shared" ref="I3:I42" si="9">H3*P3-N3-O3</f>
        <v>66.898</v>
      </c>
      <c r="J3">
        <f t="shared" ref="J3:J42" si="10">O3/G3</f>
        <v>0.618997599039616</v>
      </c>
      <c r="K3">
        <f t="shared" ref="K3:K42" si="11">O3/(I3*0.312)</f>
        <v>0.790526105184241</v>
      </c>
      <c r="L3">
        <v>1</v>
      </c>
      <c r="M3">
        <v>1</v>
      </c>
      <c r="N3">
        <v>3.15</v>
      </c>
      <c r="O3" s="2">
        <v>16.5</v>
      </c>
      <c r="P3">
        <v>3.85</v>
      </c>
      <c r="Q3">
        <f t="shared" ref="Q3:Q42" si="12">G3*P3</f>
        <v>102.6256</v>
      </c>
      <c r="R3" s="2">
        <v>3.4</v>
      </c>
      <c r="S3">
        <v>7.84</v>
      </c>
      <c r="T3">
        <v>0</v>
      </c>
      <c r="U3">
        <v>1</v>
      </c>
      <c r="V3">
        <v>0</v>
      </c>
      <c r="W3">
        <v>334.5</v>
      </c>
      <c r="X3" s="2">
        <v>1.1111</v>
      </c>
      <c r="Y3">
        <f t="shared" si="6"/>
        <v>0.399996</v>
      </c>
      <c r="Z3">
        <v>0</v>
      </c>
      <c r="AA3">
        <v>0</v>
      </c>
      <c r="AB3">
        <v>0</v>
      </c>
      <c r="AC3" s="2">
        <v>1</v>
      </c>
      <c r="AD3">
        <v>23</v>
      </c>
      <c r="AE3">
        <v>1.6</v>
      </c>
      <c r="AF3">
        <v>0.28</v>
      </c>
      <c r="AG3">
        <v>0.18</v>
      </c>
      <c r="AH3" t="s">
        <v>35</v>
      </c>
    </row>
    <row r="4" spans="1:34">
      <c r="A4">
        <v>2</v>
      </c>
      <c r="B4" t="s">
        <v>202</v>
      </c>
      <c r="C4">
        <v>0.822</v>
      </c>
      <c r="D4">
        <v>81</v>
      </c>
      <c r="E4">
        <v>0.143</v>
      </c>
      <c r="F4">
        <v>2.599</v>
      </c>
      <c r="G4">
        <f t="shared" si="7"/>
        <v>14.4</v>
      </c>
      <c r="H4">
        <f t="shared" si="8"/>
        <v>21.2</v>
      </c>
      <c r="I4">
        <f t="shared" si="9"/>
        <v>81.62</v>
      </c>
      <c r="J4">
        <f t="shared" si="10"/>
        <v>0</v>
      </c>
      <c r="K4">
        <f t="shared" si="11"/>
        <v>0</v>
      </c>
      <c r="L4">
        <v>0</v>
      </c>
      <c r="M4">
        <v>0</v>
      </c>
      <c r="N4">
        <v>0</v>
      </c>
      <c r="O4" s="2">
        <v>0</v>
      </c>
      <c r="P4">
        <v>3.85</v>
      </c>
      <c r="Q4">
        <f t="shared" si="12"/>
        <v>55.44</v>
      </c>
      <c r="R4" s="2">
        <v>1.6</v>
      </c>
      <c r="S4">
        <v>9</v>
      </c>
      <c r="T4">
        <v>0</v>
      </c>
      <c r="U4">
        <v>0</v>
      </c>
      <c r="V4">
        <v>0</v>
      </c>
      <c r="W4">
        <v>334.5</v>
      </c>
      <c r="X4" s="2">
        <v>1.3333</v>
      </c>
      <c r="Y4">
        <f t="shared" si="6"/>
        <v>0.479988</v>
      </c>
      <c r="Z4">
        <v>0</v>
      </c>
      <c r="AA4">
        <v>0</v>
      </c>
      <c r="AB4">
        <v>0</v>
      </c>
      <c r="AC4" s="2">
        <v>1</v>
      </c>
      <c r="AD4">
        <v>23</v>
      </c>
      <c r="AE4">
        <v>1.6</v>
      </c>
      <c r="AF4">
        <v>0.28</v>
      </c>
      <c r="AG4">
        <v>0.18</v>
      </c>
      <c r="AH4" t="s">
        <v>35</v>
      </c>
    </row>
    <row r="5" spans="1:34">
      <c r="A5">
        <v>3</v>
      </c>
      <c r="B5" t="s">
        <v>61</v>
      </c>
      <c r="C5">
        <v>1.119</v>
      </c>
      <c r="D5">
        <v>81</v>
      </c>
      <c r="E5">
        <v>0.424</v>
      </c>
      <c r="F5">
        <v>2.446</v>
      </c>
      <c r="G5">
        <f t="shared" si="7"/>
        <v>14.4</v>
      </c>
      <c r="H5">
        <f t="shared" si="8"/>
        <v>21.2</v>
      </c>
      <c r="I5">
        <f t="shared" si="9"/>
        <v>81.62</v>
      </c>
      <c r="J5">
        <f t="shared" si="10"/>
        <v>0</v>
      </c>
      <c r="K5">
        <f t="shared" si="11"/>
        <v>0</v>
      </c>
      <c r="L5">
        <v>0</v>
      </c>
      <c r="M5">
        <v>0</v>
      </c>
      <c r="N5">
        <v>0</v>
      </c>
      <c r="O5" s="2">
        <v>0</v>
      </c>
      <c r="P5">
        <v>3.85</v>
      </c>
      <c r="Q5">
        <f t="shared" si="12"/>
        <v>55.44</v>
      </c>
      <c r="R5" s="2">
        <v>1.6</v>
      </c>
      <c r="S5">
        <v>9</v>
      </c>
      <c r="T5">
        <v>0</v>
      </c>
      <c r="U5">
        <v>1</v>
      </c>
      <c r="V5">
        <v>0</v>
      </c>
      <c r="W5">
        <v>334.5</v>
      </c>
      <c r="X5" s="2">
        <v>1.5</v>
      </c>
      <c r="Y5">
        <f t="shared" si="6"/>
        <v>0.54</v>
      </c>
      <c r="Z5">
        <v>0</v>
      </c>
      <c r="AA5">
        <v>0</v>
      </c>
      <c r="AB5">
        <v>0</v>
      </c>
      <c r="AC5" s="2">
        <v>1</v>
      </c>
      <c r="AD5">
        <v>23</v>
      </c>
      <c r="AE5">
        <v>1.6</v>
      </c>
      <c r="AF5">
        <v>0.28</v>
      </c>
      <c r="AG5">
        <v>0.18</v>
      </c>
      <c r="AH5" t="s">
        <v>35</v>
      </c>
    </row>
    <row r="6" spans="1:34">
      <c r="A6">
        <v>4</v>
      </c>
      <c r="B6" t="s">
        <v>69</v>
      </c>
      <c r="C6">
        <v>0.799</v>
      </c>
      <c r="D6">
        <v>81</v>
      </c>
      <c r="E6">
        <v>0.111</v>
      </c>
      <c r="F6">
        <v>2.642</v>
      </c>
      <c r="G6">
        <f t="shared" si="7"/>
        <v>30.02</v>
      </c>
      <c r="H6">
        <f t="shared" si="8"/>
        <v>23.4</v>
      </c>
      <c r="I6">
        <f t="shared" si="9"/>
        <v>82.65</v>
      </c>
      <c r="J6">
        <f t="shared" si="10"/>
        <v>0.0799467021985343</v>
      </c>
      <c r="K6">
        <f t="shared" si="11"/>
        <v>0.0930708734701475</v>
      </c>
      <c r="L6">
        <v>2</v>
      </c>
      <c r="M6">
        <v>1</v>
      </c>
      <c r="N6">
        <v>5.04</v>
      </c>
      <c r="O6" s="2">
        <v>2.4</v>
      </c>
      <c r="P6">
        <v>3.85</v>
      </c>
      <c r="Q6">
        <f t="shared" si="12"/>
        <v>115.577</v>
      </c>
      <c r="R6" s="2">
        <v>3.8</v>
      </c>
      <c r="S6">
        <v>7.9</v>
      </c>
      <c r="T6">
        <v>0</v>
      </c>
      <c r="U6">
        <v>1</v>
      </c>
      <c r="V6">
        <v>0</v>
      </c>
      <c r="W6">
        <v>0</v>
      </c>
      <c r="X6" s="2">
        <v>3</v>
      </c>
      <c r="Y6">
        <f t="shared" si="6"/>
        <v>1.08</v>
      </c>
      <c r="Z6">
        <v>0</v>
      </c>
      <c r="AA6">
        <v>0</v>
      </c>
      <c r="AB6">
        <v>0</v>
      </c>
      <c r="AC6" s="2">
        <v>1</v>
      </c>
      <c r="AD6">
        <v>23</v>
      </c>
      <c r="AE6">
        <v>1.8</v>
      </c>
      <c r="AF6">
        <v>0.28</v>
      </c>
      <c r="AG6">
        <v>0.18</v>
      </c>
      <c r="AH6" t="s">
        <v>35</v>
      </c>
    </row>
    <row r="7" spans="1:34">
      <c r="A7">
        <v>5</v>
      </c>
      <c r="B7" t="s">
        <v>70</v>
      </c>
      <c r="C7">
        <v>0.639</v>
      </c>
      <c r="D7">
        <v>81</v>
      </c>
      <c r="E7">
        <v>0.5</v>
      </c>
      <c r="F7">
        <v>2.756</v>
      </c>
      <c r="G7">
        <f t="shared" si="7"/>
        <v>4.73</v>
      </c>
      <c r="H7">
        <f t="shared" si="8"/>
        <v>8.7</v>
      </c>
      <c r="I7">
        <f t="shared" si="9"/>
        <v>31.185</v>
      </c>
      <c r="J7">
        <f t="shared" si="10"/>
        <v>0</v>
      </c>
      <c r="K7">
        <f t="shared" si="11"/>
        <v>0</v>
      </c>
      <c r="L7">
        <v>1</v>
      </c>
      <c r="M7">
        <v>0</v>
      </c>
      <c r="N7">
        <v>2.31</v>
      </c>
      <c r="O7" s="2">
        <v>0</v>
      </c>
      <c r="P7">
        <v>3.85</v>
      </c>
      <c r="Q7">
        <f t="shared" si="12"/>
        <v>18.2105</v>
      </c>
      <c r="R7" s="2">
        <v>2.2</v>
      </c>
      <c r="S7">
        <v>2.15</v>
      </c>
      <c r="T7">
        <v>0</v>
      </c>
      <c r="U7">
        <v>0</v>
      </c>
      <c r="V7">
        <v>0</v>
      </c>
      <c r="W7">
        <v>334.5</v>
      </c>
      <c r="X7" s="2">
        <v>1</v>
      </c>
      <c r="Y7">
        <f t="shared" si="6"/>
        <v>0.36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t="s">
        <v>71</v>
      </c>
    </row>
    <row r="8" spans="1:34">
      <c r="A8">
        <v>6</v>
      </c>
      <c r="B8" t="s">
        <v>203</v>
      </c>
      <c r="C8">
        <v>0.918</v>
      </c>
      <c r="D8">
        <v>81</v>
      </c>
      <c r="E8">
        <v>0.167</v>
      </c>
      <c r="F8">
        <v>2.549</v>
      </c>
      <c r="G8">
        <f t="shared" si="7"/>
        <v>8.5</v>
      </c>
      <c r="H8">
        <f t="shared" si="8"/>
        <v>11.8</v>
      </c>
      <c r="I8">
        <f t="shared" si="9"/>
        <v>43.33</v>
      </c>
      <c r="J8">
        <f t="shared" si="10"/>
        <v>0</v>
      </c>
      <c r="K8">
        <f t="shared" si="11"/>
        <v>0</v>
      </c>
      <c r="L8">
        <v>1</v>
      </c>
      <c r="M8">
        <v>0</v>
      </c>
      <c r="N8">
        <v>2.1</v>
      </c>
      <c r="O8" s="2">
        <v>0</v>
      </c>
      <c r="P8">
        <v>3.85</v>
      </c>
      <c r="Q8">
        <f t="shared" si="12"/>
        <v>32.725</v>
      </c>
      <c r="R8" s="2">
        <v>2.5</v>
      </c>
      <c r="S8">
        <v>3.4</v>
      </c>
      <c r="T8">
        <v>1</v>
      </c>
      <c r="U8">
        <v>0</v>
      </c>
      <c r="V8">
        <v>0</v>
      </c>
      <c r="W8">
        <v>334.5</v>
      </c>
      <c r="X8" s="2">
        <v>1</v>
      </c>
      <c r="Y8">
        <f t="shared" si="6"/>
        <v>0.36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t="s">
        <v>39</v>
      </c>
    </row>
    <row r="9" spans="1:34">
      <c r="A9">
        <v>7</v>
      </c>
      <c r="B9" t="s">
        <v>204</v>
      </c>
      <c r="C9">
        <v>0.699</v>
      </c>
      <c r="D9">
        <v>81</v>
      </c>
      <c r="E9">
        <v>0.111</v>
      </c>
      <c r="F9">
        <v>2.842</v>
      </c>
      <c r="G9">
        <f t="shared" si="7"/>
        <v>58.5</v>
      </c>
      <c r="H9">
        <f t="shared" si="8"/>
        <v>31</v>
      </c>
      <c r="I9">
        <f t="shared" si="9"/>
        <v>81.13</v>
      </c>
      <c r="J9">
        <f t="shared" si="10"/>
        <v>0.574358974358974</v>
      </c>
      <c r="K9">
        <f t="shared" si="11"/>
        <v>1.32740426096768</v>
      </c>
      <c r="L9">
        <v>2</v>
      </c>
      <c r="M9">
        <v>10</v>
      </c>
      <c r="N9">
        <v>4.62</v>
      </c>
      <c r="O9" s="2">
        <v>33.6</v>
      </c>
      <c r="P9">
        <v>3.85</v>
      </c>
      <c r="Q9">
        <f t="shared" si="12"/>
        <v>225.225</v>
      </c>
      <c r="R9" s="2">
        <v>9</v>
      </c>
      <c r="S9">
        <v>6.5</v>
      </c>
      <c r="T9">
        <v>0</v>
      </c>
      <c r="U9">
        <v>1</v>
      </c>
      <c r="V9">
        <v>0</v>
      </c>
      <c r="W9">
        <v>334.5</v>
      </c>
      <c r="X9" s="2">
        <v>0.8333</v>
      </c>
      <c r="Y9">
        <f t="shared" si="6"/>
        <v>0.299988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t="s">
        <v>126</v>
      </c>
    </row>
    <row r="10" spans="1:34">
      <c r="A10">
        <v>8</v>
      </c>
      <c r="B10" t="s">
        <v>205</v>
      </c>
      <c r="C10">
        <v>0.699</v>
      </c>
      <c r="D10">
        <v>81</v>
      </c>
      <c r="E10">
        <v>0.111</v>
      </c>
      <c r="F10">
        <v>2.842</v>
      </c>
      <c r="G10">
        <f t="shared" si="7"/>
        <v>51.84</v>
      </c>
      <c r="H10">
        <f t="shared" si="8"/>
        <v>30</v>
      </c>
      <c r="I10">
        <f t="shared" si="9"/>
        <v>111.72</v>
      </c>
      <c r="J10">
        <f t="shared" si="10"/>
        <v>0</v>
      </c>
      <c r="K10">
        <f t="shared" si="11"/>
        <v>0</v>
      </c>
      <c r="L10">
        <v>1</v>
      </c>
      <c r="M10">
        <v>0</v>
      </c>
      <c r="N10">
        <v>3.78</v>
      </c>
      <c r="O10" s="2">
        <v>0</v>
      </c>
      <c r="P10">
        <v>3.85</v>
      </c>
      <c r="Q10">
        <f t="shared" si="12"/>
        <v>199.584</v>
      </c>
      <c r="R10" s="2">
        <v>5.4</v>
      </c>
      <c r="S10">
        <v>9.6</v>
      </c>
      <c r="T10">
        <v>0</v>
      </c>
      <c r="U10">
        <v>0</v>
      </c>
      <c r="V10">
        <v>0</v>
      </c>
      <c r="W10">
        <v>334.5</v>
      </c>
      <c r="X10" s="2">
        <v>3.1666</v>
      </c>
      <c r="Y10">
        <f t="shared" si="6"/>
        <v>1.139976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t="s">
        <v>95</v>
      </c>
    </row>
    <row r="11" spans="1:34">
      <c r="A11">
        <v>9</v>
      </c>
      <c r="B11" t="s">
        <v>50</v>
      </c>
      <c r="C11">
        <v>0.699</v>
      </c>
      <c r="D11">
        <v>81</v>
      </c>
      <c r="E11">
        <v>0.111</v>
      </c>
      <c r="F11">
        <v>2.842</v>
      </c>
      <c r="G11">
        <f t="shared" si="7"/>
        <v>46.2</v>
      </c>
      <c r="H11">
        <f t="shared" si="8"/>
        <v>27.2</v>
      </c>
      <c r="I11">
        <f t="shared" si="9"/>
        <v>87.98</v>
      </c>
      <c r="J11">
        <f t="shared" si="10"/>
        <v>0.225974025974026</v>
      </c>
      <c r="K11">
        <f t="shared" si="11"/>
        <v>0.380331194152517</v>
      </c>
      <c r="L11">
        <v>3</v>
      </c>
      <c r="M11">
        <v>1</v>
      </c>
      <c r="N11">
        <v>6.3</v>
      </c>
      <c r="O11" s="2">
        <v>10.44</v>
      </c>
      <c r="P11">
        <v>3.85</v>
      </c>
      <c r="Q11">
        <f t="shared" si="12"/>
        <v>177.87</v>
      </c>
      <c r="R11" s="2">
        <v>6.6</v>
      </c>
      <c r="S11" s="2">
        <v>7</v>
      </c>
      <c r="T11">
        <v>1</v>
      </c>
      <c r="U11">
        <v>0</v>
      </c>
      <c r="V11">
        <v>0</v>
      </c>
      <c r="W11">
        <v>334.5</v>
      </c>
      <c r="X11" s="2">
        <v>2.1111</v>
      </c>
      <c r="Y11">
        <f t="shared" si="6"/>
        <v>0.759996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t="s">
        <v>51</v>
      </c>
    </row>
    <row r="12" spans="1:34">
      <c r="A12">
        <v>10</v>
      </c>
      <c r="B12" t="s">
        <v>206</v>
      </c>
      <c r="C12">
        <v>0.932</v>
      </c>
      <c r="D12">
        <v>81</v>
      </c>
      <c r="E12">
        <v>0.091</v>
      </c>
      <c r="F12">
        <v>2.575</v>
      </c>
      <c r="G12">
        <f t="shared" si="7"/>
        <v>6.4125</v>
      </c>
      <c r="H12">
        <f t="shared" si="8"/>
        <v>10.2</v>
      </c>
      <c r="I12">
        <f t="shared" si="9"/>
        <v>36.12</v>
      </c>
      <c r="J12">
        <f t="shared" si="10"/>
        <v>0</v>
      </c>
      <c r="K12">
        <f t="shared" si="11"/>
        <v>0</v>
      </c>
      <c r="L12">
        <v>1</v>
      </c>
      <c r="M12">
        <v>0</v>
      </c>
      <c r="N12">
        <v>3.15</v>
      </c>
      <c r="O12" s="2">
        <v>0</v>
      </c>
      <c r="P12">
        <v>3.85</v>
      </c>
      <c r="Q12">
        <f t="shared" si="12"/>
        <v>24.688125</v>
      </c>
      <c r="R12" s="2">
        <v>2.85</v>
      </c>
      <c r="S12">
        <v>2.25</v>
      </c>
      <c r="T12">
        <v>1</v>
      </c>
      <c r="U12">
        <v>0</v>
      </c>
      <c r="V12">
        <v>0</v>
      </c>
      <c r="W12">
        <v>0</v>
      </c>
      <c r="X12" s="2">
        <v>0.5</v>
      </c>
      <c r="Y12">
        <f t="shared" si="6"/>
        <v>0.18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t="s">
        <v>39</v>
      </c>
    </row>
    <row r="13" spans="1:34">
      <c r="A13">
        <v>11</v>
      </c>
      <c r="B13" t="s">
        <v>59</v>
      </c>
      <c r="C13">
        <v>0.932</v>
      </c>
      <c r="D13">
        <v>81</v>
      </c>
      <c r="E13">
        <v>0.091</v>
      </c>
      <c r="F13">
        <v>2.575</v>
      </c>
      <c r="G13">
        <f t="shared" si="7"/>
        <v>23.73</v>
      </c>
      <c r="H13">
        <f t="shared" si="8"/>
        <v>19.7</v>
      </c>
      <c r="I13">
        <f t="shared" si="9"/>
        <v>55.145</v>
      </c>
      <c r="J13">
        <f t="shared" si="10"/>
        <v>0.606826801517067</v>
      </c>
      <c r="K13">
        <f t="shared" si="11"/>
        <v>0.83695432321781</v>
      </c>
      <c r="L13">
        <v>3</v>
      </c>
      <c r="M13">
        <v>4</v>
      </c>
      <c r="N13">
        <v>6.3</v>
      </c>
      <c r="O13" s="2">
        <v>14.4</v>
      </c>
      <c r="P13">
        <v>3.85</v>
      </c>
      <c r="Q13">
        <f t="shared" si="12"/>
        <v>91.3605</v>
      </c>
      <c r="R13" s="2">
        <v>5.65</v>
      </c>
      <c r="S13" s="2">
        <v>4.2</v>
      </c>
      <c r="T13">
        <v>0</v>
      </c>
      <c r="U13">
        <v>1</v>
      </c>
      <c r="V13">
        <v>0</v>
      </c>
      <c r="W13">
        <v>0</v>
      </c>
      <c r="X13" s="2">
        <v>1</v>
      </c>
      <c r="Y13">
        <f t="shared" si="6"/>
        <v>0.36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t="s">
        <v>51</v>
      </c>
    </row>
    <row r="14" spans="1:34">
      <c r="A14">
        <v>12</v>
      </c>
      <c r="B14" t="s">
        <v>207</v>
      </c>
      <c r="C14">
        <v>0.932</v>
      </c>
      <c r="D14">
        <v>81</v>
      </c>
      <c r="E14">
        <v>0.091</v>
      </c>
      <c r="F14">
        <v>2.575</v>
      </c>
      <c r="G14">
        <f t="shared" si="7"/>
        <v>20</v>
      </c>
      <c r="H14">
        <f t="shared" si="8"/>
        <v>18</v>
      </c>
      <c r="I14">
        <f t="shared" si="9"/>
        <v>48.09</v>
      </c>
      <c r="J14">
        <f t="shared" si="10"/>
        <v>0.84</v>
      </c>
      <c r="K14">
        <f t="shared" si="11"/>
        <v>1.11969544283955</v>
      </c>
      <c r="L14">
        <v>2</v>
      </c>
      <c r="M14">
        <v>5</v>
      </c>
      <c r="N14">
        <v>4.41</v>
      </c>
      <c r="O14" s="2">
        <v>16.8</v>
      </c>
      <c r="P14">
        <v>3.85</v>
      </c>
      <c r="Q14">
        <f t="shared" si="12"/>
        <v>77</v>
      </c>
      <c r="R14" s="2">
        <v>4</v>
      </c>
      <c r="S14" s="2">
        <v>5</v>
      </c>
      <c r="T14">
        <v>0</v>
      </c>
      <c r="U14">
        <v>1</v>
      </c>
      <c r="V14">
        <v>0</v>
      </c>
      <c r="W14">
        <v>0</v>
      </c>
      <c r="X14" s="2">
        <v>0.8333</v>
      </c>
      <c r="Y14">
        <f t="shared" si="6"/>
        <v>0.299988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t="s">
        <v>112</v>
      </c>
    </row>
    <row r="15" spans="1:34">
      <c r="A15">
        <v>13</v>
      </c>
      <c r="B15" t="s">
        <v>208</v>
      </c>
      <c r="C15">
        <v>0.932</v>
      </c>
      <c r="D15">
        <v>81</v>
      </c>
      <c r="E15">
        <v>0.091</v>
      </c>
      <c r="F15">
        <v>2.575</v>
      </c>
      <c r="G15">
        <f t="shared" si="7"/>
        <v>22.5</v>
      </c>
      <c r="H15">
        <f t="shared" si="8"/>
        <v>19</v>
      </c>
      <c r="I15">
        <f t="shared" si="9"/>
        <v>54.04</v>
      </c>
      <c r="J15">
        <f t="shared" si="10"/>
        <v>0.746666666666667</v>
      </c>
      <c r="K15">
        <f t="shared" si="11"/>
        <v>0.996412913511359</v>
      </c>
      <c r="L15">
        <v>1</v>
      </c>
      <c r="M15">
        <v>5</v>
      </c>
      <c r="N15">
        <v>2.31</v>
      </c>
      <c r="O15" s="2">
        <v>16.8</v>
      </c>
      <c r="P15">
        <v>3.85</v>
      </c>
      <c r="Q15">
        <f t="shared" si="12"/>
        <v>86.625</v>
      </c>
      <c r="R15" s="2">
        <v>4.5</v>
      </c>
      <c r="S15">
        <v>5</v>
      </c>
      <c r="T15">
        <v>0</v>
      </c>
      <c r="U15">
        <v>1</v>
      </c>
      <c r="V15">
        <v>0</v>
      </c>
      <c r="W15">
        <v>0</v>
      </c>
      <c r="X15" s="2">
        <v>0.8333</v>
      </c>
      <c r="Y15">
        <f t="shared" si="6"/>
        <v>0.299988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t="s">
        <v>112</v>
      </c>
    </row>
    <row r="16" spans="1:34">
      <c r="A16">
        <v>14</v>
      </c>
      <c r="B16" t="s">
        <v>209</v>
      </c>
      <c r="C16">
        <v>0.932</v>
      </c>
      <c r="D16">
        <v>81</v>
      </c>
      <c r="E16">
        <v>0.091</v>
      </c>
      <c r="F16">
        <v>2.575</v>
      </c>
      <c r="G16">
        <f t="shared" si="7"/>
        <v>22.5</v>
      </c>
      <c r="H16">
        <f t="shared" si="8"/>
        <v>19</v>
      </c>
      <c r="I16">
        <f t="shared" si="9"/>
        <v>54.04</v>
      </c>
      <c r="J16">
        <f t="shared" si="10"/>
        <v>0.746666666666667</v>
      </c>
      <c r="K16">
        <f t="shared" si="11"/>
        <v>0.996412913511359</v>
      </c>
      <c r="L16">
        <v>1</v>
      </c>
      <c r="M16">
        <v>5</v>
      </c>
      <c r="N16">
        <v>2.31</v>
      </c>
      <c r="O16" s="2">
        <v>16.8</v>
      </c>
      <c r="P16">
        <v>3.85</v>
      </c>
      <c r="Q16">
        <f t="shared" si="12"/>
        <v>86.625</v>
      </c>
      <c r="R16" s="2">
        <v>4.5</v>
      </c>
      <c r="S16">
        <v>5</v>
      </c>
      <c r="T16">
        <v>0</v>
      </c>
      <c r="U16">
        <v>1</v>
      </c>
      <c r="V16">
        <v>0</v>
      </c>
      <c r="W16">
        <v>0</v>
      </c>
      <c r="X16" s="2">
        <v>0.8333</v>
      </c>
      <c r="Y16">
        <f t="shared" si="6"/>
        <v>0.299988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t="s">
        <v>112</v>
      </c>
    </row>
    <row r="17" spans="1:34">
      <c r="A17">
        <v>15</v>
      </c>
      <c r="B17" t="s">
        <v>210</v>
      </c>
      <c r="C17">
        <v>0.799</v>
      </c>
      <c r="D17">
        <v>81</v>
      </c>
      <c r="E17">
        <v>0.111</v>
      </c>
      <c r="F17">
        <v>2.642</v>
      </c>
      <c r="G17">
        <f t="shared" si="7"/>
        <v>22.5</v>
      </c>
      <c r="H17">
        <f t="shared" si="8"/>
        <v>19</v>
      </c>
      <c r="I17">
        <f t="shared" si="9"/>
        <v>54.04</v>
      </c>
      <c r="J17">
        <f t="shared" si="10"/>
        <v>0.746666666666667</v>
      </c>
      <c r="K17">
        <f t="shared" si="11"/>
        <v>0.996412913511359</v>
      </c>
      <c r="L17">
        <v>1</v>
      </c>
      <c r="M17">
        <v>5</v>
      </c>
      <c r="N17">
        <v>2.31</v>
      </c>
      <c r="O17" s="2">
        <v>16.8</v>
      </c>
      <c r="P17">
        <v>3.85</v>
      </c>
      <c r="Q17">
        <f t="shared" si="12"/>
        <v>86.625</v>
      </c>
      <c r="R17" s="2">
        <v>4.5</v>
      </c>
      <c r="S17">
        <v>5</v>
      </c>
      <c r="T17">
        <v>0</v>
      </c>
      <c r="U17">
        <v>1</v>
      </c>
      <c r="V17">
        <v>0</v>
      </c>
      <c r="W17">
        <v>0</v>
      </c>
      <c r="X17" s="2">
        <v>0.8333</v>
      </c>
      <c r="Y17">
        <f t="shared" si="6"/>
        <v>0.299988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t="s">
        <v>112</v>
      </c>
    </row>
    <row r="18" spans="1:34">
      <c r="A18">
        <v>16</v>
      </c>
      <c r="B18" t="s">
        <v>211</v>
      </c>
      <c r="C18">
        <v>0.799</v>
      </c>
      <c r="D18">
        <v>81</v>
      </c>
      <c r="E18">
        <v>0.111</v>
      </c>
      <c r="F18">
        <v>2.642</v>
      </c>
      <c r="G18">
        <f t="shared" si="7"/>
        <v>22.5</v>
      </c>
      <c r="H18">
        <f t="shared" si="8"/>
        <v>19</v>
      </c>
      <c r="I18">
        <f t="shared" si="9"/>
        <v>54.04</v>
      </c>
      <c r="J18">
        <f t="shared" si="10"/>
        <v>0.746666666666667</v>
      </c>
      <c r="K18">
        <f t="shared" si="11"/>
        <v>0.996412913511359</v>
      </c>
      <c r="L18">
        <v>1</v>
      </c>
      <c r="M18">
        <v>5</v>
      </c>
      <c r="N18">
        <v>2.31</v>
      </c>
      <c r="O18" s="2">
        <v>16.8</v>
      </c>
      <c r="P18">
        <v>3.85</v>
      </c>
      <c r="Q18">
        <f t="shared" si="12"/>
        <v>86.625</v>
      </c>
      <c r="R18" s="2">
        <v>4.5</v>
      </c>
      <c r="S18">
        <v>5</v>
      </c>
      <c r="T18">
        <v>0</v>
      </c>
      <c r="U18">
        <v>1</v>
      </c>
      <c r="V18">
        <v>0</v>
      </c>
      <c r="W18">
        <v>0</v>
      </c>
      <c r="X18" s="2">
        <v>0.8333</v>
      </c>
      <c r="Y18">
        <f t="shared" si="6"/>
        <v>0.299988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t="s">
        <v>112</v>
      </c>
    </row>
    <row r="19" spans="1:34">
      <c r="A19">
        <v>17</v>
      </c>
      <c r="B19" t="s">
        <v>212</v>
      </c>
      <c r="C19">
        <v>0.799</v>
      </c>
      <c r="D19">
        <v>81</v>
      </c>
      <c r="E19">
        <v>0.111</v>
      </c>
      <c r="F19">
        <v>2.642</v>
      </c>
      <c r="G19">
        <f t="shared" si="7"/>
        <v>22.5</v>
      </c>
      <c r="H19">
        <f t="shared" si="8"/>
        <v>19</v>
      </c>
      <c r="I19">
        <f t="shared" si="9"/>
        <v>51.94</v>
      </c>
      <c r="J19">
        <f t="shared" si="10"/>
        <v>0.746666666666667</v>
      </c>
      <c r="K19">
        <f t="shared" si="11"/>
        <v>1.0366991499067</v>
      </c>
      <c r="L19">
        <v>2</v>
      </c>
      <c r="M19">
        <v>5</v>
      </c>
      <c r="N19">
        <v>4.41</v>
      </c>
      <c r="O19" s="2">
        <v>16.8</v>
      </c>
      <c r="P19">
        <v>3.85</v>
      </c>
      <c r="Q19">
        <f t="shared" si="12"/>
        <v>86.625</v>
      </c>
      <c r="R19" s="2">
        <v>4.5</v>
      </c>
      <c r="S19">
        <v>5</v>
      </c>
      <c r="T19">
        <v>1</v>
      </c>
      <c r="U19">
        <v>1</v>
      </c>
      <c r="V19">
        <v>0</v>
      </c>
      <c r="W19">
        <v>0</v>
      </c>
      <c r="X19" s="2">
        <v>0.8333</v>
      </c>
      <c r="Y19">
        <f t="shared" si="6"/>
        <v>0.299988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t="s">
        <v>112</v>
      </c>
    </row>
    <row r="20" spans="1:34">
      <c r="A20">
        <v>18</v>
      </c>
      <c r="B20" t="s">
        <v>213</v>
      </c>
      <c r="C20">
        <v>1.004</v>
      </c>
      <c r="D20">
        <v>83</v>
      </c>
      <c r="E20">
        <v>0.202</v>
      </c>
      <c r="F20">
        <v>2.413</v>
      </c>
      <c r="G20">
        <f t="shared" si="7"/>
        <v>45</v>
      </c>
      <c r="H20">
        <f t="shared" si="8"/>
        <v>28</v>
      </c>
      <c r="I20">
        <f t="shared" si="9"/>
        <v>69.58</v>
      </c>
      <c r="J20">
        <f t="shared" si="10"/>
        <v>0.746666666666667</v>
      </c>
      <c r="K20">
        <f t="shared" si="11"/>
        <v>1.54774802662127</v>
      </c>
      <c r="L20">
        <v>2</v>
      </c>
      <c r="M20">
        <v>10</v>
      </c>
      <c r="N20">
        <v>4.62</v>
      </c>
      <c r="O20" s="2">
        <v>33.6</v>
      </c>
      <c r="P20">
        <v>3.85</v>
      </c>
      <c r="Q20">
        <f t="shared" si="12"/>
        <v>173.25</v>
      </c>
      <c r="R20" s="2">
        <v>9</v>
      </c>
      <c r="S20">
        <v>5</v>
      </c>
      <c r="T20">
        <v>0</v>
      </c>
      <c r="U20">
        <v>1</v>
      </c>
      <c r="V20">
        <v>0</v>
      </c>
      <c r="W20">
        <v>0</v>
      </c>
      <c r="X20" s="2">
        <v>2.1666</v>
      </c>
      <c r="Y20">
        <f t="shared" si="6"/>
        <v>0.779976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t="s">
        <v>112</v>
      </c>
    </row>
    <row r="21" spans="1:34">
      <c r="A21">
        <v>19</v>
      </c>
      <c r="B21" t="s">
        <v>214</v>
      </c>
      <c r="C21">
        <v>1.004</v>
      </c>
      <c r="D21">
        <v>83</v>
      </c>
      <c r="E21">
        <v>0.202</v>
      </c>
      <c r="F21">
        <v>2.413</v>
      </c>
      <c r="G21">
        <f t="shared" si="7"/>
        <v>45</v>
      </c>
      <c r="H21">
        <f t="shared" si="8"/>
        <v>28</v>
      </c>
      <c r="I21">
        <f t="shared" si="9"/>
        <v>69.58</v>
      </c>
      <c r="J21">
        <f t="shared" si="10"/>
        <v>0.746666666666667</v>
      </c>
      <c r="K21">
        <f t="shared" si="11"/>
        <v>1.54774802662127</v>
      </c>
      <c r="L21">
        <v>2</v>
      </c>
      <c r="M21">
        <v>10</v>
      </c>
      <c r="N21">
        <v>4.62</v>
      </c>
      <c r="O21" s="2">
        <v>33.6</v>
      </c>
      <c r="P21">
        <v>3.85</v>
      </c>
      <c r="Q21">
        <f t="shared" si="12"/>
        <v>173.25</v>
      </c>
      <c r="R21" s="2">
        <v>9</v>
      </c>
      <c r="S21">
        <v>5</v>
      </c>
      <c r="T21">
        <v>0</v>
      </c>
      <c r="U21">
        <v>1</v>
      </c>
      <c r="V21">
        <v>0</v>
      </c>
      <c r="W21">
        <v>0</v>
      </c>
      <c r="X21" s="2">
        <v>1.6666</v>
      </c>
      <c r="Y21">
        <f t="shared" si="6"/>
        <v>0.599976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t="s">
        <v>112</v>
      </c>
    </row>
    <row r="22" spans="1:34">
      <c r="A22">
        <v>20</v>
      </c>
      <c r="B22" t="s">
        <v>215</v>
      </c>
      <c r="C22">
        <v>0.81</v>
      </c>
      <c r="D22">
        <v>159</v>
      </c>
      <c r="E22">
        <v>1.111</v>
      </c>
      <c r="F22">
        <v>2.707</v>
      </c>
      <c r="G22">
        <f t="shared" si="7"/>
        <v>14</v>
      </c>
      <c r="H22">
        <f t="shared" si="8"/>
        <v>18</v>
      </c>
      <c r="I22">
        <f t="shared" si="9"/>
        <v>49.77</v>
      </c>
      <c r="J22">
        <f t="shared" si="10"/>
        <v>1.2</v>
      </c>
      <c r="K22">
        <f t="shared" si="11"/>
        <v>1.08189981607703</v>
      </c>
      <c r="L22">
        <v>1</v>
      </c>
      <c r="M22">
        <v>3</v>
      </c>
      <c r="N22">
        <v>2.73</v>
      </c>
      <c r="O22" s="2">
        <v>16.8</v>
      </c>
      <c r="P22">
        <v>3.85</v>
      </c>
      <c r="Q22">
        <f t="shared" si="12"/>
        <v>53.9</v>
      </c>
      <c r="R22" s="2">
        <v>2</v>
      </c>
      <c r="S22">
        <v>7</v>
      </c>
      <c r="T22">
        <v>0</v>
      </c>
      <c r="U22">
        <v>0</v>
      </c>
      <c r="V22">
        <v>1</v>
      </c>
      <c r="W22">
        <v>0</v>
      </c>
      <c r="X22" s="2">
        <v>1</v>
      </c>
      <c r="Y22">
        <f t="shared" si="6"/>
        <v>0.36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t="s">
        <v>37</v>
      </c>
    </row>
    <row r="23" spans="1:34">
      <c r="A23">
        <v>21</v>
      </c>
      <c r="B23" t="s">
        <v>216</v>
      </c>
      <c r="C23">
        <v>0.864</v>
      </c>
      <c r="D23">
        <v>83</v>
      </c>
      <c r="E23">
        <v>0.254</v>
      </c>
      <c r="F23">
        <v>2.645</v>
      </c>
      <c r="G23">
        <f t="shared" ref="G23" si="13">R23*S23</f>
        <v>58.5</v>
      </c>
      <c r="H23">
        <f t="shared" ref="H23" si="14">R23*2+S23*2</f>
        <v>31</v>
      </c>
      <c r="I23">
        <f t="shared" ref="I23" si="15">H23*P23-N23-O23</f>
        <v>81.13</v>
      </c>
      <c r="J23">
        <f t="shared" ref="J23" si="16">O23/G23</f>
        <v>0.574358974358974</v>
      </c>
      <c r="K23">
        <f t="shared" ref="K23" si="17">O23/(I23*0.312)</f>
        <v>1.32740426096768</v>
      </c>
      <c r="L23">
        <v>2</v>
      </c>
      <c r="M23">
        <v>10</v>
      </c>
      <c r="N23">
        <v>4.62</v>
      </c>
      <c r="O23" s="2">
        <v>33.6</v>
      </c>
      <c r="P23">
        <v>3.85</v>
      </c>
      <c r="Q23">
        <f t="shared" ref="Q23" si="18">G23*P23</f>
        <v>225.225</v>
      </c>
      <c r="R23" s="2">
        <v>9</v>
      </c>
      <c r="S23">
        <v>6.5</v>
      </c>
      <c r="T23">
        <v>0</v>
      </c>
      <c r="U23">
        <v>1</v>
      </c>
      <c r="V23">
        <v>0</v>
      </c>
      <c r="W23">
        <v>334.5</v>
      </c>
      <c r="X23" s="2">
        <v>1.6666</v>
      </c>
      <c r="Y23">
        <f t="shared" ref="Y23" si="19">X23*0.36</f>
        <v>0.599976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t="s">
        <v>126</v>
      </c>
    </row>
    <row r="24" spans="1:34">
      <c r="A24">
        <v>22</v>
      </c>
      <c r="B24" t="s">
        <v>217</v>
      </c>
      <c r="C24">
        <v>1.366</v>
      </c>
      <c r="D24">
        <v>879</v>
      </c>
      <c r="E24">
        <v>0.5</v>
      </c>
      <c r="F24">
        <v>1.916</v>
      </c>
      <c r="G24">
        <f t="shared" si="7"/>
        <v>148.8</v>
      </c>
      <c r="H24">
        <f t="shared" si="8"/>
        <v>50.6</v>
      </c>
      <c r="I24">
        <f t="shared" si="9"/>
        <v>144.81</v>
      </c>
      <c r="J24">
        <f t="shared" si="10"/>
        <v>0.336021505376344</v>
      </c>
      <c r="K24">
        <f t="shared" si="11"/>
        <v>1.10666673749334</v>
      </c>
      <c r="L24">
        <v>0</v>
      </c>
      <c r="M24">
        <v>14</v>
      </c>
      <c r="N24">
        <v>0</v>
      </c>
      <c r="O24" s="2">
        <v>50</v>
      </c>
      <c r="P24">
        <v>3.85</v>
      </c>
      <c r="Q24">
        <f t="shared" si="12"/>
        <v>572.88</v>
      </c>
      <c r="R24" s="2">
        <v>9.3</v>
      </c>
      <c r="S24">
        <v>16</v>
      </c>
      <c r="T24">
        <v>1</v>
      </c>
      <c r="U24">
        <v>1</v>
      </c>
      <c r="V24">
        <v>0</v>
      </c>
      <c r="W24">
        <v>334.5</v>
      </c>
      <c r="X24" s="2">
        <v>2.5</v>
      </c>
      <c r="Y24">
        <f t="shared" si="6"/>
        <v>0.9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t="s">
        <v>43</v>
      </c>
    </row>
    <row r="25" spans="1:34">
      <c r="A25">
        <v>23</v>
      </c>
      <c r="B25" t="s">
        <v>54</v>
      </c>
      <c r="C25">
        <v>0.712</v>
      </c>
      <c r="D25">
        <v>81</v>
      </c>
      <c r="E25">
        <v>0.5</v>
      </c>
      <c r="F25">
        <v>2.655</v>
      </c>
      <c r="G25">
        <f t="shared" si="7"/>
        <v>18</v>
      </c>
      <c r="H25">
        <f t="shared" si="8"/>
        <v>23.6</v>
      </c>
      <c r="I25">
        <f t="shared" si="9"/>
        <v>90.86</v>
      </c>
      <c r="J25">
        <f t="shared" si="10"/>
        <v>0</v>
      </c>
      <c r="K25">
        <f t="shared" si="11"/>
        <v>0</v>
      </c>
      <c r="L25">
        <v>0</v>
      </c>
      <c r="M25">
        <v>0</v>
      </c>
      <c r="N25">
        <v>0</v>
      </c>
      <c r="O25" s="2">
        <v>0</v>
      </c>
      <c r="P25">
        <v>3.85</v>
      </c>
      <c r="Q25">
        <f t="shared" si="12"/>
        <v>69.3</v>
      </c>
      <c r="R25" s="2">
        <v>1.8</v>
      </c>
      <c r="S25">
        <v>10</v>
      </c>
      <c r="T25">
        <v>0</v>
      </c>
      <c r="U25">
        <v>0</v>
      </c>
      <c r="V25">
        <v>0</v>
      </c>
      <c r="W25">
        <v>334.5</v>
      </c>
      <c r="X25" s="2">
        <v>0.8333</v>
      </c>
      <c r="Y25">
        <f t="shared" si="6"/>
        <v>0.299988</v>
      </c>
      <c r="Z25">
        <v>0</v>
      </c>
      <c r="AA25">
        <v>0</v>
      </c>
      <c r="AB25">
        <v>0</v>
      </c>
      <c r="AC25" s="2">
        <v>1</v>
      </c>
      <c r="AD25">
        <v>23</v>
      </c>
      <c r="AE25">
        <v>1.8</v>
      </c>
      <c r="AF25">
        <v>0.28</v>
      </c>
      <c r="AG25">
        <v>0.18</v>
      </c>
      <c r="AH25" t="s">
        <v>35</v>
      </c>
    </row>
    <row r="26" spans="1:34">
      <c r="A26">
        <v>24</v>
      </c>
      <c r="B26" t="s">
        <v>218</v>
      </c>
      <c r="C26">
        <v>0.932</v>
      </c>
      <c r="D26">
        <v>159</v>
      </c>
      <c r="E26">
        <v>1.167</v>
      </c>
      <c r="F26">
        <v>2.606</v>
      </c>
      <c r="G26">
        <f t="shared" si="7"/>
        <v>30</v>
      </c>
      <c r="H26">
        <f t="shared" si="8"/>
        <v>22</v>
      </c>
      <c r="I26">
        <f t="shared" si="9"/>
        <v>80.92</v>
      </c>
      <c r="J26">
        <f t="shared" si="10"/>
        <v>0</v>
      </c>
      <c r="K26">
        <f t="shared" si="11"/>
        <v>0</v>
      </c>
      <c r="L26">
        <v>1</v>
      </c>
      <c r="M26">
        <v>0</v>
      </c>
      <c r="N26">
        <v>3.78</v>
      </c>
      <c r="O26" s="2">
        <v>0</v>
      </c>
      <c r="P26">
        <v>3.85</v>
      </c>
      <c r="Q26">
        <f t="shared" si="12"/>
        <v>115.5</v>
      </c>
      <c r="R26" s="2">
        <v>6</v>
      </c>
      <c r="S26">
        <v>5</v>
      </c>
      <c r="T26">
        <v>0</v>
      </c>
      <c r="U26">
        <v>1</v>
      </c>
      <c r="V26">
        <v>0</v>
      </c>
      <c r="W26">
        <v>334.5</v>
      </c>
      <c r="X26" s="2">
        <v>0.5</v>
      </c>
      <c r="Y26">
        <f t="shared" si="6"/>
        <v>0.18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t="s">
        <v>156</v>
      </c>
    </row>
    <row r="27" spans="1:34">
      <c r="A27">
        <v>25</v>
      </c>
      <c r="B27" t="s">
        <v>219</v>
      </c>
      <c r="C27">
        <v>0.699</v>
      </c>
      <c r="D27">
        <v>81</v>
      </c>
      <c r="E27">
        <v>0.111</v>
      </c>
      <c r="F27">
        <v>2.842</v>
      </c>
      <c r="G27">
        <f t="shared" ref="G27:G31" si="20">R27*S27</f>
        <v>58.5</v>
      </c>
      <c r="H27">
        <f t="shared" ref="H27:H31" si="21">R27*2+S27*2</f>
        <v>31</v>
      </c>
      <c r="I27">
        <f t="shared" ref="I27:I31" si="22">H27*P27-N27-O27</f>
        <v>81.13</v>
      </c>
      <c r="J27">
        <f t="shared" ref="J27:J31" si="23">O27/G27</f>
        <v>0.574358974358974</v>
      </c>
      <c r="K27">
        <f t="shared" ref="K27:K31" si="24">O27/(I27*0.312)</f>
        <v>1.32740426096768</v>
      </c>
      <c r="L27">
        <v>2</v>
      </c>
      <c r="M27">
        <v>10</v>
      </c>
      <c r="N27">
        <v>4.62</v>
      </c>
      <c r="O27" s="2">
        <v>33.6</v>
      </c>
      <c r="P27">
        <v>3.85</v>
      </c>
      <c r="Q27">
        <f t="shared" ref="Q27:Q31" si="25">G27*P27</f>
        <v>225.225</v>
      </c>
      <c r="R27" s="2">
        <v>9</v>
      </c>
      <c r="S27">
        <v>6.5</v>
      </c>
      <c r="T27">
        <v>0</v>
      </c>
      <c r="U27">
        <v>1</v>
      </c>
      <c r="V27">
        <v>0</v>
      </c>
      <c r="W27">
        <v>334.5</v>
      </c>
      <c r="X27" s="2">
        <v>1.6666</v>
      </c>
      <c r="Y27">
        <f t="shared" ref="Y27:Y31" si="26">X27*0.36</f>
        <v>0.599976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t="s">
        <v>126</v>
      </c>
    </row>
    <row r="28" spans="1:34">
      <c r="A28">
        <v>26</v>
      </c>
      <c r="B28" t="s">
        <v>220</v>
      </c>
      <c r="C28">
        <v>0.699</v>
      </c>
      <c r="D28">
        <v>81</v>
      </c>
      <c r="E28">
        <v>0.111</v>
      </c>
      <c r="F28">
        <v>2.842</v>
      </c>
      <c r="G28">
        <f t="shared" si="20"/>
        <v>58.5</v>
      </c>
      <c r="H28">
        <f t="shared" si="21"/>
        <v>31</v>
      </c>
      <c r="I28">
        <f t="shared" si="22"/>
        <v>81.13</v>
      </c>
      <c r="J28">
        <f t="shared" si="23"/>
        <v>0.574358974358974</v>
      </c>
      <c r="K28">
        <f t="shared" si="24"/>
        <v>1.32740426096768</v>
      </c>
      <c r="L28">
        <v>2</v>
      </c>
      <c r="M28">
        <v>10</v>
      </c>
      <c r="N28">
        <v>4.62</v>
      </c>
      <c r="O28" s="2">
        <v>33.6</v>
      </c>
      <c r="P28">
        <v>3.85</v>
      </c>
      <c r="Q28">
        <f t="shared" si="25"/>
        <v>225.225</v>
      </c>
      <c r="R28" s="2">
        <v>9</v>
      </c>
      <c r="S28">
        <v>6.5</v>
      </c>
      <c r="T28">
        <v>0</v>
      </c>
      <c r="U28">
        <v>1</v>
      </c>
      <c r="V28">
        <v>0</v>
      </c>
      <c r="W28">
        <v>334.5</v>
      </c>
      <c r="X28" s="2">
        <v>1.6666</v>
      </c>
      <c r="Y28">
        <f t="shared" si="26"/>
        <v>0.599976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t="s">
        <v>126</v>
      </c>
    </row>
    <row r="29" spans="1:34">
      <c r="A29">
        <v>27</v>
      </c>
      <c r="B29" t="s">
        <v>221</v>
      </c>
      <c r="C29">
        <v>0.822</v>
      </c>
      <c r="D29">
        <v>81</v>
      </c>
      <c r="E29">
        <v>0.143</v>
      </c>
      <c r="F29">
        <v>2.599</v>
      </c>
      <c r="G29">
        <f t="shared" si="20"/>
        <v>58.5</v>
      </c>
      <c r="H29">
        <f t="shared" si="21"/>
        <v>31</v>
      </c>
      <c r="I29">
        <f t="shared" si="22"/>
        <v>81.13</v>
      </c>
      <c r="J29">
        <f t="shared" si="23"/>
        <v>0.574358974358974</v>
      </c>
      <c r="K29">
        <f t="shared" si="24"/>
        <v>1.32740426096768</v>
      </c>
      <c r="L29">
        <v>2</v>
      </c>
      <c r="M29">
        <v>10</v>
      </c>
      <c r="N29">
        <v>4.62</v>
      </c>
      <c r="O29" s="2">
        <v>33.6</v>
      </c>
      <c r="P29">
        <v>3.85</v>
      </c>
      <c r="Q29">
        <f t="shared" si="25"/>
        <v>225.225</v>
      </c>
      <c r="R29" s="2">
        <v>9</v>
      </c>
      <c r="S29">
        <v>6.5</v>
      </c>
      <c r="T29">
        <v>0</v>
      </c>
      <c r="U29">
        <v>1</v>
      </c>
      <c r="V29">
        <v>0</v>
      </c>
      <c r="W29">
        <v>334.5</v>
      </c>
      <c r="X29" s="2">
        <v>1</v>
      </c>
      <c r="Y29">
        <f t="shared" si="26"/>
        <v>0.36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t="s">
        <v>126</v>
      </c>
    </row>
    <row r="30" spans="1:34">
      <c r="A30">
        <v>28</v>
      </c>
      <c r="B30" t="s">
        <v>222</v>
      </c>
      <c r="C30">
        <v>0.822</v>
      </c>
      <c r="D30">
        <v>81</v>
      </c>
      <c r="E30">
        <v>0.143</v>
      </c>
      <c r="F30">
        <v>2.599</v>
      </c>
      <c r="G30">
        <f t="shared" si="20"/>
        <v>58.5</v>
      </c>
      <c r="H30">
        <f t="shared" si="21"/>
        <v>31</v>
      </c>
      <c r="I30">
        <f t="shared" si="22"/>
        <v>81.13</v>
      </c>
      <c r="J30">
        <f t="shared" si="23"/>
        <v>0.574358974358974</v>
      </c>
      <c r="K30">
        <f t="shared" si="24"/>
        <v>1.32740426096768</v>
      </c>
      <c r="L30">
        <v>2</v>
      </c>
      <c r="M30">
        <v>10</v>
      </c>
      <c r="N30">
        <v>4.62</v>
      </c>
      <c r="O30" s="2">
        <v>33.6</v>
      </c>
      <c r="P30">
        <v>3.85</v>
      </c>
      <c r="Q30">
        <f t="shared" si="25"/>
        <v>225.225</v>
      </c>
      <c r="R30" s="2">
        <v>9</v>
      </c>
      <c r="S30">
        <v>6.5</v>
      </c>
      <c r="T30">
        <v>0</v>
      </c>
      <c r="U30">
        <v>1</v>
      </c>
      <c r="V30">
        <v>0</v>
      </c>
      <c r="W30">
        <v>334.5</v>
      </c>
      <c r="X30" s="2">
        <v>1.3333</v>
      </c>
      <c r="Y30">
        <f t="shared" si="26"/>
        <v>0.479988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t="s">
        <v>126</v>
      </c>
    </row>
    <row r="31" spans="1:34">
      <c r="A31">
        <v>29</v>
      </c>
      <c r="B31" t="s">
        <v>223</v>
      </c>
      <c r="C31">
        <v>0.918</v>
      </c>
      <c r="D31">
        <v>81</v>
      </c>
      <c r="E31">
        <v>0.167</v>
      </c>
      <c r="F31">
        <v>2.549</v>
      </c>
      <c r="G31">
        <f t="shared" si="20"/>
        <v>58.5</v>
      </c>
      <c r="H31">
        <f t="shared" si="21"/>
        <v>31</v>
      </c>
      <c r="I31">
        <f t="shared" si="22"/>
        <v>81.13</v>
      </c>
      <c r="J31">
        <f t="shared" si="23"/>
        <v>0.574358974358974</v>
      </c>
      <c r="K31">
        <f t="shared" si="24"/>
        <v>1.32740426096768</v>
      </c>
      <c r="L31">
        <v>2</v>
      </c>
      <c r="M31">
        <v>10</v>
      </c>
      <c r="N31">
        <v>4.62</v>
      </c>
      <c r="O31" s="2">
        <v>33.6</v>
      </c>
      <c r="P31">
        <v>3.85</v>
      </c>
      <c r="Q31">
        <f t="shared" si="25"/>
        <v>225.225</v>
      </c>
      <c r="R31" s="2">
        <v>9</v>
      </c>
      <c r="S31">
        <v>6.5</v>
      </c>
      <c r="T31">
        <v>0</v>
      </c>
      <c r="U31">
        <v>1</v>
      </c>
      <c r="V31">
        <v>0</v>
      </c>
      <c r="W31">
        <v>334.5</v>
      </c>
      <c r="X31" s="2">
        <v>1.6666</v>
      </c>
      <c r="Y31">
        <f t="shared" si="26"/>
        <v>0.599976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t="s">
        <v>126</v>
      </c>
    </row>
    <row r="32" spans="1:34">
      <c r="A32">
        <v>30</v>
      </c>
      <c r="B32" t="s">
        <v>224</v>
      </c>
      <c r="C32">
        <v>1.32</v>
      </c>
      <c r="D32">
        <v>1021</v>
      </c>
      <c r="E32">
        <v>4.143</v>
      </c>
      <c r="F32">
        <v>2.454</v>
      </c>
      <c r="G32">
        <f t="shared" si="7"/>
        <v>27.9</v>
      </c>
      <c r="H32">
        <f t="shared" si="8"/>
        <v>24.6</v>
      </c>
      <c r="I32">
        <f t="shared" si="9"/>
        <v>88.41</v>
      </c>
      <c r="J32">
        <f t="shared" si="10"/>
        <v>0</v>
      </c>
      <c r="K32">
        <f t="shared" si="11"/>
        <v>0</v>
      </c>
      <c r="L32">
        <v>2</v>
      </c>
      <c r="M32">
        <v>0</v>
      </c>
      <c r="N32">
        <v>6.3</v>
      </c>
      <c r="O32" s="2">
        <v>0</v>
      </c>
      <c r="P32">
        <v>3.85</v>
      </c>
      <c r="Q32">
        <f t="shared" si="12"/>
        <v>107.415</v>
      </c>
      <c r="R32" s="2">
        <v>9.3</v>
      </c>
      <c r="S32">
        <v>3</v>
      </c>
      <c r="T32">
        <v>1</v>
      </c>
      <c r="U32">
        <v>1</v>
      </c>
      <c r="V32">
        <v>0</v>
      </c>
      <c r="W32">
        <v>334.5</v>
      </c>
      <c r="X32" s="2">
        <v>1</v>
      </c>
      <c r="Y32">
        <f t="shared" si="6"/>
        <v>0.36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t="s">
        <v>37</v>
      </c>
    </row>
    <row r="33" spans="1:34">
      <c r="A33">
        <v>31</v>
      </c>
      <c r="B33" t="s">
        <v>225</v>
      </c>
      <c r="C33">
        <v>1.382</v>
      </c>
      <c r="D33">
        <v>881</v>
      </c>
      <c r="E33">
        <v>1.091</v>
      </c>
      <c r="F33">
        <v>2.177</v>
      </c>
      <c r="G33">
        <f t="shared" si="7"/>
        <v>196.5</v>
      </c>
      <c r="H33">
        <f t="shared" si="8"/>
        <v>56.2</v>
      </c>
      <c r="I33">
        <f t="shared" si="9"/>
        <v>166.37</v>
      </c>
      <c r="J33">
        <f t="shared" si="10"/>
        <v>0.254452926208651</v>
      </c>
      <c r="K33">
        <f t="shared" si="11"/>
        <v>0.96325305197097</v>
      </c>
      <c r="L33">
        <v>0</v>
      </c>
      <c r="M33">
        <v>15</v>
      </c>
      <c r="N33">
        <v>0</v>
      </c>
      <c r="O33" s="2">
        <v>50</v>
      </c>
      <c r="P33">
        <v>3.85</v>
      </c>
      <c r="Q33">
        <f t="shared" si="12"/>
        <v>756.525</v>
      </c>
      <c r="R33" s="2">
        <v>13.1</v>
      </c>
      <c r="S33">
        <v>15</v>
      </c>
      <c r="T33">
        <v>0</v>
      </c>
      <c r="U33">
        <v>0</v>
      </c>
      <c r="V33">
        <v>0</v>
      </c>
      <c r="W33">
        <v>0</v>
      </c>
      <c r="X33" s="2">
        <v>7.3333</v>
      </c>
      <c r="Y33">
        <f t="shared" si="6"/>
        <v>2.639988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t="s">
        <v>43</v>
      </c>
    </row>
    <row r="34" spans="1:34">
      <c r="A34">
        <v>32</v>
      </c>
      <c r="B34" t="s">
        <v>226</v>
      </c>
      <c r="C34">
        <v>0.864</v>
      </c>
      <c r="D34">
        <v>83</v>
      </c>
      <c r="E34">
        <v>0.254</v>
      </c>
      <c r="F34">
        <v>2.645</v>
      </c>
      <c r="G34">
        <f t="shared" si="7"/>
        <v>360</v>
      </c>
      <c r="H34">
        <f t="shared" si="8"/>
        <v>106</v>
      </c>
      <c r="I34">
        <f t="shared" si="9"/>
        <v>312.25</v>
      </c>
      <c r="J34">
        <f t="shared" si="10"/>
        <v>0.24</v>
      </c>
      <c r="K34">
        <f t="shared" si="11"/>
        <v>0.886863336823305</v>
      </c>
      <c r="L34">
        <v>3</v>
      </c>
      <c r="M34">
        <v>3</v>
      </c>
      <c r="N34">
        <v>9.45</v>
      </c>
      <c r="O34" s="2">
        <v>86.4</v>
      </c>
      <c r="P34">
        <v>3.85</v>
      </c>
      <c r="Q34">
        <f t="shared" si="12"/>
        <v>1386</v>
      </c>
      <c r="R34" s="2">
        <v>45</v>
      </c>
      <c r="S34">
        <v>8</v>
      </c>
      <c r="T34">
        <v>0</v>
      </c>
      <c r="U34">
        <v>1</v>
      </c>
      <c r="V34">
        <v>0</v>
      </c>
      <c r="W34">
        <v>334.5</v>
      </c>
      <c r="X34" s="2">
        <v>8.5</v>
      </c>
      <c r="Y34">
        <f t="shared" si="6"/>
        <v>3.06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t="s">
        <v>95</v>
      </c>
    </row>
    <row r="35" spans="1:34">
      <c r="A35">
        <v>33</v>
      </c>
      <c r="B35" t="s">
        <v>227</v>
      </c>
      <c r="C35">
        <v>1.35</v>
      </c>
      <c r="D35">
        <v>1069</v>
      </c>
      <c r="E35">
        <v>7.444</v>
      </c>
      <c r="F35">
        <v>2.457</v>
      </c>
      <c r="G35">
        <f t="shared" ref="G35" si="27">R35*S35</f>
        <v>37.8</v>
      </c>
      <c r="H35">
        <f t="shared" si="8"/>
        <v>40.2</v>
      </c>
      <c r="I35">
        <f t="shared" si="9"/>
        <v>127.26</v>
      </c>
      <c r="J35">
        <f t="shared" si="10"/>
        <v>0</v>
      </c>
      <c r="K35">
        <f t="shared" si="11"/>
        <v>0</v>
      </c>
      <c r="L35">
        <v>11</v>
      </c>
      <c r="M35">
        <v>0</v>
      </c>
      <c r="N35">
        <v>27.51</v>
      </c>
      <c r="O35" s="2">
        <v>0</v>
      </c>
      <c r="P35">
        <v>3.85</v>
      </c>
      <c r="Q35">
        <f t="shared" si="12"/>
        <v>145.53</v>
      </c>
      <c r="R35" s="2">
        <v>18</v>
      </c>
      <c r="S35">
        <v>2.1</v>
      </c>
      <c r="T35">
        <v>1</v>
      </c>
      <c r="U35">
        <v>0</v>
      </c>
      <c r="V35">
        <v>0</v>
      </c>
      <c r="W35">
        <v>0</v>
      </c>
      <c r="X35" s="2">
        <v>1.75</v>
      </c>
      <c r="Y35">
        <f t="shared" si="6"/>
        <v>0.63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t="s">
        <v>37</v>
      </c>
    </row>
    <row r="36" spans="1:34">
      <c r="A36">
        <v>34</v>
      </c>
      <c r="B36" t="s">
        <v>228</v>
      </c>
      <c r="C36">
        <v>1.088</v>
      </c>
      <c r="D36">
        <v>647</v>
      </c>
      <c r="E36">
        <v>6.091</v>
      </c>
      <c r="F36">
        <v>2.531</v>
      </c>
      <c r="G36">
        <v>128.2</v>
      </c>
      <c r="H36">
        <f t="shared" si="8"/>
        <v>44.6</v>
      </c>
      <c r="I36">
        <f t="shared" si="9"/>
        <v>145.04</v>
      </c>
      <c r="J36">
        <f t="shared" si="10"/>
        <v>0.0786271450858034</v>
      </c>
      <c r="K36">
        <f t="shared" si="11"/>
        <v>0.222750222750223</v>
      </c>
      <c r="L36">
        <v>7</v>
      </c>
      <c r="M36">
        <v>2</v>
      </c>
      <c r="N36">
        <v>16.59</v>
      </c>
      <c r="O36" s="2">
        <v>10.08</v>
      </c>
      <c r="P36">
        <v>3.85</v>
      </c>
      <c r="Q36">
        <f t="shared" si="12"/>
        <v>493.57</v>
      </c>
      <c r="R36" s="2">
        <v>18.3</v>
      </c>
      <c r="S36">
        <v>4</v>
      </c>
      <c r="T36">
        <v>0</v>
      </c>
      <c r="U36">
        <v>1</v>
      </c>
      <c r="V36">
        <v>0</v>
      </c>
      <c r="W36">
        <v>0</v>
      </c>
      <c r="X36" s="2">
        <v>3.1666</v>
      </c>
      <c r="Y36">
        <f t="shared" si="6"/>
        <v>1.139976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t="s">
        <v>37</v>
      </c>
    </row>
    <row r="37" spans="1:34">
      <c r="A37">
        <v>35</v>
      </c>
      <c r="B37" t="s">
        <v>229</v>
      </c>
      <c r="C37">
        <v>0.81</v>
      </c>
      <c r="D37">
        <v>159</v>
      </c>
      <c r="E37">
        <v>1.111</v>
      </c>
      <c r="F37">
        <v>2.707</v>
      </c>
      <c r="G37">
        <v>16.5</v>
      </c>
      <c r="H37">
        <f t="shared" ref="H37" si="28">R37*2+S37*2</f>
        <v>19</v>
      </c>
      <c r="I37">
        <f t="shared" ref="I37" si="29">H37*P37-N37-O37</f>
        <v>52.15</v>
      </c>
      <c r="J37">
        <f t="shared" ref="J37" si="30">O37/G37</f>
        <v>1.01818181818182</v>
      </c>
      <c r="K37">
        <f t="shared" ref="K37" si="31">O37/(I37*0.312)</f>
        <v>1.03252452245741</v>
      </c>
      <c r="L37">
        <v>2</v>
      </c>
      <c r="M37">
        <v>5</v>
      </c>
      <c r="N37">
        <v>4.2</v>
      </c>
      <c r="O37" s="2">
        <v>16.8</v>
      </c>
      <c r="P37">
        <v>3.85</v>
      </c>
      <c r="Q37">
        <f t="shared" ref="Q37" si="32">G37*P37</f>
        <v>63.525</v>
      </c>
      <c r="R37" s="2">
        <v>4.5</v>
      </c>
      <c r="S37">
        <v>5</v>
      </c>
      <c r="T37">
        <v>0</v>
      </c>
      <c r="U37">
        <v>1</v>
      </c>
      <c r="V37">
        <v>0</v>
      </c>
      <c r="W37">
        <v>0</v>
      </c>
      <c r="X37" s="2">
        <v>0.5</v>
      </c>
      <c r="Y37">
        <f t="shared" ref="Y37" si="33">X37*0.36</f>
        <v>0.18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t="s">
        <v>112</v>
      </c>
    </row>
    <row r="38" spans="1:34">
      <c r="A38">
        <v>36</v>
      </c>
      <c r="B38" t="s">
        <v>230</v>
      </c>
      <c r="C38">
        <v>0.639</v>
      </c>
      <c r="D38">
        <v>81</v>
      </c>
      <c r="E38">
        <v>0.5</v>
      </c>
      <c r="F38">
        <v>2.756</v>
      </c>
      <c r="G38">
        <f t="shared" si="7"/>
        <v>6</v>
      </c>
      <c r="H38">
        <f t="shared" si="8"/>
        <v>10</v>
      </c>
      <c r="I38">
        <f t="shared" si="9"/>
        <v>36.4</v>
      </c>
      <c r="J38">
        <f t="shared" si="10"/>
        <v>0</v>
      </c>
      <c r="K38">
        <f t="shared" si="11"/>
        <v>0</v>
      </c>
      <c r="L38">
        <v>1</v>
      </c>
      <c r="M38">
        <v>0</v>
      </c>
      <c r="N38">
        <v>2.1</v>
      </c>
      <c r="O38">
        <v>0</v>
      </c>
      <c r="P38">
        <v>3.85</v>
      </c>
      <c r="Q38">
        <f t="shared" si="12"/>
        <v>23.1</v>
      </c>
      <c r="R38">
        <v>3</v>
      </c>
      <c r="S38">
        <v>2</v>
      </c>
      <c r="T38">
        <v>0</v>
      </c>
      <c r="U38">
        <v>1</v>
      </c>
      <c r="V38">
        <v>0</v>
      </c>
      <c r="W38">
        <v>0</v>
      </c>
      <c r="X38" s="2">
        <v>0.3333</v>
      </c>
      <c r="Y38">
        <f t="shared" si="6"/>
        <v>0.119988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t="s">
        <v>51</v>
      </c>
    </row>
    <row r="39" spans="1:34">
      <c r="A39">
        <v>37</v>
      </c>
      <c r="B39" t="s">
        <v>231</v>
      </c>
      <c r="C39">
        <v>0.948</v>
      </c>
      <c r="D39">
        <v>159</v>
      </c>
      <c r="E39">
        <v>1.091</v>
      </c>
      <c r="F39">
        <v>2.632</v>
      </c>
      <c r="G39">
        <v>29</v>
      </c>
      <c r="H39">
        <f t="shared" si="8"/>
        <v>24</v>
      </c>
      <c r="I39">
        <f t="shared" si="9"/>
        <v>61.11</v>
      </c>
      <c r="J39">
        <f t="shared" si="10"/>
        <v>0.926896551724138</v>
      </c>
      <c r="K39">
        <f t="shared" si="11"/>
        <v>1.40981584280553</v>
      </c>
      <c r="L39">
        <v>2</v>
      </c>
      <c r="M39">
        <v>8</v>
      </c>
      <c r="N39">
        <v>4.41</v>
      </c>
      <c r="O39" s="2">
        <v>26.88</v>
      </c>
      <c r="P39">
        <v>3.85</v>
      </c>
      <c r="Q39">
        <f t="shared" si="12"/>
        <v>111.65</v>
      </c>
      <c r="R39" s="2">
        <v>7</v>
      </c>
      <c r="S39">
        <v>5</v>
      </c>
      <c r="T39">
        <v>1</v>
      </c>
      <c r="U39">
        <v>1</v>
      </c>
      <c r="V39">
        <v>0</v>
      </c>
      <c r="W39">
        <v>0</v>
      </c>
      <c r="X39" s="2">
        <v>1.3333</v>
      </c>
      <c r="Y39">
        <f t="shared" si="6"/>
        <v>0.479988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t="s">
        <v>112</v>
      </c>
    </row>
    <row r="40" spans="1:34">
      <c r="A40">
        <v>38</v>
      </c>
      <c r="B40" t="s">
        <v>232</v>
      </c>
      <c r="C40">
        <v>0.721</v>
      </c>
      <c r="D40">
        <v>81</v>
      </c>
      <c r="E40">
        <v>0.5</v>
      </c>
      <c r="F40">
        <v>2.681</v>
      </c>
      <c r="G40">
        <f t="shared" si="7"/>
        <v>6</v>
      </c>
      <c r="H40">
        <f t="shared" si="8"/>
        <v>10</v>
      </c>
      <c r="I40">
        <f t="shared" si="9"/>
        <v>36.4</v>
      </c>
      <c r="J40">
        <f t="shared" si="10"/>
        <v>0</v>
      </c>
      <c r="K40">
        <f t="shared" si="11"/>
        <v>0</v>
      </c>
      <c r="L40">
        <v>1</v>
      </c>
      <c r="M40">
        <v>0</v>
      </c>
      <c r="N40">
        <v>2.1</v>
      </c>
      <c r="O40">
        <v>0</v>
      </c>
      <c r="P40">
        <v>3.85</v>
      </c>
      <c r="Q40">
        <f t="shared" si="12"/>
        <v>23.1</v>
      </c>
      <c r="R40">
        <v>3</v>
      </c>
      <c r="S40">
        <v>2</v>
      </c>
      <c r="T40">
        <v>0</v>
      </c>
      <c r="U40">
        <v>1</v>
      </c>
      <c r="V40">
        <v>0</v>
      </c>
      <c r="W40">
        <v>0</v>
      </c>
      <c r="X40" s="2">
        <v>0.3333</v>
      </c>
      <c r="Y40">
        <f t="shared" si="6"/>
        <v>0.119988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t="s">
        <v>51</v>
      </c>
    </row>
    <row r="41" spans="1:34">
      <c r="A41">
        <v>39</v>
      </c>
      <c r="B41" t="s">
        <v>233</v>
      </c>
      <c r="C41">
        <v>1.13</v>
      </c>
      <c r="D41">
        <v>815</v>
      </c>
      <c r="E41">
        <v>4.278</v>
      </c>
      <c r="F41">
        <v>2.498</v>
      </c>
      <c r="G41">
        <f t="shared" si="7"/>
        <v>85.05</v>
      </c>
      <c r="H41">
        <f t="shared" si="8"/>
        <v>68.4</v>
      </c>
      <c r="I41">
        <f t="shared" si="9"/>
        <v>199.245</v>
      </c>
      <c r="J41">
        <f t="shared" si="10"/>
        <v>0.507936507936508</v>
      </c>
      <c r="K41">
        <f t="shared" si="11"/>
        <v>0.694931057048049</v>
      </c>
      <c r="L41">
        <v>9</v>
      </c>
      <c r="M41">
        <v>2</v>
      </c>
      <c r="N41">
        <v>20.895</v>
      </c>
      <c r="O41" s="2">
        <v>43.2</v>
      </c>
      <c r="P41">
        <v>3.85</v>
      </c>
      <c r="Q41">
        <f t="shared" si="12"/>
        <v>327.4425</v>
      </c>
      <c r="R41" s="2">
        <v>31.5</v>
      </c>
      <c r="S41">
        <v>2.7</v>
      </c>
      <c r="T41">
        <v>1</v>
      </c>
      <c r="U41">
        <v>0</v>
      </c>
      <c r="V41">
        <v>0</v>
      </c>
      <c r="W41">
        <v>334.5</v>
      </c>
      <c r="X41" s="2">
        <v>2.3333</v>
      </c>
      <c r="Y41">
        <f t="shared" si="6"/>
        <v>0.839988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t="s">
        <v>37</v>
      </c>
    </row>
    <row r="42" spans="1:34">
      <c r="A42">
        <v>40</v>
      </c>
      <c r="B42" t="s">
        <v>234</v>
      </c>
      <c r="C42">
        <v>0.911</v>
      </c>
      <c r="D42">
        <v>521</v>
      </c>
      <c r="E42">
        <v>7.143</v>
      </c>
      <c r="F42">
        <v>2.731</v>
      </c>
      <c r="G42">
        <f t="shared" si="7"/>
        <v>85.05</v>
      </c>
      <c r="H42">
        <f t="shared" si="8"/>
        <v>68.4</v>
      </c>
      <c r="I42">
        <f t="shared" si="9"/>
        <v>190.315</v>
      </c>
      <c r="J42">
        <f t="shared" si="10"/>
        <v>0.507936507936508</v>
      </c>
      <c r="K42">
        <f t="shared" si="11"/>
        <v>0.727538756595846</v>
      </c>
      <c r="L42">
        <v>12</v>
      </c>
      <c r="M42">
        <v>1</v>
      </c>
      <c r="N42">
        <v>29.825</v>
      </c>
      <c r="O42" s="2">
        <v>43.2</v>
      </c>
      <c r="P42">
        <v>3.85</v>
      </c>
      <c r="Q42">
        <f t="shared" si="12"/>
        <v>327.4425</v>
      </c>
      <c r="R42" s="2">
        <v>31.5</v>
      </c>
      <c r="S42">
        <v>2.7</v>
      </c>
      <c r="T42">
        <v>1</v>
      </c>
      <c r="U42">
        <v>1</v>
      </c>
      <c r="V42">
        <v>0</v>
      </c>
      <c r="W42">
        <v>334.5</v>
      </c>
      <c r="X42" s="2">
        <v>2.5</v>
      </c>
      <c r="Y42">
        <f t="shared" si="6"/>
        <v>0.9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t="s">
        <v>37</v>
      </c>
    </row>
  </sheetData>
  <sortState ref="A2:F42">
    <sortCondition ref="A2:A42"/>
  </sortState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I32"/>
  <sheetViews>
    <sheetView tabSelected="1" zoomScale="85" zoomScaleNormal="85" workbookViewId="0">
      <selection activeCell="AG1" sqref="AG1"/>
    </sheetView>
  </sheetViews>
  <sheetFormatPr defaultColWidth="9" defaultRowHeight="14"/>
  <cols>
    <col min="1" max="1" width="3.875" customWidth="1"/>
    <col min="2" max="2" width="7.5" customWidth="1"/>
    <col min="3" max="3" width="6.25" customWidth="1"/>
    <col min="4" max="4" width="5.625" customWidth="1"/>
    <col min="5" max="6" width="6.375" customWidth="1"/>
    <col min="8" max="8" width="7.125" customWidth="1"/>
    <col min="10" max="10" width="6.875" customWidth="1"/>
    <col min="11" max="11" width="6.625" customWidth="1"/>
    <col min="12" max="12" width="4.5" customWidth="1"/>
    <col min="13" max="14" width="5.625" customWidth="1"/>
    <col min="15" max="15" width="6.75" customWidth="1"/>
    <col min="16" max="16" width="5.375" customWidth="1"/>
    <col min="17" max="17" width="8" customWidth="1"/>
    <col min="18" max="18" width="6.625" customWidth="1"/>
    <col min="19" max="19" width="6.5" customWidth="1"/>
    <col min="20" max="20" width="5.375" customWidth="1"/>
    <col min="21" max="21" width="4.125" customWidth="1"/>
    <col min="22" max="22" width="4.25" customWidth="1"/>
    <col min="23" max="23" width="6.125" customWidth="1"/>
    <col min="24" max="24" width="6.5" customWidth="1"/>
    <col min="26" max="26" width="4.375" customWidth="1"/>
    <col min="27" max="27" width="4.125" customWidth="1"/>
    <col min="28" max="28" width="6.125" customWidth="1"/>
    <col min="35" max="35" width="7.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1</v>
      </c>
    </row>
    <row r="2" spans="1:35">
      <c r="A2">
        <v>0</v>
      </c>
      <c r="B2" t="s">
        <v>235</v>
      </c>
      <c r="C2">
        <v>2.575</v>
      </c>
      <c r="D2">
        <v>795</v>
      </c>
      <c r="E2">
        <v>8.625</v>
      </c>
      <c r="F2">
        <v>1.797</v>
      </c>
      <c r="G2">
        <f t="shared" ref="G2" si="0">R2*S2</f>
        <v>37.5</v>
      </c>
      <c r="H2">
        <f t="shared" ref="H2" si="1">R2*2+S2*2</f>
        <v>35</v>
      </c>
      <c r="I2">
        <f t="shared" ref="I2" si="2">H2*P2-N2-O2</f>
        <v>113.12</v>
      </c>
      <c r="J2">
        <f t="shared" ref="J2" si="3">O2/G2</f>
        <v>0</v>
      </c>
      <c r="K2">
        <f t="shared" ref="K2" si="4">O2/(I2*0.312)</f>
        <v>0</v>
      </c>
      <c r="L2">
        <v>9</v>
      </c>
      <c r="M2">
        <v>0</v>
      </c>
      <c r="N2">
        <v>21.63</v>
      </c>
      <c r="O2" s="2">
        <v>0</v>
      </c>
      <c r="P2">
        <v>3.85</v>
      </c>
      <c r="Q2">
        <f t="shared" ref="Q2:Q32" si="5">G2*P2</f>
        <v>144.375</v>
      </c>
      <c r="R2" s="2">
        <v>2.5</v>
      </c>
      <c r="S2" s="2">
        <v>15</v>
      </c>
      <c r="T2">
        <v>1</v>
      </c>
      <c r="U2">
        <v>0</v>
      </c>
      <c r="V2">
        <v>0</v>
      </c>
      <c r="W2">
        <v>0</v>
      </c>
      <c r="X2" s="2">
        <v>1.4444</v>
      </c>
      <c r="Y2">
        <f t="shared" ref="Y2:Y32" si="6">X2*0.36</f>
        <v>0.519984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t="s">
        <v>37</v>
      </c>
      <c r="AI2" t="s">
        <v>235</v>
      </c>
    </row>
    <row r="3" spans="1:35">
      <c r="A3">
        <v>1</v>
      </c>
      <c r="B3" t="s">
        <v>236</v>
      </c>
      <c r="C3">
        <v>2.861</v>
      </c>
      <c r="D3">
        <v>749</v>
      </c>
      <c r="E3">
        <v>5.549</v>
      </c>
      <c r="F3">
        <v>1.404</v>
      </c>
      <c r="G3">
        <f t="shared" ref="G3:G32" si="7">R3*S3</f>
        <v>37.5</v>
      </c>
      <c r="H3">
        <f t="shared" ref="H3:H32" si="8">R3*2+S3*2</f>
        <v>35</v>
      </c>
      <c r="I3">
        <f t="shared" ref="I3:I32" si="9">H3*P3-N3-O3</f>
        <v>117.11</v>
      </c>
      <c r="J3">
        <f t="shared" ref="J3:J32" si="10">O3/G3</f>
        <v>0</v>
      </c>
      <c r="K3">
        <f t="shared" ref="K3:K32" si="11">O3/(I3*0.312)</f>
        <v>0</v>
      </c>
      <c r="L3">
        <v>7</v>
      </c>
      <c r="M3">
        <v>0</v>
      </c>
      <c r="N3">
        <v>17.64</v>
      </c>
      <c r="O3" s="2">
        <v>0</v>
      </c>
      <c r="P3">
        <v>3.85</v>
      </c>
      <c r="Q3">
        <f t="shared" si="5"/>
        <v>144.375</v>
      </c>
      <c r="R3">
        <v>15</v>
      </c>
      <c r="S3">
        <v>2.5</v>
      </c>
      <c r="T3">
        <v>1</v>
      </c>
      <c r="U3">
        <v>0</v>
      </c>
      <c r="V3">
        <v>0</v>
      </c>
      <c r="W3">
        <v>0</v>
      </c>
      <c r="X3">
        <v>0</v>
      </c>
      <c r="Y3">
        <f t="shared" si="6"/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t="s">
        <v>37</v>
      </c>
      <c r="AI3" t="s">
        <v>236</v>
      </c>
    </row>
    <row r="4" spans="1:35">
      <c r="A4">
        <v>2</v>
      </c>
      <c r="B4" t="s">
        <v>237</v>
      </c>
      <c r="C4">
        <v>2.146</v>
      </c>
      <c r="D4">
        <v>657</v>
      </c>
      <c r="E4">
        <v>5.625</v>
      </c>
      <c r="F4">
        <v>1.812</v>
      </c>
      <c r="G4">
        <f t="shared" si="7"/>
        <v>37.5</v>
      </c>
      <c r="H4">
        <f t="shared" si="8"/>
        <v>35</v>
      </c>
      <c r="I4">
        <f t="shared" si="9"/>
        <v>121.73</v>
      </c>
      <c r="J4">
        <f t="shared" si="10"/>
        <v>0</v>
      </c>
      <c r="K4">
        <f t="shared" si="11"/>
        <v>0</v>
      </c>
      <c r="L4">
        <v>5</v>
      </c>
      <c r="M4">
        <v>0</v>
      </c>
      <c r="N4">
        <v>13.02</v>
      </c>
      <c r="O4" s="2">
        <v>0</v>
      </c>
      <c r="P4">
        <v>3.85</v>
      </c>
      <c r="Q4">
        <f t="shared" si="5"/>
        <v>144.375</v>
      </c>
      <c r="R4">
        <v>2.5</v>
      </c>
      <c r="S4">
        <v>15</v>
      </c>
      <c r="T4">
        <v>1</v>
      </c>
      <c r="U4">
        <v>0</v>
      </c>
      <c r="V4">
        <v>0</v>
      </c>
      <c r="W4">
        <v>0</v>
      </c>
      <c r="X4">
        <v>0</v>
      </c>
      <c r="Y4">
        <f t="shared" si="6"/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 t="s">
        <v>37</v>
      </c>
      <c r="AI4" t="s">
        <v>237</v>
      </c>
    </row>
    <row r="5" spans="1:35">
      <c r="A5">
        <v>3</v>
      </c>
      <c r="B5" t="s">
        <v>238</v>
      </c>
      <c r="C5">
        <v>1.931</v>
      </c>
      <c r="D5">
        <v>425</v>
      </c>
      <c r="E5">
        <v>3.549</v>
      </c>
      <c r="F5">
        <v>1.945</v>
      </c>
      <c r="G5">
        <f t="shared" si="7"/>
        <v>37.5</v>
      </c>
      <c r="H5">
        <f t="shared" si="8"/>
        <v>35</v>
      </c>
      <c r="I5">
        <f t="shared" si="9"/>
        <v>122.36</v>
      </c>
      <c r="J5">
        <f t="shared" si="10"/>
        <v>0</v>
      </c>
      <c r="K5">
        <f t="shared" si="11"/>
        <v>0</v>
      </c>
      <c r="L5">
        <v>5</v>
      </c>
      <c r="M5">
        <v>0</v>
      </c>
      <c r="N5">
        <v>12.39</v>
      </c>
      <c r="O5" s="2">
        <v>0</v>
      </c>
      <c r="P5">
        <v>3.85</v>
      </c>
      <c r="Q5">
        <f t="shared" si="5"/>
        <v>144.375</v>
      </c>
      <c r="R5">
        <v>15</v>
      </c>
      <c r="S5">
        <v>2.5</v>
      </c>
      <c r="T5">
        <v>1</v>
      </c>
      <c r="U5">
        <v>1</v>
      </c>
      <c r="V5">
        <v>0</v>
      </c>
      <c r="W5">
        <v>0</v>
      </c>
      <c r="X5">
        <v>0</v>
      </c>
      <c r="Y5">
        <f t="shared" si="6"/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>
        <v>0</v>
      </c>
      <c r="AH5" t="s">
        <v>37</v>
      </c>
      <c r="AI5" t="s">
        <v>238</v>
      </c>
    </row>
    <row r="6" spans="1:35">
      <c r="A6">
        <v>4</v>
      </c>
      <c r="B6" t="s">
        <v>60</v>
      </c>
      <c r="C6">
        <v>1.119</v>
      </c>
      <c r="D6">
        <v>83</v>
      </c>
      <c r="E6">
        <v>0.167</v>
      </c>
      <c r="F6">
        <v>2.071</v>
      </c>
      <c r="G6">
        <f t="shared" si="7"/>
        <v>22.214</v>
      </c>
      <c r="H6">
        <f t="shared" si="8"/>
        <v>21.12</v>
      </c>
      <c r="I6">
        <f t="shared" si="9"/>
        <v>73.212</v>
      </c>
      <c r="J6">
        <f t="shared" si="10"/>
        <v>0.194471954623211</v>
      </c>
      <c r="K6">
        <f t="shared" si="11"/>
        <v>0.189124103236544</v>
      </c>
      <c r="L6">
        <v>1</v>
      </c>
      <c r="M6">
        <v>2</v>
      </c>
      <c r="N6">
        <v>3.78</v>
      </c>
      <c r="O6" s="2">
        <v>4.32</v>
      </c>
      <c r="P6">
        <v>3.85</v>
      </c>
      <c r="Q6">
        <f t="shared" si="5"/>
        <v>85.5239</v>
      </c>
      <c r="R6" s="2">
        <v>7.66</v>
      </c>
      <c r="S6" s="2">
        <v>2.9</v>
      </c>
      <c r="T6">
        <v>0</v>
      </c>
      <c r="U6">
        <v>1</v>
      </c>
      <c r="V6">
        <v>0</v>
      </c>
      <c r="W6">
        <v>0</v>
      </c>
      <c r="X6" s="2">
        <v>2</v>
      </c>
      <c r="Y6">
        <f t="shared" si="6"/>
        <v>0.72</v>
      </c>
      <c r="Z6">
        <v>0</v>
      </c>
      <c r="AA6">
        <v>0</v>
      </c>
      <c r="AB6">
        <v>0</v>
      </c>
      <c r="AC6" s="2">
        <v>1</v>
      </c>
      <c r="AD6">
        <v>28</v>
      </c>
      <c r="AE6">
        <v>1.4</v>
      </c>
      <c r="AF6">
        <v>0.28</v>
      </c>
      <c r="AG6">
        <v>0.18</v>
      </c>
      <c r="AH6" t="s">
        <v>35</v>
      </c>
      <c r="AI6" t="s">
        <v>60</v>
      </c>
    </row>
    <row r="7" spans="1:35">
      <c r="A7">
        <v>5</v>
      </c>
      <c r="B7" t="s">
        <v>239</v>
      </c>
      <c r="C7">
        <v>1.003</v>
      </c>
      <c r="D7">
        <v>71</v>
      </c>
      <c r="E7">
        <v>0.333</v>
      </c>
      <c r="F7">
        <v>1.766</v>
      </c>
      <c r="G7">
        <f t="shared" si="7"/>
        <v>25</v>
      </c>
      <c r="H7">
        <f t="shared" si="8"/>
        <v>20</v>
      </c>
      <c r="I7">
        <f t="shared" si="9"/>
        <v>73.85</v>
      </c>
      <c r="J7">
        <f t="shared" si="10"/>
        <v>0</v>
      </c>
      <c r="K7">
        <f t="shared" si="11"/>
        <v>0</v>
      </c>
      <c r="L7">
        <v>1</v>
      </c>
      <c r="M7">
        <v>0</v>
      </c>
      <c r="N7">
        <v>3.15</v>
      </c>
      <c r="O7" s="2">
        <v>0</v>
      </c>
      <c r="P7">
        <v>3.85</v>
      </c>
      <c r="Q7">
        <f t="shared" si="5"/>
        <v>96.25</v>
      </c>
      <c r="R7">
        <v>5</v>
      </c>
      <c r="S7">
        <v>5</v>
      </c>
      <c r="T7">
        <v>1</v>
      </c>
      <c r="U7">
        <v>0</v>
      </c>
      <c r="V7">
        <v>0</v>
      </c>
      <c r="W7">
        <v>0</v>
      </c>
      <c r="X7">
        <v>0</v>
      </c>
      <c r="Y7">
        <f t="shared" si="6"/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t="s">
        <v>126</v>
      </c>
      <c r="AI7" t="s">
        <v>239</v>
      </c>
    </row>
    <row r="8" spans="1:35">
      <c r="A8">
        <v>6</v>
      </c>
      <c r="B8" t="s">
        <v>61</v>
      </c>
      <c r="C8">
        <v>0.757</v>
      </c>
      <c r="D8">
        <v>71</v>
      </c>
      <c r="E8">
        <v>0.333</v>
      </c>
      <c r="F8">
        <v>1.988</v>
      </c>
      <c r="G8">
        <f t="shared" si="7"/>
        <v>30.02</v>
      </c>
      <c r="H8">
        <f t="shared" si="8"/>
        <v>23.4</v>
      </c>
      <c r="I8">
        <f t="shared" si="9"/>
        <v>86.31</v>
      </c>
      <c r="J8">
        <f t="shared" si="10"/>
        <v>0</v>
      </c>
      <c r="K8">
        <f t="shared" si="11"/>
        <v>0</v>
      </c>
      <c r="L8">
        <v>1</v>
      </c>
      <c r="M8">
        <v>0</v>
      </c>
      <c r="N8">
        <v>3.78</v>
      </c>
      <c r="O8" s="2">
        <v>0</v>
      </c>
      <c r="P8">
        <v>3.85</v>
      </c>
      <c r="Q8">
        <f t="shared" si="5"/>
        <v>115.577</v>
      </c>
      <c r="R8" s="2">
        <v>3.8</v>
      </c>
      <c r="S8" s="2">
        <v>7.9</v>
      </c>
      <c r="T8">
        <v>0</v>
      </c>
      <c r="U8">
        <v>1</v>
      </c>
      <c r="V8">
        <v>0</v>
      </c>
      <c r="W8">
        <v>0</v>
      </c>
      <c r="X8" s="2">
        <v>0.3888</v>
      </c>
      <c r="Y8">
        <f t="shared" si="6"/>
        <v>0.139968</v>
      </c>
      <c r="Z8">
        <v>0</v>
      </c>
      <c r="AA8">
        <v>0</v>
      </c>
      <c r="AB8">
        <v>0</v>
      </c>
      <c r="AC8" s="2">
        <v>1</v>
      </c>
      <c r="AD8">
        <v>28</v>
      </c>
      <c r="AE8">
        <v>1.8</v>
      </c>
      <c r="AF8">
        <v>0.28</v>
      </c>
      <c r="AG8">
        <v>0.18</v>
      </c>
      <c r="AH8" t="s">
        <v>35</v>
      </c>
      <c r="AI8" t="s">
        <v>61</v>
      </c>
    </row>
    <row r="9" spans="1:35">
      <c r="A9">
        <v>7</v>
      </c>
      <c r="B9" t="s">
        <v>240</v>
      </c>
      <c r="C9">
        <v>0.757</v>
      </c>
      <c r="D9">
        <v>71</v>
      </c>
      <c r="E9">
        <v>0.333</v>
      </c>
      <c r="F9">
        <v>1.988</v>
      </c>
      <c r="G9">
        <f t="shared" si="7"/>
        <v>8.5</v>
      </c>
      <c r="H9">
        <f t="shared" si="8"/>
        <v>13.4</v>
      </c>
      <c r="I9">
        <f t="shared" si="9"/>
        <v>49.49</v>
      </c>
      <c r="J9">
        <f t="shared" si="10"/>
        <v>0</v>
      </c>
      <c r="K9">
        <f t="shared" si="11"/>
        <v>0</v>
      </c>
      <c r="L9">
        <v>1</v>
      </c>
      <c r="M9">
        <v>0</v>
      </c>
      <c r="N9">
        <v>2.1</v>
      </c>
      <c r="O9" s="2">
        <v>0</v>
      </c>
      <c r="P9">
        <v>3.85</v>
      </c>
      <c r="Q9">
        <f t="shared" si="5"/>
        <v>32.725</v>
      </c>
      <c r="R9">
        <v>1.7</v>
      </c>
      <c r="S9">
        <v>5</v>
      </c>
      <c r="T9">
        <v>1</v>
      </c>
      <c r="U9">
        <v>0</v>
      </c>
      <c r="V9">
        <v>0</v>
      </c>
      <c r="W9">
        <v>0</v>
      </c>
      <c r="X9">
        <v>0</v>
      </c>
      <c r="Y9">
        <f t="shared" si="6"/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t="s">
        <v>126</v>
      </c>
      <c r="AI9" t="s">
        <v>240</v>
      </c>
    </row>
    <row r="10" spans="1:35">
      <c r="A10">
        <v>8</v>
      </c>
      <c r="B10" t="s">
        <v>241</v>
      </c>
      <c r="C10">
        <v>1.058</v>
      </c>
      <c r="D10">
        <v>205</v>
      </c>
      <c r="E10">
        <v>2.333</v>
      </c>
      <c r="F10">
        <v>1.899</v>
      </c>
      <c r="G10">
        <f t="shared" si="7"/>
        <v>23.4</v>
      </c>
      <c r="H10">
        <f t="shared" si="8"/>
        <v>21.6</v>
      </c>
      <c r="I10">
        <f t="shared" si="9"/>
        <v>77.28</v>
      </c>
      <c r="J10">
        <f t="shared" si="10"/>
        <v>0</v>
      </c>
      <c r="K10">
        <f t="shared" si="11"/>
        <v>0</v>
      </c>
      <c r="L10">
        <v>2</v>
      </c>
      <c r="M10">
        <v>0</v>
      </c>
      <c r="N10">
        <v>5.88</v>
      </c>
      <c r="O10" s="2">
        <v>0</v>
      </c>
      <c r="P10">
        <v>3.85</v>
      </c>
      <c r="Q10">
        <f t="shared" si="5"/>
        <v>90.09</v>
      </c>
      <c r="R10" s="2">
        <v>7.8</v>
      </c>
      <c r="S10" s="2">
        <v>3</v>
      </c>
      <c r="T10">
        <v>1</v>
      </c>
      <c r="U10">
        <v>1</v>
      </c>
      <c r="V10">
        <v>0</v>
      </c>
      <c r="W10">
        <v>0</v>
      </c>
      <c r="X10">
        <v>0</v>
      </c>
      <c r="Y10">
        <f t="shared" si="6"/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t="s">
        <v>37</v>
      </c>
      <c r="AI10" t="s">
        <v>241</v>
      </c>
    </row>
    <row r="11" spans="1:35">
      <c r="A11">
        <v>9</v>
      </c>
      <c r="B11" t="s">
        <v>242</v>
      </c>
      <c r="C11">
        <v>1.609</v>
      </c>
      <c r="D11">
        <v>325</v>
      </c>
      <c r="E11">
        <v>1.458</v>
      </c>
      <c r="F11">
        <v>1.677</v>
      </c>
      <c r="G11">
        <f t="shared" si="7"/>
        <v>13.5</v>
      </c>
      <c r="H11">
        <f t="shared" si="8"/>
        <v>15.4</v>
      </c>
      <c r="I11">
        <f t="shared" si="9"/>
        <v>52.36</v>
      </c>
      <c r="J11">
        <f t="shared" si="10"/>
        <v>0</v>
      </c>
      <c r="K11">
        <f t="shared" si="11"/>
        <v>0</v>
      </c>
      <c r="L11">
        <v>2</v>
      </c>
      <c r="M11">
        <v>0</v>
      </c>
      <c r="N11">
        <v>6.93</v>
      </c>
      <c r="O11" s="2">
        <v>0</v>
      </c>
      <c r="P11">
        <v>3.85</v>
      </c>
      <c r="Q11">
        <f t="shared" si="5"/>
        <v>51.975</v>
      </c>
      <c r="R11">
        <v>5</v>
      </c>
      <c r="S11">
        <v>2.7</v>
      </c>
      <c r="T11">
        <v>0</v>
      </c>
      <c r="U11">
        <v>1</v>
      </c>
      <c r="V11">
        <v>0</v>
      </c>
      <c r="W11">
        <v>0</v>
      </c>
      <c r="X11">
        <v>0</v>
      </c>
      <c r="Y11">
        <f t="shared" si="6"/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t="s">
        <v>37</v>
      </c>
      <c r="AI11" t="s">
        <v>242</v>
      </c>
    </row>
    <row r="12" spans="1:35">
      <c r="A12">
        <v>10</v>
      </c>
      <c r="B12" t="s">
        <v>243</v>
      </c>
      <c r="C12">
        <v>1.379</v>
      </c>
      <c r="D12">
        <v>71</v>
      </c>
      <c r="E12">
        <v>0.125</v>
      </c>
      <c r="F12">
        <v>1.544</v>
      </c>
      <c r="G12">
        <f t="shared" si="7"/>
        <v>12.5</v>
      </c>
      <c r="H12">
        <f t="shared" si="8"/>
        <v>15</v>
      </c>
      <c r="I12">
        <f t="shared" si="9"/>
        <v>55.44</v>
      </c>
      <c r="J12">
        <f t="shared" si="10"/>
        <v>0</v>
      </c>
      <c r="K12">
        <f t="shared" si="11"/>
        <v>0</v>
      </c>
      <c r="L12">
        <v>1</v>
      </c>
      <c r="M12">
        <v>0</v>
      </c>
      <c r="N12">
        <v>2.31</v>
      </c>
      <c r="O12" s="2">
        <v>0</v>
      </c>
      <c r="P12">
        <v>3.85</v>
      </c>
      <c r="Q12">
        <f t="shared" si="5"/>
        <v>48.125</v>
      </c>
      <c r="R12" s="2">
        <v>5</v>
      </c>
      <c r="S12" s="2">
        <v>2.5</v>
      </c>
      <c r="T12">
        <v>0</v>
      </c>
      <c r="U12">
        <v>1</v>
      </c>
      <c r="V12">
        <v>0</v>
      </c>
      <c r="W12">
        <v>0</v>
      </c>
      <c r="X12">
        <v>0</v>
      </c>
      <c r="Y12">
        <f t="shared" si="6"/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t="s">
        <v>126</v>
      </c>
      <c r="AI12" t="s">
        <v>243</v>
      </c>
    </row>
    <row r="13" spans="1:35">
      <c r="A13">
        <v>11</v>
      </c>
      <c r="B13" t="s">
        <v>244</v>
      </c>
      <c r="C13">
        <v>1.379</v>
      </c>
      <c r="D13">
        <v>71</v>
      </c>
      <c r="E13">
        <v>0.125</v>
      </c>
      <c r="F13">
        <v>1.544</v>
      </c>
      <c r="G13">
        <f t="shared" si="7"/>
        <v>12.5</v>
      </c>
      <c r="H13">
        <f t="shared" si="8"/>
        <v>15</v>
      </c>
      <c r="I13">
        <f t="shared" si="9"/>
        <v>55.44</v>
      </c>
      <c r="J13">
        <f t="shared" si="10"/>
        <v>0</v>
      </c>
      <c r="K13">
        <f t="shared" si="11"/>
        <v>0</v>
      </c>
      <c r="L13">
        <v>1</v>
      </c>
      <c r="M13">
        <v>0</v>
      </c>
      <c r="N13">
        <v>2.31</v>
      </c>
      <c r="O13" s="2">
        <v>0</v>
      </c>
      <c r="P13">
        <v>3.85</v>
      </c>
      <c r="Q13">
        <f t="shared" si="5"/>
        <v>48.125</v>
      </c>
      <c r="R13" s="2">
        <v>5</v>
      </c>
      <c r="S13" s="2">
        <v>2.5</v>
      </c>
      <c r="T13">
        <v>0</v>
      </c>
      <c r="U13">
        <v>1</v>
      </c>
      <c r="V13">
        <v>0</v>
      </c>
      <c r="W13">
        <v>0</v>
      </c>
      <c r="X13">
        <v>0</v>
      </c>
      <c r="Y13">
        <f t="shared" si="6"/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t="s">
        <v>126</v>
      </c>
      <c r="AI13" t="s">
        <v>244</v>
      </c>
    </row>
    <row r="14" spans="1:35">
      <c r="A14">
        <v>12</v>
      </c>
      <c r="B14" t="s">
        <v>245</v>
      </c>
      <c r="C14">
        <v>1.379</v>
      </c>
      <c r="D14">
        <v>71</v>
      </c>
      <c r="E14">
        <v>0.125</v>
      </c>
      <c r="F14">
        <v>1.544</v>
      </c>
      <c r="G14">
        <f t="shared" si="7"/>
        <v>6.25</v>
      </c>
      <c r="H14">
        <f t="shared" si="8"/>
        <v>10</v>
      </c>
      <c r="I14">
        <f t="shared" si="9"/>
        <v>36.19</v>
      </c>
      <c r="J14">
        <f t="shared" si="10"/>
        <v>0</v>
      </c>
      <c r="K14">
        <f t="shared" si="11"/>
        <v>0</v>
      </c>
      <c r="L14">
        <v>1</v>
      </c>
      <c r="M14">
        <v>0</v>
      </c>
      <c r="N14">
        <v>2.31</v>
      </c>
      <c r="O14" s="2">
        <v>0</v>
      </c>
      <c r="P14">
        <v>3.85</v>
      </c>
      <c r="Q14">
        <f t="shared" si="5"/>
        <v>24.0625</v>
      </c>
      <c r="R14" s="2">
        <v>2.5</v>
      </c>
      <c r="S14" s="2">
        <v>2.5</v>
      </c>
      <c r="T14">
        <v>0</v>
      </c>
      <c r="U14">
        <v>1</v>
      </c>
      <c r="V14">
        <v>0</v>
      </c>
      <c r="W14">
        <v>0</v>
      </c>
      <c r="X14">
        <v>0</v>
      </c>
      <c r="Y14">
        <f t="shared" si="6"/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t="s">
        <v>126</v>
      </c>
      <c r="AI14" t="s">
        <v>245</v>
      </c>
    </row>
    <row r="15" spans="1:35">
      <c r="A15">
        <v>13</v>
      </c>
      <c r="B15" t="s">
        <v>246</v>
      </c>
      <c r="C15">
        <v>1.379</v>
      </c>
      <c r="D15">
        <v>71</v>
      </c>
      <c r="E15">
        <v>0.125</v>
      </c>
      <c r="F15">
        <v>1.544</v>
      </c>
      <c r="G15">
        <f t="shared" si="7"/>
        <v>6.25</v>
      </c>
      <c r="H15">
        <f t="shared" si="8"/>
        <v>10</v>
      </c>
      <c r="I15">
        <f t="shared" si="9"/>
        <v>36.19</v>
      </c>
      <c r="J15">
        <f t="shared" si="10"/>
        <v>0</v>
      </c>
      <c r="K15">
        <f t="shared" si="11"/>
        <v>0</v>
      </c>
      <c r="L15">
        <v>1</v>
      </c>
      <c r="M15">
        <v>0</v>
      </c>
      <c r="N15">
        <v>2.31</v>
      </c>
      <c r="O15" s="2">
        <v>0</v>
      </c>
      <c r="P15">
        <v>3.85</v>
      </c>
      <c r="Q15">
        <f t="shared" si="5"/>
        <v>24.0625</v>
      </c>
      <c r="R15" s="2">
        <v>2.5</v>
      </c>
      <c r="S15" s="2">
        <v>2.5</v>
      </c>
      <c r="T15">
        <v>0</v>
      </c>
      <c r="U15">
        <v>1</v>
      </c>
      <c r="V15">
        <v>0</v>
      </c>
      <c r="W15">
        <v>0</v>
      </c>
      <c r="X15">
        <v>0</v>
      </c>
      <c r="Y15">
        <f t="shared" si="6"/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t="s">
        <v>126</v>
      </c>
      <c r="AI15" t="s">
        <v>246</v>
      </c>
    </row>
    <row r="16" spans="1:35">
      <c r="A16">
        <v>14</v>
      </c>
      <c r="B16" t="s">
        <v>247</v>
      </c>
      <c r="C16">
        <v>1.379</v>
      </c>
      <c r="D16">
        <v>71</v>
      </c>
      <c r="E16">
        <v>0.125</v>
      </c>
      <c r="F16">
        <v>1.544</v>
      </c>
      <c r="G16">
        <f t="shared" si="7"/>
        <v>6.25</v>
      </c>
      <c r="H16">
        <f t="shared" si="8"/>
        <v>10</v>
      </c>
      <c r="I16">
        <f t="shared" si="9"/>
        <v>36.19</v>
      </c>
      <c r="J16">
        <f t="shared" si="10"/>
        <v>0</v>
      </c>
      <c r="K16">
        <f t="shared" si="11"/>
        <v>0</v>
      </c>
      <c r="L16">
        <v>1</v>
      </c>
      <c r="M16">
        <v>0</v>
      </c>
      <c r="N16">
        <v>2.31</v>
      </c>
      <c r="O16" s="2">
        <v>0</v>
      </c>
      <c r="P16">
        <v>3.85</v>
      </c>
      <c r="Q16">
        <f t="shared" si="5"/>
        <v>24.0625</v>
      </c>
      <c r="R16" s="2">
        <v>2.5</v>
      </c>
      <c r="S16" s="2">
        <v>2.5</v>
      </c>
      <c r="T16">
        <v>0</v>
      </c>
      <c r="U16">
        <v>1</v>
      </c>
      <c r="V16">
        <v>0</v>
      </c>
      <c r="W16">
        <v>0</v>
      </c>
      <c r="X16">
        <v>0</v>
      </c>
      <c r="Y16">
        <f t="shared" si="6"/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t="s">
        <v>126</v>
      </c>
      <c r="AI16" t="s">
        <v>247</v>
      </c>
    </row>
    <row r="17" spans="1:35">
      <c r="A17">
        <v>15</v>
      </c>
      <c r="B17" t="s">
        <v>248</v>
      </c>
      <c r="C17">
        <v>1.309</v>
      </c>
      <c r="D17">
        <v>85</v>
      </c>
      <c r="E17">
        <v>0.091</v>
      </c>
      <c r="F17">
        <v>1.953</v>
      </c>
      <c r="G17">
        <f t="shared" si="7"/>
        <v>12.5</v>
      </c>
      <c r="H17">
        <f t="shared" si="8"/>
        <v>15</v>
      </c>
      <c r="I17">
        <f t="shared" si="9"/>
        <v>51.12</v>
      </c>
      <c r="J17">
        <f t="shared" si="10"/>
        <v>0.3456</v>
      </c>
      <c r="K17">
        <f t="shared" si="11"/>
        <v>0.270855904658722</v>
      </c>
      <c r="L17">
        <v>1</v>
      </c>
      <c r="M17">
        <v>2</v>
      </c>
      <c r="N17">
        <v>2.31</v>
      </c>
      <c r="O17" s="2">
        <v>4.32</v>
      </c>
      <c r="P17">
        <v>3.85</v>
      </c>
      <c r="Q17">
        <f t="shared" si="5"/>
        <v>48.125</v>
      </c>
      <c r="R17" s="2">
        <v>2.5</v>
      </c>
      <c r="S17" s="2">
        <v>5</v>
      </c>
      <c r="T17">
        <v>0</v>
      </c>
      <c r="U17">
        <v>1</v>
      </c>
      <c r="V17">
        <v>0</v>
      </c>
      <c r="W17">
        <v>0</v>
      </c>
      <c r="X17">
        <v>0</v>
      </c>
      <c r="Y17">
        <f t="shared" si="6"/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t="s">
        <v>126</v>
      </c>
      <c r="AI17" t="s">
        <v>248</v>
      </c>
    </row>
    <row r="18" spans="1:35">
      <c r="A18">
        <v>16</v>
      </c>
      <c r="B18" t="s">
        <v>249</v>
      </c>
      <c r="C18">
        <v>1.309</v>
      </c>
      <c r="D18">
        <v>85</v>
      </c>
      <c r="E18">
        <v>0.091</v>
      </c>
      <c r="F18">
        <v>1.953</v>
      </c>
      <c r="G18">
        <f t="shared" si="7"/>
        <v>6.25</v>
      </c>
      <c r="H18">
        <f t="shared" si="8"/>
        <v>10</v>
      </c>
      <c r="I18">
        <f t="shared" si="9"/>
        <v>34.03</v>
      </c>
      <c r="J18">
        <f t="shared" si="10"/>
        <v>0.3456</v>
      </c>
      <c r="K18">
        <f t="shared" si="11"/>
        <v>0.203440403264088</v>
      </c>
      <c r="L18">
        <v>1</v>
      </c>
      <c r="M18">
        <v>1</v>
      </c>
      <c r="N18">
        <v>2.31</v>
      </c>
      <c r="O18" s="2">
        <v>2.16</v>
      </c>
      <c r="P18">
        <v>3.85</v>
      </c>
      <c r="Q18">
        <f t="shared" si="5"/>
        <v>24.0625</v>
      </c>
      <c r="R18" s="2">
        <v>2.5</v>
      </c>
      <c r="S18" s="2">
        <v>2.5</v>
      </c>
      <c r="T18">
        <v>0</v>
      </c>
      <c r="U18">
        <v>1</v>
      </c>
      <c r="V18">
        <v>0</v>
      </c>
      <c r="W18">
        <v>0</v>
      </c>
      <c r="X18">
        <v>0</v>
      </c>
      <c r="Y18">
        <f t="shared" si="6"/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t="s">
        <v>126</v>
      </c>
      <c r="AI18" t="s">
        <v>249</v>
      </c>
    </row>
    <row r="19" spans="1:35">
      <c r="A19">
        <v>17</v>
      </c>
      <c r="B19" t="s">
        <v>250</v>
      </c>
      <c r="C19">
        <v>1.309</v>
      </c>
      <c r="D19">
        <v>85</v>
      </c>
      <c r="E19">
        <v>0.091</v>
      </c>
      <c r="F19">
        <v>1.953</v>
      </c>
      <c r="G19">
        <f t="shared" si="7"/>
        <v>6.25</v>
      </c>
      <c r="H19">
        <f t="shared" si="8"/>
        <v>10</v>
      </c>
      <c r="I19">
        <f t="shared" si="9"/>
        <v>34.03</v>
      </c>
      <c r="J19">
        <f t="shared" si="10"/>
        <v>0.3456</v>
      </c>
      <c r="K19">
        <f t="shared" si="11"/>
        <v>0.203440403264088</v>
      </c>
      <c r="L19">
        <v>1</v>
      </c>
      <c r="M19">
        <v>1</v>
      </c>
      <c r="N19">
        <v>2.31</v>
      </c>
      <c r="O19" s="2">
        <v>2.16</v>
      </c>
      <c r="P19">
        <v>3.85</v>
      </c>
      <c r="Q19">
        <f t="shared" si="5"/>
        <v>24.0625</v>
      </c>
      <c r="R19" s="2">
        <v>2.5</v>
      </c>
      <c r="S19" s="2">
        <v>2.5</v>
      </c>
      <c r="T19">
        <v>0</v>
      </c>
      <c r="U19">
        <v>1</v>
      </c>
      <c r="V19">
        <v>0</v>
      </c>
      <c r="W19">
        <v>0</v>
      </c>
      <c r="X19">
        <v>0</v>
      </c>
      <c r="Y19">
        <f t="shared" si="6"/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t="s">
        <v>126</v>
      </c>
      <c r="AI19" t="s">
        <v>250</v>
      </c>
    </row>
    <row r="20" spans="1:35">
      <c r="A20">
        <v>18</v>
      </c>
      <c r="B20" t="s">
        <v>251</v>
      </c>
      <c r="C20">
        <v>1.309</v>
      </c>
      <c r="D20">
        <v>85</v>
      </c>
      <c r="E20">
        <v>0.091</v>
      </c>
      <c r="F20">
        <v>1.953</v>
      </c>
      <c r="G20">
        <f t="shared" si="7"/>
        <v>6.25</v>
      </c>
      <c r="H20">
        <f t="shared" si="8"/>
        <v>10</v>
      </c>
      <c r="I20">
        <f t="shared" si="9"/>
        <v>34.03</v>
      </c>
      <c r="J20">
        <f t="shared" si="10"/>
        <v>0.3456</v>
      </c>
      <c r="K20">
        <f t="shared" si="11"/>
        <v>0.203440403264088</v>
      </c>
      <c r="L20">
        <v>1</v>
      </c>
      <c r="M20">
        <v>1</v>
      </c>
      <c r="N20">
        <v>2.31</v>
      </c>
      <c r="O20" s="2">
        <v>2.16</v>
      </c>
      <c r="P20">
        <v>3.85</v>
      </c>
      <c r="Q20">
        <f t="shared" si="5"/>
        <v>24.0625</v>
      </c>
      <c r="R20" s="2">
        <v>2.5</v>
      </c>
      <c r="S20" s="2">
        <v>2.5</v>
      </c>
      <c r="T20">
        <v>0</v>
      </c>
      <c r="U20">
        <v>1</v>
      </c>
      <c r="V20">
        <v>0</v>
      </c>
      <c r="W20">
        <v>0</v>
      </c>
      <c r="X20">
        <v>0</v>
      </c>
      <c r="Y20">
        <f t="shared" si="6"/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t="s">
        <v>126</v>
      </c>
      <c r="AI20" t="s">
        <v>251</v>
      </c>
    </row>
    <row r="21" spans="1:35">
      <c r="A21">
        <v>19</v>
      </c>
      <c r="B21" t="s">
        <v>252</v>
      </c>
      <c r="C21">
        <v>1.309</v>
      </c>
      <c r="D21">
        <v>85</v>
      </c>
      <c r="E21">
        <v>0.091</v>
      </c>
      <c r="F21">
        <v>1.953</v>
      </c>
      <c r="G21">
        <f t="shared" si="7"/>
        <v>6.25</v>
      </c>
      <c r="H21">
        <f t="shared" si="8"/>
        <v>10</v>
      </c>
      <c r="I21">
        <f t="shared" si="9"/>
        <v>34.03</v>
      </c>
      <c r="J21">
        <f t="shared" si="10"/>
        <v>0.3456</v>
      </c>
      <c r="K21">
        <f t="shared" si="11"/>
        <v>0.203440403264088</v>
      </c>
      <c r="L21">
        <v>1</v>
      </c>
      <c r="M21">
        <v>1</v>
      </c>
      <c r="N21">
        <v>2.31</v>
      </c>
      <c r="O21" s="2">
        <v>2.16</v>
      </c>
      <c r="P21">
        <v>3.85</v>
      </c>
      <c r="Q21">
        <f t="shared" si="5"/>
        <v>24.0625</v>
      </c>
      <c r="R21" s="2">
        <v>2.5</v>
      </c>
      <c r="S21" s="2">
        <v>2.5</v>
      </c>
      <c r="T21">
        <v>0</v>
      </c>
      <c r="U21">
        <v>1</v>
      </c>
      <c r="V21">
        <v>0</v>
      </c>
      <c r="W21">
        <v>0</v>
      </c>
      <c r="X21">
        <v>0</v>
      </c>
      <c r="Y21">
        <f t="shared" si="6"/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t="s">
        <v>126</v>
      </c>
      <c r="AI21" t="s">
        <v>252</v>
      </c>
    </row>
    <row r="22" spans="1:35">
      <c r="A22">
        <v>20</v>
      </c>
      <c r="B22" t="s">
        <v>253</v>
      </c>
      <c r="C22">
        <v>1.309</v>
      </c>
      <c r="D22">
        <v>85</v>
      </c>
      <c r="E22">
        <v>0.091</v>
      </c>
      <c r="F22">
        <v>1.953</v>
      </c>
      <c r="G22">
        <f t="shared" si="7"/>
        <v>6.25</v>
      </c>
      <c r="H22">
        <f t="shared" si="8"/>
        <v>10</v>
      </c>
      <c r="I22">
        <f t="shared" si="9"/>
        <v>34.03</v>
      </c>
      <c r="J22">
        <f t="shared" si="10"/>
        <v>0.3456</v>
      </c>
      <c r="K22">
        <f t="shared" si="11"/>
        <v>0.203440403264088</v>
      </c>
      <c r="L22">
        <v>1</v>
      </c>
      <c r="M22">
        <v>1</v>
      </c>
      <c r="N22">
        <v>2.31</v>
      </c>
      <c r="O22" s="2">
        <v>2.16</v>
      </c>
      <c r="P22">
        <v>3.85</v>
      </c>
      <c r="Q22">
        <f t="shared" si="5"/>
        <v>24.0625</v>
      </c>
      <c r="R22" s="2">
        <v>2.5</v>
      </c>
      <c r="S22" s="2">
        <v>2.5</v>
      </c>
      <c r="T22">
        <v>0</v>
      </c>
      <c r="U22">
        <v>1</v>
      </c>
      <c r="V22">
        <v>0</v>
      </c>
      <c r="W22">
        <v>0</v>
      </c>
      <c r="X22">
        <v>0</v>
      </c>
      <c r="Y22">
        <f t="shared" si="6"/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t="s">
        <v>126</v>
      </c>
      <c r="AI22" t="s">
        <v>253</v>
      </c>
    </row>
    <row r="23" spans="1:35">
      <c r="A23">
        <v>21</v>
      </c>
      <c r="B23" t="s">
        <v>254</v>
      </c>
      <c r="C23">
        <v>1.309</v>
      </c>
      <c r="D23">
        <v>85</v>
      </c>
      <c r="E23">
        <v>0.091</v>
      </c>
      <c r="F23">
        <v>1.953</v>
      </c>
      <c r="G23">
        <f t="shared" si="7"/>
        <v>6.25</v>
      </c>
      <c r="H23">
        <f t="shared" si="8"/>
        <v>10</v>
      </c>
      <c r="I23">
        <f t="shared" si="9"/>
        <v>34.03</v>
      </c>
      <c r="J23">
        <f t="shared" si="10"/>
        <v>0.3456</v>
      </c>
      <c r="K23">
        <f t="shared" si="11"/>
        <v>0.203440403264088</v>
      </c>
      <c r="L23">
        <v>1</v>
      </c>
      <c r="M23">
        <v>1</v>
      </c>
      <c r="N23">
        <v>2.31</v>
      </c>
      <c r="O23" s="2">
        <v>2.16</v>
      </c>
      <c r="P23">
        <v>3.85</v>
      </c>
      <c r="Q23">
        <f t="shared" si="5"/>
        <v>24.0625</v>
      </c>
      <c r="R23" s="2">
        <v>2.5</v>
      </c>
      <c r="S23" s="2">
        <v>2.5</v>
      </c>
      <c r="T23">
        <v>0</v>
      </c>
      <c r="U23">
        <v>1</v>
      </c>
      <c r="V23">
        <v>0</v>
      </c>
      <c r="W23">
        <v>0</v>
      </c>
      <c r="X23">
        <v>0</v>
      </c>
      <c r="Y23">
        <f t="shared" si="6"/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t="s">
        <v>126</v>
      </c>
      <c r="AI23" t="s">
        <v>254</v>
      </c>
    </row>
    <row r="24" spans="1:35">
      <c r="A24">
        <v>22</v>
      </c>
      <c r="B24" t="s">
        <v>255</v>
      </c>
      <c r="C24">
        <v>1.309</v>
      </c>
      <c r="D24">
        <v>85</v>
      </c>
      <c r="E24">
        <v>0.091</v>
      </c>
      <c r="F24">
        <v>1.953</v>
      </c>
      <c r="G24">
        <f t="shared" si="7"/>
        <v>12.5</v>
      </c>
      <c r="H24">
        <f t="shared" si="8"/>
        <v>15</v>
      </c>
      <c r="I24">
        <f t="shared" si="9"/>
        <v>51.12</v>
      </c>
      <c r="J24">
        <f t="shared" si="10"/>
        <v>0.3456</v>
      </c>
      <c r="K24">
        <f t="shared" si="11"/>
        <v>0.270855904658722</v>
      </c>
      <c r="L24">
        <v>1</v>
      </c>
      <c r="M24">
        <v>2</v>
      </c>
      <c r="N24">
        <v>2.31</v>
      </c>
      <c r="O24" s="2">
        <v>4.32</v>
      </c>
      <c r="P24">
        <v>3.85</v>
      </c>
      <c r="Q24">
        <f t="shared" si="5"/>
        <v>48.125</v>
      </c>
      <c r="R24" s="2">
        <v>2.5</v>
      </c>
      <c r="S24" s="2">
        <v>5</v>
      </c>
      <c r="T24">
        <v>0</v>
      </c>
      <c r="U24">
        <v>1</v>
      </c>
      <c r="V24">
        <v>0</v>
      </c>
      <c r="W24">
        <v>0</v>
      </c>
      <c r="X24">
        <v>0</v>
      </c>
      <c r="Y24">
        <f t="shared" si="6"/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t="s">
        <v>126</v>
      </c>
      <c r="AI24" t="s">
        <v>255</v>
      </c>
    </row>
    <row r="25" spans="1:35">
      <c r="A25">
        <v>23</v>
      </c>
      <c r="B25" t="s">
        <v>256</v>
      </c>
      <c r="C25">
        <v>1.119</v>
      </c>
      <c r="D25">
        <v>83</v>
      </c>
      <c r="E25">
        <v>0.167</v>
      </c>
      <c r="F25">
        <v>2.071</v>
      </c>
      <c r="G25">
        <f t="shared" si="7"/>
        <v>12</v>
      </c>
      <c r="H25">
        <f t="shared" si="8"/>
        <v>14</v>
      </c>
      <c r="I25">
        <f t="shared" si="9"/>
        <v>47.27</v>
      </c>
      <c r="J25">
        <f t="shared" si="10"/>
        <v>0.36</v>
      </c>
      <c r="K25">
        <f t="shared" si="11"/>
        <v>0.292916307301753</v>
      </c>
      <c r="L25">
        <v>1</v>
      </c>
      <c r="M25">
        <v>2</v>
      </c>
      <c r="N25">
        <v>2.31</v>
      </c>
      <c r="O25" s="2">
        <v>4.32</v>
      </c>
      <c r="P25">
        <v>3.85</v>
      </c>
      <c r="Q25">
        <f t="shared" si="5"/>
        <v>46.2</v>
      </c>
      <c r="R25" s="2">
        <v>4</v>
      </c>
      <c r="S25" s="2">
        <v>3</v>
      </c>
      <c r="T25">
        <v>0</v>
      </c>
      <c r="U25">
        <v>1</v>
      </c>
      <c r="V25">
        <v>0</v>
      </c>
      <c r="W25">
        <v>0</v>
      </c>
      <c r="X25">
        <v>0</v>
      </c>
      <c r="Y25">
        <f t="shared" si="6"/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t="s">
        <v>126</v>
      </c>
      <c r="AI25" t="s">
        <v>256</v>
      </c>
    </row>
    <row r="26" spans="1:35">
      <c r="A26">
        <v>24</v>
      </c>
      <c r="B26" t="s">
        <v>257</v>
      </c>
      <c r="C26">
        <v>1.119</v>
      </c>
      <c r="D26">
        <v>83</v>
      </c>
      <c r="E26">
        <v>0.167</v>
      </c>
      <c r="F26">
        <v>2.071</v>
      </c>
      <c r="G26">
        <f t="shared" si="7"/>
        <v>12</v>
      </c>
      <c r="H26">
        <f t="shared" si="8"/>
        <v>14</v>
      </c>
      <c r="I26">
        <f t="shared" si="9"/>
        <v>47.27</v>
      </c>
      <c r="J26">
        <f t="shared" si="10"/>
        <v>0.36</v>
      </c>
      <c r="K26">
        <f t="shared" si="11"/>
        <v>0.292916307301753</v>
      </c>
      <c r="L26">
        <v>1</v>
      </c>
      <c r="M26">
        <v>2</v>
      </c>
      <c r="N26">
        <v>2.31</v>
      </c>
      <c r="O26" s="2">
        <v>4.32</v>
      </c>
      <c r="P26">
        <v>3.85</v>
      </c>
      <c r="Q26">
        <f t="shared" si="5"/>
        <v>46.2</v>
      </c>
      <c r="R26" s="2">
        <v>4</v>
      </c>
      <c r="S26" s="2">
        <v>3</v>
      </c>
      <c r="T26">
        <v>1</v>
      </c>
      <c r="U26">
        <v>0</v>
      </c>
      <c r="V26">
        <v>0</v>
      </c>
      <c r="W26">
        <v>0</v>
      </c>
      <c r="X26">
        <v>0</v>
      </c>
      <c r="Y26">
        <f t="shared" si="6"/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t="s">
        <v>39</v>
      </c>
      <c r="AI26" t="s">
        <v>257</v>
      </c>
    </row>
    <row r="27" spans="1:35">
      <c r="A27">
        <v>25</v>
      </c>
      <c r="B27" t="s">
        <v>258</v>
      </c>
      <c r="C27">
        <v>1.188</v>
      </c>
      <c r="D27">
        <v>97</v>
      </c>
      <c r="E27">
        <v>0.125</v>
      </c>
      <c r="F27">
        <v>1.953</v>
      </c>
      <c r="G27">
        <f t="shared" si="7"/>
        <v>12.5</v>
      </c>
      <c r="H27">
        <f t="shared" si="8"/>
        <v>15</v>
      </c>
      <c r="I27">
        <f t="shared" si="9"/>
        <v>51.12</v>
      </c>
      <c r="J27">
        <f t="shared" si="10"/>
        <v>0.3456</v>
      </c>
      <c r="K27">
        <f t="shared" si="11"/>
        <v>0.270855904658722</v>
      </c>
      <c r="L27">
        <v>1</v>
      </c>
      <c r="M27">
        <v>2</v>
      </c>
      <c r="N27">
        <v>2.31</v>
      </c>
      <c r="O27" s="2">
        <v>4.32</v>
      </c>
      <c r="P27">
        <v>3.85</v>
      </c>
      <c r="Q27">
        <f t="shared" si="5"/>
        <v>48.125</v>
      </c>
      <c r="R27" s="2">
        <v>2.5</v>
      </c>
      <c r="S27" s="2">
        <v>5</v>
      </c>
      <c r="T27">
        <v>0</v>
      </c>
      <c r="U27">
        <v>1</v>
      </c>
      <c r="V27">
        <v>0</v>
      </c>
      <c r="W27">
        <v>0</v>
      </c>
      <c r="X27">
        <v>0</v>
      </c>
      <c r="Y27">
        <f t="shared" si="6"/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t="s">
        <v>126</v>
      </c>
      <c r="AI27" t="s">
        <v>258</v>
      </c>
    </row>
    <row r="28" spans="1:35">
      <c r="A28">
        <v>26</v>
      </c>
      <c r="B28" t="s">
        <v>259</v>
      </c>
      <c r="C28">
        <v>1.188</v>
      </c>
      <c r="D28">
        <v>97</v>
      </c>
      <c r="E28">
        <v>0.125</v>
      </c>
      <c r="F28">
        <v>1.953</v>
      </c>
      <c r="G28">
        <f t="shared" si="7"/>
        <v>6.25</v>
      </c>
      <c r="H28">
        <f t="shared" si="8"/>
        <v>10</v>
      </c>
      <c r="I28">
        <f t="shared" si="9"/>
        <v>34.03</v>
      </c>
      <c r="J28">
        <f t="shared" si="10"/>
        <v>0.3456</v>
      </c>
      <c r="K28">
        <f t="shared" si="11"/>
        <v>0.203440403264088</v>
      </c>
      <c r="L28">
        <v>1</v>
      </c>
      <c r="M28">
        <v>1</v>
      </c>
      <c r="N28">
        <v>2.31</v>
      </c>
      <c r="O28" s="2">
        <v>2.16</v>
      </c>
      <c r="P28">
        <v>3.85</v>
      </c>
      <c r="Q28">
        <f t="shared" si="5"/>
        <v>24.0625</v>
      </c>
      <c r="R28" s="2">
        <v>2.5</v>
      </c>
      <c r="S28" s="2">
        <v>2.5</v>
      </c>
      <c r="T28">
        <v>0</v>
      </c>
      <c r="U28">
        <v>1</v>
      </c>
      <c r="V28">
        <v>0</v>
      </c>
      <c r="W28">
        <v>0</v>
      </c>
      <c r="X28">
        <v>0</v>
      </c>
      <c r="Y28">
        <f t="shared" si="6"/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t="s">
        <v>126</v>
      </c>
      <c r="AI28" t="s">
        <v>259</v>
      </c>
    </row>
    <row r="29" spans="1:35">
      <c r="A29">
        <v>27</v>
      </c>
      <c r="B29" t="s">
        <v>260</v>
      </c>
      <c r="C29">
        <v>1.188</v>
      </c>
      <c r="D29">
        <v>97</v>
      </c>
      <c r="E29">
        <v>0.125</v>
      </c>
      <c r="F29">
        <v>1.953</v>
      </c>
      <c r="G29">
        <f t="shared" si="7"/>
        <v>6.25</v>
      </c>
      <c r="H29">
        <f t="shared" si="8"/>
        <v>10</v>
      </c>
      <c r="I29">
        <f t="shared" si="9"/>
        <v>34.03</v>
      </c>
      <c r="J29">
        <f t="shared" si="10"/>
        <v>0.3456</v>
      </c>
      <c r="K29">
        <f t="shared" si="11"/>
        <v>0.203440403264088</v>
      </c>
      <c r="L29">
        <v>1</v>
      </c>
      <c r="M29">
        <v>1</v>
      </c>
      <c r="N29">
        <v>2.31</v>
      </c>
      <c r="O29" s="2">
        <v>2.16</v>
      </c>
      <c r="P29">
        <v>3.85</v>
      </c>
      <c r="Q29">
        <f t="shared" si="5"/>
        <v>24.0625</v>
      </c>
      <c r="R29" s="2">
        <v>2.5</v>
      </c>
      <c r="S29" s="2">
        <v>2.5</v>
      </c>
      <c r="T29">
        <v>0</v>
      </c>
      <c r="U29">
        <v>1</v>
      </c>
      <c r="V29">
        <v>0</v>
      </c>
      <c r="W29">
        <v>0</v>
      </c>
      <c r="X29">
        <v>0</v>
      </c>
      <c r="Y29">
        <f t="shared" si="6"/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t="s">
        <v>126</v>
      </c>
      <c r="AI29" t="s">
        <v>260</v>
      </c>
    </row>
    <row r="30" spans="1:35">
      <c r="A30">
        <v>28</v>
      </c>
      <c r="B30" t="s">
        <v>261</v>
      </c>
      <c r="C30">
        <v>1.188</v>
      </c>
      <c r="D30">
        <v>97</v>
      </c>
      <c r="E30">
        <v>0.125</v>
      </c>
      <c r="F30">
        <v>1.953</v>
      </c>
      <c r="G30">
        <f t="shared" si="7"/>
        <v>6.25</v>
      </c>
      <c r="H30">
        <f t="shared" si="8"/>
        <v>10</v>
      </c>
      <c r="I30">
        <f t="shared" si="9"/>
        <v>34.03</v>
      </c>
      <c r="J30">
        <f t="shared" si="10"/>
        <v>0.3456</v>
      </c>
      <c r="K30">
        <f t="shared" si="11"/>
        <v>0.203440403264088</v>
      </c>
      <c r="L30">
        <v>1</v>
      </c>
      <c r="M30">
        <v>1</v>
      </c>
      <c r="N30">
        <v>2.31</v>
      </c>
      <c r="O30" s="2">
        <v>2.16</v>
      </c>
      <c r="P30">
        <v>3.85</v>
      </c>
      <c r="Q30">
        <f t="shared" si="5"/>
        <v>24.0625</v>
      </c>
      <c r="R30" s="2">
        <v>2.5</v>
      </c>
      <c r="S30" s="2">
        <v>2.5</v>
      </c>
      <c r="T30">
        <v>0</v>
      </c>
      <c r="U30">
        <v>1</v>
      </c>
      <c r="V30">
        <v>0</v>
      </c>
      <c r="W30">
        <v>0</v>
      </c>
      <c r="X30">
        <v>0</v>
      </c>
      <c r="Y30">
        <f t="shared" si="6"/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t="s">
        <v>126</v>
      </c>
      <c r="AI30" t="s">
        <v>261</v>
      </c>
    </row>
    <row r="31" spans="1:35">
      <c r="A31">
        <v>29</v>
      </c>
      <c r="B31" t="s">
        <v>262</v>
      </c>
      <c r="C31">
        <v>1.188</v>
      </c>
      <c r="D31">
        <v>97</v>
      </c>
      <c r="E31">
        <v>0.125</v>
      </c>
      <c r="F31">
        <v>1.953</v>
      </c>
      <c r="G31">
        <f t="shared" si="7"/>
        <v>6.25</v>
      </c>
      <c r="H31">
        <f t="shared" si="8"/>
        <v>10</v>
      </c>
      <c r="I31">
        <f t="shared" si="9"/>
        <v>34.03</v>
      </c>
      <c r="J31">
        <f t="shared" si="10"/>
        <v>0.3456</v>
      </c>
      <c r="K31">
        <f t="shared" si="11"/>
        <v>0.203440403264088</v>
      </c>
      <c r="L31">
        <v>1</v>
      </c>
      <c r="M31">
        <v>1</v>
      </c>
      <c r="N31">
        <v>2.31</v>
      </c>
      <c r="O31" s="2">
        <v>2.16</v>
      </c>
      <c r="P31">
        <v>3.85</v>
      </c>
      <c r="Q31">
        <f t="shared" si="5"/>
        <v>24.0625</v>
      </c>
      <c r="R31" s="2">
        <v>2.5</v>
      </c>
      <c r="S31" s="2">
        <v>2.5</v>
      </c>
      <c r="T31">
        <v>0</v>
      </c>
      <c r="U31">
        <v>1</v>
      </c>
      <c r="V31">
        <v>0</v>
      </c>
      <c r="W31">
        <v>0</v>
      </c>
      <c r="X31">
        <v>0</v>
      </c>
      <c r="Y31">
        <f t="shared" si="6"/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t="s">
        <v>126</v>
      </c>
      <c r="AI31" t="s">
        <v>262</v>
      </c>
    </row>
    <row r="32" spans="1:35">
      <c r="A32">
        <v>30</v>
      </c>
      <c r="B32" t="s">
        <v>263</v>
      </c>
      <c r="C32">
        <v>1.796</v>
      </c>
      <c r="D32">
        <v>191</v>
      </c>
      <c r="E32">
        <v>0.383</v>
      </c>
      <c r="F32">
        <v>1.77</v>
      </c>
      <c r="G32">
        <f t="shared" si="7"/>
        <v>150</v>
      </c>
      <c r="H32">
        <f t="shared" si="8"/>
        <v>50</v>
      </c>
      <c r="I32">
        <f t="shared" si="9"/>
        <v>190.19</v>
      </c>
      <c r="J32">
        <f t="shared" si="10"/>
        <v>0</v>
      </c>
      <c r="K32">
        <f t="shared" si="11"/>
        <v>0</v>
      </c>
      <c r="L32">
        <v>1</v>
      </c>
      <c r="M32">
        <v>0</v>
      </c>
      <c r="N32">
        <v>2.31</v>
      </c>
      <c r="O32" s="2">
        <v>0</v>
      </c>
      <c r="P32">
        <v>3.85</v>
      </c>
      <c r="Q32">
        <f t="shared" si="5"/>
        <v>577.5</v>
      </c>
      <c r="R32" s="2">
        <v>10</v>
      </c>
      <c r="S32" s="2">
        <v>15</v>
      </c>
      <c r="T32">
        <v>0</v>
      </c>
      <c r="U32">
        <v>1</v>
      </c>
      <c r="V32">
        <v>0</v>
      </c>
      <c r="W32">
        <v>0</v>
      </c>
      <c r="X32">
        <v>0</v>
      </c>
      <c r="Y32">
        <f t="shared" si="6"/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t="s">
        <v>126</v>
      </c>
      <c r="AI32" t="s">
        <v>263</v>
      </c>
    </row>
  </sheetData>
  <sortState ref="A2:F32">
    <sortCondition ref="A2:A32"/>
  </sortState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B8"/>
  <sheetViews>
    <sheetView workbookViewId="0">
      <selection activeCell="C15" sqref="C15"/>
    </sheetView>
  </sheetViews>
  <sheetFormatPr defaultColWidth="9" defaultRowHeight="14" outlineLevelRow="7" outlineLevelCol="1"/>
  <sheetData>
    <row r="1" spans="2:2">
      <c r="B1" t="s">
        <v>264</v>
      </c>
    </row>
    <row r="2" spans="1:2">
      <c r="A2" s="5" t="s">
        <v>265</v>
      </c>
      <c r="B2">
        <v>0.695536</v>
      </c>
    </row>
    <row r="3" spans="1:2">
      <c r="A3" t="s">
        <v>266</v>
      </c>
      <c r="B3">
        <v>0.762462</v>
      </c>
    </row>
    <row r="4" spans="1:2">
      <c r="A4" t="s">
        <v>267</v>
      </c>
      <c r="B4">
        <v>0.803472</v>
      </c>
    </row>
    <row r="5" spans="1:2">
      <c r="A5" t="s">
        <v>268</v>
      </c>
      <c r="B5">
        <v>0.807198</v>
      </c>
    </row>
    <row r="6" spans="1:2">
      <c r="A6" t="s">
        <v>269</v>
      </c>
      <c r="B6">
        <v>0.834102</v>
      </c>
    </row>
    <row r="7" spans="1:2">
      <c r="A7" t="s">
        <v>270</v>
      </c>
      <c r="B7">
        <v>0.769755</v>
      </c>
    </row>
    <row r="8" spans="1:2">
      <c r="A8" t="s">
        <v>271</v>
      </c>
      <c r="B8">
        <v>0.886366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1f</vt:lpstr>
      <vt:lpstr>2f</vt:lpstr>
      <vt:lpstr>3f</vt:lpstr>
      <vt:lpstr>4f</vt:lpstr>
      <vt:lpstr>5f</vt:lpstr>
      <vt:lpstr>6f</vt:lpstr>
      <vt:lpstr>-1f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13519</dc:creator>
  <cp:lastModifiedBy>一本正经</cp:lastModifiedBy>
  <dcterms:created xsi:type="dcterms:W3CDTF">2024-12-16T09:13:00Z</dcterms:created>
  <dcterms:modified xsi:type="dcterms:W3CDTF">2025-03-12T16:50:18Z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006ADEE2980C4076BFF1CD44DB2364D2_12</vt:lpwstr>
  </property>
  <property fmtid="{D5CDD505-2E9C-101B-9397-08002B2CF9AE}" pid="3" name="KSOProductBuildVer">
    <vt:lpwstr>2052-12.1.0.20305</vt:lpwstr>
  </property>
</Properties>
</file>