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490" windowHeight="8250" activeTab="2"/>
  </bookViews>
  <sheets>
    <sheet name="Beam Characteristics" sheetId="3" r:id="rId1"/>
    <sheet name="Measurement" sheetId="4" r:id="rId2"/>
    <sheet name="K factors" sheetId="5" r:id="rId3"/>
  </sheets>
  <calcPr calcId="145621"/>
</workbook>
</file>

<file path=xl/calcChain.xml><?xml version="1.0" encoding="utf-8"?>
<calcChain xmlns="http://schemas.openxmlformats.org/spreadsheetml/2006/main">
  <c r="D2" i="4" l="1"/>
  <c r="D4" i="4"/>
  <c r="D5" i="4"/>
  <c r="D6" i="4"/>
  <c r="D7" i="4"/>
  <c r="D3" i="4"/>
  <c r="A2" i="3"/>
  <c r="F2" i="3" l="1"/>
  <c r="B2" i="3"/>
  <c r="A10" i="3"/>
  <c r="B10" i="3" s="1"/>
  <c r="C10" i="3" s="1"/>
  <c r="D10" i="3" s="1"/>
  <c r="D2" i="3"/>
  <c r="C2" i="3"/>
  <c r="E2" i="3"/>
</calcChain>
</file>

<file path=xl/sharedStrings.xml><?xml version="1.0" encoding="utf-8"?>
<sst xmlns="http://schemas.openxmlformats.org/spreadsheetml/2006/main" count="18" uniqueCount="18">
  <si>
    <t>Second Moment</t>
  </si>
  <si>
    <t xml:space="preserve">Width </t>
  </si>
  <si>
    <t>Height</t>
  </si>
  <si>
    <t>Deflection</t>
  </si>
  <si>
    <t>Force</t>
  </si>
  <si>
    <t>Young's Modulus</t>
  </si>
  <si>
    <t>Length</t>
  </si>
  <si>
    <t>Stress</t>
  </si>
  <si>
    <t>Strain</t>
  </si>
  <si>
    <t>R</t>
  </si>
  <si>
    <t>Distance (cm)</t>
  </si>
  <si>
    <t>Voltage (mV)</t>
  </si>
  <si>
    <t>Initial Voltage (mV)</t>
  </si>
  <si>
    <t>Voltage Dff. (mV)</t>
  </si>
  <si>
    <t>Deflection (mm)</t>
  </si>
  <si>
    <t>Deflection (m)</t>
  </si>
  <si>
    <t>K factor</t>
  </si>
  <si>
    <t>Location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</si>
</sst>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Voltage Diff vs. Deflection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Voltage Diff.</c:v>
          </c:tx>
          <c:marker>
            <c:symbol val="none"/>
          </c:marker>
          <c:trendline>
            <c:name>Linear Approx.</c:nam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cat>
            <c:numRef>
              <c:f>Measurement!$E$2:$E$7</c:f>
              <c:numCache>
                <c:formatCode>General</c:formatCode>
                <c:ptCount val="6"/>
                <c:pt idx="0">
                  <c:v>0.02</c:v>
                </c:pt>
                <c:pt idx="1">
                  <c:v>1.8499999999999999E-2</c:v>
                </c:pt>
                <c:pt idx="2">
                  <c:v>1.8100000000000002E-2</c:v>
                </c:pt>
                <c:pt idx="3">
                  <c:v>1.78E-2</c:v>
                </c:pt>
                <c:pt idx="4">
                  <c:v>1.7500000000000002E-2</c:v>
                </c:pt>
                <c:pt idx="5">
                  <c:v>1.7299999999999999E-2</c:v>
                </c:pt>
              </c:numCache>
            </c:numRef>
          </c:cat>
          <c:val>
            <c:numRef>
              <c:f>Measurement!$D$2:$D$7</c:f>
              <c:numCache>
                <c:formatCode>General</c:formatCode>
                <c:ptCount val="6"/>
                <c:pt idx="0">
                  <c:v>560</c:v>
                </c:pt>
                <c:pt idx="1">
                  <c:v>530</c:v>
                </c:pt>
                <c:pt idx="2">
                  <c:v>510</c:v>
                </c:pt>
                <c:pt idx="3">
                  <c:v>500</c:v>
                </c:pt>
                <c:pt idx="4">
                  <c:v>490</c:v>
                </c:pt>
                <c:pt idx="5">
                  <c:v>480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194624"/>
        <c:axId val="185360768"/>
      </c:lineChart>
      <c:catAx>
        <c:axId val="257194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360768"/>
        <c:crosses val="autoZero"/>
        <c:auto val="1"/>
        <c:lblAlgn val="ctr"/>
        <c:lblOffset val="100"/>
        <c:noMultiLvlLbl val="0"/>
      </c:catAx>
      <c:valAx>
        <c:axId val="185360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7194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485775</xdr:colOff>
      <xdr:row>10</xdr:row>
      <xdr:rowOff>176212</xdr:rowOff>
    </xdr:from>
    <xdr:to>
      <xdr:col>20</xdr:col>
      <xdr:colOff>85725</xdr:colOff>
      <xdr:row>25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1:E7" totalsRowShown="0">
  <autoFilter ref="A1:E7"/>
  <tableColumns count="5">
    <tableColumn id="1" name="Distance (cm)"/>
    <tableColumn id="2" name="Voltage (mV)"/>
    <tableColumn id="3" name="Initial Voltage (mV)"/>
    <tableColumn id="4" name="Voltage Dff. (mV)">
      <calculatedColumnFormula>表1[[#This Row],[Voltage (mV)]]-表1[[#This Row],[Initial Voltage (mV)]]</calculatedColumnFormula>
    </tableColumn>
    <tableColumn id="5" name="Deflection (mm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4:G6" headerRowCount="0">
  <tableColumns count="7">
    <tableColumn id="1" name="列1" totalsRowLabel="汇总"/>
    <tableColumn id="2" name="列2"/>
    <tableColumn id="3" name="列3"/>
    <tableColumn id="4" name="列4"/>
    <tableColumn id="5" name="列5"/>
    <tableColumn id="6" name="列6"/>
    <tableColumn id="7" name="列7" totalsRowFunction="sum"/>
  </tableColumns>
  <tableStyleInfo name="TableStyleMedium2" showFirstColumn="0" showLastColumn="0" showRowStripes="0" showColumnStripes="1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85" zoomScaleNormal="85" workbookViewId="0">
      <selection activeCell="C2" sqref="C2"/>
    </sheetView>
  </sheetViews>
  <sheetFormatPr defaultRowHeight="15" x14ac:dyDescent="0.25"/>
  <cols>
    <col min="1" max="1" width="17.7109375" customWidth="1"/>
    <col min="2" max="3" width="15.7109375" customWidth="1"/>
    <col min="4" max="4" width="12.7109375" customWidth="1"/>
    <col min="5" max="5" width="10.7109375" customWidth="1"/>
  </cols>
  <sheetData>
    <row r="1" spans="1:6" x14ac:dyDescent="0.25">
      <c r="A1" t="s">
        <v>1</v>
      </c>
      <c r="B1" t="s">
        <v>2</v>
      </c>
      <c r="C1" t="s">
        <v>6</v>
      </c>
      <c r="D1" t="s">
        <v>3</v>
      </c>
      <c r="E1" t="s">
        <v>4</v>
      </c>
      <c r="F1" t="s">
        <v>9</v>
      </c>
    </row>
    <row r="2" spans="1:6" x14ac:dyDescent="0.25">
      <c r="A2">
        <f>25/1000</f>
        <v>2.5000000000000001E-2</v>
      </c>
      <c r="B2">
        <f>1/1000</f>
        <v>1E-3</v>
      </c>
      <c r="C2">
        <f>255/1000</f>
        <v>0.255</v>
      </c>
      <c r="D2">
        <f>20/1000</f>
        <v>0.02</v>
      </c>
      <c r="E2">
        <f>0.1*9.81</f>
        <v>0.98100000000000009</v>
      </c>
      <c r="F2">
        <f>1000</f>
        <v>1000</v>
      </c>
    </row>
    <row r="9" spans="1:6" x14ac:dyDescent="0.25">
      <c r="A9" t="s">
        <v>0</v>
      </c>
      <c r="B9" t="s">
        <v>5</v>
      </c>
      <c r="C9" t="s">
        <v>7</v>
      </c>
      <c r="D9" t="s">
        <v>8</v>
      </c>
    </row>
    <row r="10" spans="1:6" x14ac:dyDescent="0.25">
      <c r="A10">
        <f>A2*B2^3/12</f>
        <v>2.0833333333333338E-12</v>
      </c>
      <c r="B10">
        <f>E2*C2^3/(3*D2*A10)</f>
        <v>130130630999.99997</v>
      </c>
      <c r="C10">
        <f>3*D2*B10*B2/(2*C2^2)</f>
        <v>60037199.999999985</v>
      </c>
      <c r="D10">
        <f>C10/B10</f>
        <v>4.6136101499423299E-4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" sqref="A2:A7"/>
    </sheetView>
  </sheetViews>
  <sheetFormatPr defaultRowHeight="15" x14ac:dyDescent="0.25"/>
  <cols>
    <col min="1" max="1" width="16.7109375" customWidth="1"/>
    <col min="2" max="2" width="18.140625" customWidth="1"/>
    <col min="3" max="3" width="20.42578125" customWidth="1"/>
    <col min="4" max="4" width="18.7109375" customWidth="1"/>
    <col min="5" max="5" width="27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B2">
        <v>3220</v>
      </c>
      <c r="C2">
        <v>2660</v>
      </c>
      <c r="D2">
        <f>表1[[#This Row],[Voltage (mV)]]-表1[[#This Row],[Initial Voltage (mV)]]</f>
        <v>560</v>
      </c>
      <c r="E2">
        <v>0.02</v>
      </c>
    </row>
    <row r="3" spans="1:5" x14ac:dyDescent="0.25">
      <c r="A3">
        <v>5</v>
      </c>
      <c r="B3">
        <v>2800</v>
      </c>
      <c r="C3">
        <v>2270</v>
      </c>
      <c r="D3">
        <f>表1[[#This Row],[Voltage (mV)]]-表1[[#This Row],[Initial Voltage (mV)]]</f>
        <v>530</v>
      </c>
      <c r="E3">
        <v>1.8499999999999999E-2</v>
      </c>
    </row>
    <row r="4" spans="1:5" x14ac:dyDescent="0.25">
      <c r="A4">
        <v>50</v>
      </c>
      <c r="B4">
        <v>2810</v>
      </c>
      <c r="C4">
        <v>2300</v>
      </c>
      <c r="D4">
        <f>表1[[#This Row],[Voltage (mV)]]-表1[[#This Row],[Initial Voltage (mV)]]</f>
        <v>510</v>
      </c>
      <c r="E4">
        <v>1.8100000000000002E-2</v>
      </c>
    </row>
    <row r="5" spans="1:5" x14ac:dyDescent="0.25">
      <c r="A5">
        <v>100</v>
      </c>
      <c r="B5">
        <v>2820</v>
      </c>
      <c r="C5">
        <v>2320</v>
      </c>
      <c r="D5">
        <f>表1[[#This Row],[Voltage (mV)]]-表1[[#This Row],[Initial Voltage (mV)]]</f>
        <v>500</v>
      </c>
      <c r="E5">
        <v>1.78E-2</v>
      </c>
    </row>
    <row r="6" spans="1:5" x14ac:dyDescent="0.25">
      <c r="A6">
        <v>120</v>
      </c>
      <c r="B6">
        <v>3070</v>
      </c>
      <c r="C6">
        <v>2580</v>
      </c>
      <c r="D6">
        <f>表1[[#This Row],[Voltage (mV)]]-表1[[#This Row],[Initial Voltage (mV)]]</f>
        <v>490</v>
      </c>
      <c r="E6">
        <v>1.7500000000000002E-2</v>
      </c>
    </row>
    <row r="7" spans="1:5" x14ac:dyDescent="0.25">
      <c r="A7">
        <v>150</v>
      </c>
      <c r="B7">
        <v>3110</v>
      </c>
      <c r="C7">
        <v>2630</v>
      </c>
      <c r="D7">
        <f>表1[[#This Row],[Voltage (mV)]]-表1[[#This Row],[Initial Voltage (mV)]]</f>
        <v>480</v>
      </c>
      <c r="E7">
        <v>1.7299999999999999E-2</v>
      </c>
    </row>
    <row r="25" spans="1:6" x14ac:dyDescent="0.25">
      <c r="A25">
        <v>0.02</v>
      </c>
      <c r="B25">
        <v>1.8499999999999999E-2</v>
      </c>
      <c r="C25">
        <v>1.8100000000000002E-2</v>
      </c>
      <c r="D25">
        <v>1.78E-2</v>
      </c>
      <c r="E25">
        <v>1.7500000000000002E-2</v>
      </c>
      <c r="F25">
        <v>1.7299999999999999E-2</v>
      </c>
    </row>
    <row r="26" spans="1:6" x14ac:dyDescent="0.25">
      <c r="A26">
        <v>1.7346938775510199</v>
      </c>
      <c r="B26">
        <v>1.77484178856127</v>
      </c>
      <c r="C26">
        <v>1.7455845892400701</v>
      </c>
      <c r="D26">
        <v>1.7401881089153</v>
      </c>
      <c r="E26">
        <v>1.7346071124893701</v>
      </c>
      <c r="F26">
        <v>1.71883869680174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"/>
  <sheetViews>
    <sheetView tabSelected="1" workbookViewId="0">
      <selection activeCell="A4" sqref="A4:G6"/>
    </sheetView>
  </sheetViews>
  <sheetFormatPr defaultRowHeight="15" x14ac:dyDescent="0.25"/>
  <cols>
    <col min="1" max="1" width="16.140625" customWidth="1"/>
  </cols>
  <sheetData>
    <row r="4" spans="1:7" x14ac:dyDescent="0.25">
      <c r="A4" t="s">
        <v>17</v>
      </c>
      <c r="B4">
        <v>1</v>
      </c>
      <c r="C4">
        <v>5</v>
      </c>
      <c r="D4">
        <v>50</v>
      </c>
      <c r="E4">
        <v>100</v>
      </c>
      <c r="F4">
        <v>120</v>
      </c>
      <c r="G4">
        <v>150</v>
      </c>
    </row>
    <row r="5" spans="1:7" x14ac:dyDescent="0.25">
      <c r="A5" t="s">
        <v>15</v>
      </c>
      <c r="B5">
        <v>0.02</v>
      </c>
      <c r="C5">
        <v>1.8499999999999999E-2</v>
      </c>
      <c r="D5">
        <v>1.8100000000000002E-2</v>
      </c>
      <c r="E5">
        <v>1.78E-2</v>
      </c>
      <c r="F5">
        <v>1.7500000000000002E-2</v>
      </c>
      <c r="G5">
        <v>1.7299999999999999E-2</v>
      </c>
    </row>
    <row r="6" spans="1:7" x14ac:dyDescent="0.25">
      <c r="A6" t="s">
        <v>16</v>
      </c>
      <c r="B6">
        <v>1.7346938775510199</v>
      </c>
      <c r="C6">
        <v>1.77484178856127</v>
      </c>
      <c r="D6">
        <v>1.7455845892400701</v>
      </c>
      <c r="E6">
        <v>1.7401881089153</v>
      </c>
      <c r="F6">
        <v>1.7346071124893701</v>
      </c>
      <c r="G6">
        <v>1.71883869680174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Beam Characteristics</vt:lpstr>
      <vt:lpstr>Measurement</vt:lpstr>
      <vt:lpstr>K factors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Lun Seow</dc:creator>
  <cp:lastModifiedBy>lyn</cp:lastModifiedBy>
  <dcterms:created xsi:type="dcterms:W3CDTF">2014-03-17T01:40:19Z</dcterms:created>
  <dcterms:modified xsi:type="dcterms:W3CDTF">2014-04-02T14:03:42Z</dcterms:modified>
</cp:coreProperties>
</file>