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uodr\Documents\programaceira\decolagem2022\edi_matlab_bruno\"/>
    </mc:Choice>
  </mc:AlternateContent>
  <xr:revisionPtr revIDLastSave="0" documentId="13_ncr:1_{E21C4918-9DE5-4848-B2A0-B64C171DE81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ntrole" sheetId="1" r:id="rId1"/>
    <sheet name="Geral" sheetId="2" r:id="rId2"/>
    <sheet name="Superficies" sheetId="3" r:id="rId3"/>
    <sheet name="Derivadas" sheetId="4" r:id="rId4"/>
    <sheet name="Traca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" i="5" l="1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Nicolas Kuodrek</author>
  </authors>
  <commentList>
    <comment ref="G2" authorId="0" shapeId="0" xr:uid="{48E78AB9-2A8D-4215-9E9E-033F5835EC5E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minimo do motor</t>
        </r>
      </text>
    </comment>
    <comment ref="G3" authorId="0" shapeId="0" xr:uid="{9D147E6B-7D75-4E00-A599-89478134781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máximo do motor</t>
        </r>
      </text>
    </comment>
    <comment ref="G4" authorId="0" shapeId="0" xr:uid="{A786BAAA-1816-47EA-9EBE-274DC38D564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número para escolher o conjunto motopropulsor na aba 'Tracao'</t>
        </r>
      </text>
    </comment>
    <comment ref="A6" authorId="0" shapeId="0" xr:uid="{33D3B970-9289-4B33-A6D8-50959B18B855}">
      <text>
        <r>
          <rPr>
            <b/>
            <sz val="9"/>
            <color indexed="81"/>
            <rFont val="Segoe UI"/>
            <family val="2"/>
          </rPr>
          <t>Luis Nicolas Kuodrek
Deflexão mínima do aileron</t>
        </r>
      </text>
    </comment>
    <comment ref="C6" authorId="0" shapeId="0" xr:uid="{3059D288-5641-4A6F-A3F8-DED7FCF2293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profundor</t>
        </r>
      </text>
    </comment>
    <comment ref="E6" authorId="0" shapeId="0" xr:uid="{D8A5DD78-15ED-4BEF-9D60-AA1347B8CDE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leme</t>
        </r>
      </text>
    </comment>
    <comment ref="A7" authorId="0" shapeId="0" xr:uid="{D05FD6C6-E9D2-43CB-84E2-5EF611DCE57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aileron</t>
        </r>
      </text>
    </comment>
    <comment ref="C7" authorId="0" shapeId="0" xr:uid="{78200845-F56F-49A5-A1E8-6D61101934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profundor</t>
        </r>
      </text>
    </comment>
    <comment ref="E7" authorId="0" shapeId="0" xr:uid="{06AC3CEC-3FCE-4B78-A61C-3C26BD15A06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leme</t>
        </r>
      </text>
    </comment>
    <comment ref="A9" authorId="0" shapeId="0" xr:uid="{04B3107C-DEED-4115-AFD3-3CDBC4D0A95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Variação do ângulo de downwash com alfa</t>
        </r>
      </text>
    </comment>
    <comment ref="C9" authorId="0" shapeId="0" xr:uid="{FBFB851E-ED15-40AE-8ADD-49011AB11B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Volume de cauda da EH
</t>
        </r>
      </text>
    </comment>
    <comment ref="A10" authorId="0" shapeId="0" xr:uid="{ED8DBF45-F8DA-4468-ABA4-CA81884B07D4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ângulo de downwash em alfa = 0°</t>
        </r>
      </text>
    </comment>
    <comment ref="A11" authorId="0" shapeId="0" xr:uid="{9819BBBE-F5AF-4CA9-9DA0-13777667E68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C11" authorId="0" shapeId="0" xr:uid="{1B3CBC6C-2C04-494F-B251-75C69AE477E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A12" authorId="0" shapeId="0" xr:uid="{269DA53C-F470-417E-B0EF-2503E1F958B1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C12" authorId="0" shapeId="0" xr:uid="{D4B86BE1-7234-4F39-9832-47C8C84B268C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A13" authorId="0" shapeId="0" xr:uid="{8294ED0E-89E5-4529-970A-1F5F299B11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C13" authorId="0" shapeId="0" xr:uid="{C042C049-C320-42AE-BB3C-4C62907EA75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A14" authorId="0" shapeId="0" xr:uid="{F1062C2B-27A4-4B26-B6C3-0419C30640F0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Distância do centro aerodinamico da asa. Adimensional.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Crestani</author>
    <author>International</author>
    <author>eike2</author>
  </authors>
  <commentList>
    <comment ref="T1" authorId="0" shapeId="0" xr:uid="{56AC9ED5-3370-4A9E-91E8-81E0F350B440}">
      <text>
        <r>
          <rPr>
            <b/>
            <sz val="9"/>
            <color indexed="81"/>
            <rFont val="Segoe UI"/>
            <family val="2"/>
          </rPr>
          <t>Lucas Crestani:</t>
        </r>
        <r>
          <rPr>
            <sz val="9"/>
            <color indexed="81"/>
            <rFont val="Segoe UI"/>
            <family val="2"/>
          </rPr>
          <t xml:space="preserve">
Observe que essa curva possui a sua tração inicial corrigida, ou seja, a tração corrigida é a tração estática medida experimentalmente e com AD = 0m. Por isso que, os coeficientes p00, p10, p20, p30, p40 e p50 não estão sendo utilizados. Visto que eles apenas contribuem para formar a tração estática teórica.
Essa interpolação foi feita utilizando a rotação (RPM), a velocidade (m/s) e a Tração (kgf), fornecidos no site da APC, para cada hélice.
A equação original era: 
T(n , v) = p00   +  p10*n  +  p01*v  +  p20*n²  +  p11*n*v  +  p02*v²    +  p30*n³  +  p21*n²*v  +  p12*n*v²  +  p40*n^4  +  p31*n³*v  +  p22*n²+v²  +  p50*n^5  +  p41*n^4*v   +  p32*n³*v² 
OBS:
AD = altitude densidade;</t>
        </r>
      </text>
    </comment>
    <comment ref="W3" authorId="1" shapeId="0" xr:uid="{FD31216A-88E9-4CED-86AC-15693D88E473}">
      <text>
        <r>
          <rPr>
            <b/>
            <sz val="9"/>
            <color indexed="81"/>
            <rFont val="Segoe UI"/>
            <family val="2"/>
          </rPr>
          <t>13920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Y3" authorId="1" shapeId="0" xr:uid="{D8635571-0EBA-4D9B-A534-BBAFF7C6B6FA}">
      <text>
        <r>
          <rPr>
            <b/>
            <sz val="9"/>
            <color indexed="81"/>
            <rFont val="Segoe UI"/>
            <family val="2"/>
          </rPr>
          <t xml:space="preserve">4,41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5" authorId="1" shapeId="0" xr:uid="{35A41D93-AA8C-43A3-A40F-283F2EF8CE88}">
      <text>
        <r>
          <rPr>
            <b/>
            <sz val="9"/>
            <color indexed="81"/>
            <rFont val="Segoe UI"/>
            <family val="2"/>
          </rPr>
          <t>Soares:
Dinâmico 2017</t>
        </r>
      </text>
    </comment>
    <comment ref="A16" authorId="1" shapeId="0" xr:uid="{9DBD63C0-18C1-4AED-9132-056D66CA3B27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17" authorId="1" shapeId="0" xr:uid="{225FDEDE-E688-4D86-8D15-C2CC28D46540}">
      <text>
        <r>
          <rPr>
            <b/>
            <sz val="9"/>
            <color indexed="81"/>
            <rFont val="Segoe UI"/>
            <family val="2"/>
          </rPr>
          <t>Soares:
Dinâmico 2019</t>
        </r>
      </text>
    </comment>
    <comment ref="A18" authorId="1" shapeId="0" xr:uid="{6A5F03C2-2505-4B9C-B28D-2451BF447380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9" authorId="1" shapeId="0" xr:uid="{A31C0A39-96AB-4038-BA71-DE924093379F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20" authorId="1" shapeId="0" xr:uid="{C5818039-BD3B-4194-9CB1-521437278B58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7" authorId="2" shapeId="0" xr:uid="{C72DF6F9-34F8-4D4F-80ED-7295FA78679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8" authorId="2" shapeId="0" xr:uid="{56B407D6-4876-478A-B9F7-A074E0BBD5D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9" authorId="2" shapeId="0" xr:uid="{D75A5C63-572C-4D46-8DF8-648957A6275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0" authorId="2" shapeId="0" xr:uid="{18F64368-DC22-45B7-8338-9611EF74753F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1" authorId="2" shapeId="0" xr:uid="{004CD574-49E8-4C7A-9B54-EF8A7F0ED522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2" authorId="2" shapeId="0" xr:uid="{D1E849E8-DAC6-444A-A6B5-6D5D0AFF618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</commentList>
</comments>
</file>

<file path=xl/sharedStrings.xml><?xml version="1.0" encoding="utf-8"?>
<sst xmlns="http://schemas.openxmlformats.org/spreadsheetml/2006/main" count="199" uniqueCount="176">
  <si>
    <t>Variável</t>
  </si>
  <si>
    <t>Valor</t>
  </si>
  <si>
    <t>Descrição</t>
  </si>
  <si>
    <t>Tipo da simulação</t>
  </si>
  <si>
    <t>1 - cruzeiro</t>
  </si>
  <si>
    <t>V</t>
  </si>
  <si>
    <t>Velocidade resultante do avião</t>
  </si>
  <si>
    <t>alfa</t>
  </si>
  <si>
    <t>este valor não é utilizado pela simulação</t>
  </si>
  <si>
    <t>beta</t>
  </si>
  <si>
    <t>m</t>
  </si>
  <si>
    <t>massa do avião</t>
  </si>
  <si>
    <t>h0</t>
  </si>
  <si>
    <t>altura inicial do avião</t>
  </si>
  <si>
    <t>gama</t>
  </si>
  <si>
    <t>ângulo de subida do avião (não é utilizado)</t>
  </si>
  <si>
    <t>n</t>
  </si>
  <si>
    <t>Fator de carga (não é utilizado no voo de cruzeiro)</t>
  </si>
  <si>
    <t>rho</t>
  </si>
  <si>
    <t>densidade do ar</t>
  </si>
  <si>
    <t>g</t>
  </si>
  <si>
    <t>aceleração da gravidade</t>
  </si>
  <si>
    <t>Sref</t>
  </si>
  <si>
    <t>área de referência (Padrão: área de asa)</t>
  </si>
  <si>
    <t>bref</t>
  </si>
  <si>
    <t>Envergadura de referência (Padrão: envergadura da asa)</t>
  </si>
  <si>
    <t>cref</t>
  </si>
  <si>
    <t>Corda de referência (Padrão: corda média aerodinâmica)</t>
  </si>
  <si>
    <t>nh</t>
  </si>
  <si>
    <t>Eficiência da EH (0,8 ~ 0,95)</t>
  </si>
  <si>
    <t>yp</t>
  </si>
  <si>
    <t>Distância da força de propulsão ao longo do eixo Y</t>
  </si>
  <si>
    <t>Sistema de eixos: corpo do avião</t>
  </si>
  <si>
    <t>zp</t>
  </si>
  <si>
    <t>Distância da força de propulsão ao longo do eixo Z</t>
  </si>
  <si>
    <t>Origem: CG</t>
  </si>
  <si>
    <t>lp</t>
  </si>
  <si>
    <t>Distância da força de propulsão ao longo do eixo X</t>
  </si>
  <si>
    <t>Xcg</t>
  </si>
  <si>
    <t>Distância do CG (Adimensional)</t>
  </si>
  <si>
    <t>Origem: bordo de ataque da asa</t>
  </si>
  <si>
    <t>Zcg</t>
  </si>
  <si>
    <t>Altura do avião (Adimensional)</t>
  </si>
  <si>
    <t>Origem: Chão</t>
  </si>
  <si>
    <t>Zh</t>
  </si>
  <si>
    <t>Altura da EH (m)</t>
  </si>
  <si>
    <t>Inercia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</si>
  <si>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</si>
  <si>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</si>
  <si>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</si>
  <si>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</si>
  <si>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</si>
  <si>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</si>
  <si>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</si>
  <si>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</si>
  <si>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</si>
  <si>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ASA</t>
  </si>
  <si>
    <t>EH</t>
  </si>
  <si>
    <t>EV</t>
  </si>
  <si>
    <t>MISC</t>
  </si>
  <si>
    <t>Sw</t>
  </si>
  <si>
    <t>Sh</t>
  </si>
  <si>
    <t>Sv</t>
  </si>
  <si>
    <t>dtmin</t>
  </si>
  <si>
    <t>CLalfa</t>
  </si>
  <si>
    <t>dtmax</t>
  </si>
  <si>
    <t>CL0</t>
  </si>
  <si>
    <t>nhelice</t>
  </si>
  <si>
    <t>Cmac</t>
  </si>
  <si>
    <t>damin</t>
  </si>
  <si>
    <t>demin</t>
  </si>
  <si>
    <t>drmax</t>
  </si>
  <si>
    <t>damax</t>
  </si>
  <si>
    <t>demax</t>
  </si>
  <si>
    <t>iw</t>
  </si>
  <si>
    <t>ih</t>
  </si>
  <si>
    <t>depsilondalpha</t>
  </si>
  <si>
    <t>Vh</t>
  </si>
  <si>
    <t>epsilon0</t>
  </si>
  <si>
    <t>CDw_c1</t>
  </si>
  <si>
    <t>CDh_c1</t>
  </si>
  <si>
    <t>CDw_c2</t>
  </si>
  <si>
    <t>CDh_c2</t>
  </si>
  <si>
    <t>CDw_c3</t>
  </si>
  <si>
    <t>CDh_c3</t>
  </si>
  <si>
    <t>xac</t>
  </si>
  <si>
    <t>Derivada</t>
  </si>
  <si>
    <t>Obs</t>
  </si>
  <si>
    <t>CYb</t>
  </si>
  <si>
    <t>Consultar E&amp;C, derivadas costumam ser retiradas do AVL</t>
  </si>
  <si>
    <t>Clb</t>
  </si>
  <si>
    <t>Cnb</t>
  </si>
  <si>
    <t>CYp</t>
  </si>
  <si>
    <t>Clp</t>
  </si>
  <si>
    <t>Cnp</t>
  </si>
  <si>
    <t>CLq</t>
  </si>
  <si>
    <t>Cmq</t>
  </si>
  <si>
    <t>CYr</t>
  </si>
  <si>
    <t>Clr</t>
  </si>
  <si>
    <t>Cnr</t>
  </si>
  <si>
    <t>CYda</t>
  </si>
  <si>
    <t>Clda</t>
  </si>
  <si>
    <t>Cnda</t>
  </si>
  <si>
    <t>Cmde</t>
  </si>
  <si>
    <t>CYdr</t>
  </si>
  <si>
    <t>Cldr</t>
  </si>
  <si>
    <t>Cndr</t>
  </si>
  <si>
    <t>Coeficientes obtidos por interpolação (MATLAB)</t>
  </si>
  <si>
    <t>Hélice</t>
  </si>
  <si>
    <t>p00</t>
  </si>
  <si>
    <t>p10</t>
  </si>
  <si>
    <t>p01</t>
  </si>
  <si>
    <t>p20</t>
  </si>
  <si>
    <t>p11</t>
  </si>
  <si>
    <t>p02</t>
  </si>
  <si>
    <t>p30</t>
  </si>
  <si>
    <t>p21</t>
  </si>
  <si>
    <t>p12</t>
  </si>
  <si>
    <t>p03</t>
  </si>
  <si>
    <t>p40</t>
  </si>
  <si>
    <t>p31</t>
  </si>
  <si>
    <t>p22</t>
  </si>
  <si>
    <t>p13</t>
  </si>
  <si>
    <t>p04</t>
  </si>
  <si>
    <t>p50</t>
  </si>
  <si>
    <t>p41</t>
  </si>
  <si>
    <t>p32</t>
  </si>
  <si>
    <t>p23</t>
  </si>
  <si>
    <t>p14</t>
  </si>
  <si>
    <t>p05</t>
  </si>
  <si>
    <t>Rotação</t>
  </si>
  <si>
    <t>Diâmetro</t>
  </si>
  <si>
    <t>N°</t>
  </si>
  <si>
    <t>12.25x3.75</t>
  </si>
  <si>
    <t>12x7</t>
  </si>
  <si>
    <t>12x8</t>
  </si>
  <si>
    <t>12x6</t>
  </si>
  <si>
    <t>11X6</t>
  </si>
  <si>
    <t>10X7</t>
  </si>
  <si>
    <t>13x4</t>
  </si>
  <si>
    <t>13x6</t>
  </si>
  <si>
    <t>13X11</t>
  </si>
  <si>
    <t>14X14</t>
  </si>
  <si>
    <t>12.5X13</t>
  </si>
  <si>
    <t>13x4w</t>
  </si>
  <si>
    <t>12.25x3.75 dinâ</t>
  </si>
  <si>
    <t>12x6 dinâ</t>
  </si>
  <si>
    <t>12x8 dinâ</t>
  </si>
  <si>
    <t>13x4 dinâ</t>
  </si>
  <si>
    <t>11X7E dinâ</t>
  </si>
  <si>
    <t>12,25</t>
  </si>
  <si>
    <t>11x55E</t>
  </si>
  <si>
    <t>10X5E</t>
  </si>
  <si>
    <t>11x7E MDO</t>
  </si>
  <si>
    <t>12x8E 2S</t>
  </si>
  <si>
    <t>12x4</t>
  </si>
  <si>
    <t>12x5</t>
  </si>
  <si>
    <t>13x4E</t>
  </si>
  <si>
    <t>12x6 bruno</t>
  </si>
  <si>
    <t>H</t>
  </si>
  <si>
    <t>cd</t>
  </si>
  <si>
    <t>20x8E</t>
  </si>
  <si>
    <t>CLde</t>
  </si>
  <si>
    <t>x_tdp</t>
  </si>
  <si>
    <t>x_tdn</t>
  </si>
  <si>
    <t>distância do CG até o TDP (m, positivo)</t>
  </si>
  <si>
    <t>distância do CG até o TDN (m, positivo)</t>
  </si>
  <si>
    <t>mi</t>
  </si>
  <si>
    <t>Coeficiente de atrito da pista (adimensional)</t>
  </si>
  <si>
    <t>21x6.3</t>
  </si>
  <si>
    <t>To Corrigida</t>
  </si>
  <si>
    <t>Sd</t>
  </si>
  <si>
    <t>Distância da pista (m)</t>
  </si>
  <si>
    <t>z_inicial</t>
  </si>
  <si>
    <t>Altura inicial do CG do avião (m)</t>
  </si>
  <si>
    <t>CLmax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</si>
</sst>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E+00"/>
    <numFmt numFmtId="166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96F7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EEC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85E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44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1" fontId="1" fillId="5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2" fontId="1" fillId="11" borderId="4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2" fontId="1" fillId="11" borderId="8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11" fontId="1" fillId="12" borderId="4" xfId="0" applyNumberFormat="1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0" fontId="0" fillId="5" borderId="4" xfId="0" applyFill="1" applyBorder="1"/>
    <xf numFmtId="11" fontId="0" fillId="5" borderId="4" xfId="0" applyNumberFormat="1" applyFill="1" applyBorder="1"/>
    <xf numFmtId="11" fontId="1" fillId="10" borderId="4" xfId="0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2" fontId="1" fillId="7" borderId="8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166" fontId="0" fillId="16" borderId="13" xfId="0" applyNumberForma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2" fontId="1" fillId="9" borderId="4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Superficies!$M$1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Superficies!$L$2:$L$12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Superficies!$M$2:$M$12</c:f>
              <c:numCache>
                <c:formatCode>General</c:formatCode>
                <c:ptCount val="11"/>
                <c:pt idx="0">
                  <c:v>3.0599999999999999E-2</c:v>
                </c:pt>
                <c:pt idx="1">
                  <c:v>0.04</c:v>
                </c:pt>
                <c:pt idx="2">
                  <c:v>5.2999999999999999E-2</c:v>
                </c:pt>
                <c:pt idx="3">
                  <c:v>6.93E-2</c:v>
                </c:pt>
                <c:pt idx="4">
                  <c:v>8.7099999999999997E-2</c:v>
                </c:pt>
                <c:pt idx="5">
                  <c:v>0.10440000000000001</c:v>
                </c:pt>
                <c:pt idx="6">
                  <c:v>0.1203</c:v>
                </c:pt>
                <c:pt idx="7">
                  <c:v>0.1351</c:v>
                </c:pt>
                <c:pt idx="8">
                  <c:v>0.1502</c:v>
                </c:pt>
                <c:pt idx="9">
                  <c:v>0.1658</c:v>
                </c:pt>
                <c:pt idx="10">
                  <c:v>0.18190000000000001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7-47BD-9892-0B7B55C0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376"/>
        <c:axId val="260101040"/>
      </c:scatterChart>
      <c:valAx>
        <c:axId val="2600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101040"/>
        <c:crosses val="autoZero"/>
        <c:crossBetween val="midCat"/>
      </c:valAx>
      <c:valAx>
        <c:axId val="2601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31115</xdr:colOff>
      <xdr:row>17</xdr:row>
      <xdr:rowOff>32385</xdr:rowOff>
    </xdr:from>
    <xdr:to>
      <xdr:col>18</xdr:col>
      <xdr:colOff>335915</xdr:colOff>
      <xdr:row>32</xdr:row>
      <xdr:rowOff>32385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F90AD-0C84-F567-9C97-A0F792A74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571498</xdr:colOff>
      <xdr:row>0</xdr:row>
      <xdr:rowOff>9527</xdr:rowOff>
    </xdr:from>
    <xdr:to>
      <xdr:col>32</xdr:col>
      <xdr:colOff>66674</xdr:colOff>
      <xdr:row>1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030FEB-B3DB-43FD-9C7D-ABD32F066942}"/>
            </a:ext>
          </a:extLst>
        </xdr:cNvPr>
        <xdr:cNvSpPr/>
      </xdr:nvSpPr>
      <xdr:spPr>
        <a:xfrm>
          <a:off x="4876798" y="9527"/>
          <a:ext cx="18179416" cy="455293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T(n,v) = T0_corrigida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v^3 + 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v^4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p41*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n^4*v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n^3*v^2 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n*v^4 +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p05*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v^5</a:t>
          </a:r>
          <a:r>
            <a:rPr lang="pt-BR" sz="1400" b="1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7" sqref="B7"/>
    </sheetView>
  </sheetViews>
  <sheetFormatPr defaultRowHeight="14.4" x14ac:dyDescent="0.3"/>
  <cols>
    <col min="1" max="1" width="15.6640625" bestFit="1" customWidth="1"/>
    <col min="3" max="3" width="42.5546875" bestFit="1" customWidth="1"/>
  </cols>
  <sheetData>
    <row r="1" spans="1:3" x14ac:dyDescent="0.3">
      <c r="A1" s="40" t="s">
        <v>0</v>
      </c>
      <c r="B1" s="40" t="s">
        <v>1</v>
      </c>
      <c r="C1" s="40" t="s">
        <v>2</v>
      </c>
    </row>
    <row r="2" spans="1:3" x14ac:dyDescent="0.3">
      <c r="A2" s="41" t="s">
        <v>3</v>
      </c>
      <c r="B2" s="41">
        <v>1</v>
      </c>
      <c r="C2" s="41" t="s">
        <v>4</v>
      </c>
    </row>
    <row r="3" spans="1:3" x14ac:dyDescent="0.3">
      <c r="A3" s="41" t="s">
        <v>5</v>
      </c>
      <c r="B3" s="54">
        <v>17</v>
      </c>
      <c r="C3" s="41" t="s">
        <v>6</v>
      </c>
    </row>
    <row r="4" spans="1:3" x14ac:dyDescent="0.3">
      <c r="A4" s="42" t="s">
        <v>7</v>
      </c>
      <c r="B4" s="42">
        <v>15</v>
      </c>
      <c r="C4" s="41" t="s">
        <v>8</v>
      </c>
    </row>
    <row r="5" spans="1:3" x14ac:dyDescent="0.3">
      <c r="A5" s="42" t="s">
        <v>9</v>
      </c>
      <c r="B5" s="42">
        <v>0</v>
      </c>
      <c r="C5" s="41" t="s">
        <v>8</v>
      </c>
    </row>
    <row r="6" spans="1:3" x14ac:dyDescent="0.3">
      <c r="A6" s="41" t="s">
        <v>10</v>
      </c>
      <c r="B6" s="41">
        <v>15.3</v>
      </c>
      <c r="C6" s="41" t="s">
        <v>11</v>
      </c>
    </row>
    <row r="7" spans="1:3" x14ac:dyDescent="0.3">
      <c r="A7" s="41" t="s">
        <v>12</v>
      </c>
      <c r="B7" s="41">
        <v>0</v>
      </c>
      <c r="C7" s="41" t="s">
        <v>13</v>
      </c>
    </row>
    <row r="8" spans="1:3" x14ac:dyDescent="0.3">
      <c r="A8" s="41" t="s">
        <v>14</v>
      </c>
      <c r="B8" s="41">
        <v>0</v>
      </c>
      <c r="C8" s="41" t="s">
        <v>15</v>
      </c>
    </row>
    <row r="9" spans="1:3" x14ac:dyDescent="0.3">
      <c r="A9" s="41" t="s">
        <v>16</v>
      </c>
      <c r="B9" s="41">
        <v>1</v>
      </c>
      <c r="C9" s="4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16B4-2B26-4515-B1EB-EE0E9A20E5B7}">
  <dimension ref="A1:J21"/>
  <sheetViews>
    <sheetView workbookViewId="0">
      <selection activeCell="B19" sqref="B19"/>
    </sheetView>
  </sheetViews>
  <sheetFormatPr defaultRowHeight="14.4" x14ac:dyDescent="0.3"/>
  <cols>
    <col min="3" max="3" width="48.109375" bestFit="1" customWidth="1"/>
    <col min="4" max="4" width="27.44140625" bestFit="1" customWidth="1"/>
  </cols>
  <sheetData>
    <row r="1" spans="1:10" x14ac:dyDescent="0.3">
      <c r="A1" s="40" t="s">
        <v>0</v>
      </c>
      <c r="B1" s="40" t="s">
        <v>1</v>
      </c>
      <c r="C1" s="40" t="s">
        <v>2</v>
      </c>
      <c r="D1" s="39"/>
    </row>
    <row r="2" spans="1:10" x14ac:dyDescent="0.3">
      <c r="A2" s="41" t="s">
        <v>18</v>
      </c>
      <c r="B2" s="41">
        <v>1.0860000000000001</v>
      </c>
      <c r="C2" s="41" t="s">
        <v>19</v>
      </c>
      <c r="I2" t="s">
        <v>159</v>
      </c>
      <c r="J2" t="s">
        <v>18</v>
      </c>
    </row>
    <row r="3" spans="1:10" x14ac:dyDescent="0.3">
      <c r="A3" s="41" t="s">
        <v>20</v>
      </c>
      <c r="B3" s="41">
        <v>9.81</v>
      </c>
      <c r="C3" s="41" t="s">
        <v>21</v>
      </c>
      <c r="I3" s="48">
        <v>1000</v>
      </c>
      <c r="J3" s="49">
        <f>1.255*(1-(0.0065*I3/288.15))^(9.8061/(0.0065*287.05307))</f>
        <v>1.1131837599499996</v>
      </c>
    </row>
    <row r="4" spans="1:10" x14ac:dyDescent="0.3">
      <c r="A4" s="41" t="s">
        <v>22</v>
      </c>
      <c r="B4" s="41">
        <v>0.77</v>
      </c>
      <c r="C4" s="41" t="s">
        <v>23</v>
      </c>
    </row>
    <row r="5" spans="1:10" x14ac:dyDescent="0.3">
      <c r="A5" s="41" t="s">
        <v>24</v>
      </c>
      <c r="B5" s="41">
        <v>1.8919999999999999</v>
      </c>
      <c r="C5" s="41" t="s">
        <v>25</v>
      </c>
    </row>
    <row r="6" spans="1:10" x14ac:dyDescent="0.3">
      <c r="A6" s="41" t="s">
        <v>26</v>
      </c>
      <c r="B6" s="41">
        <v>0.43017</v>
      </c>
      <c r="C6" s="41" t="s">
        <v>27</v>
      </c>
    </row>
    <row r="7" spans="1:10" x14ac:dyDescent="0.3">
      <c r="A7" s="41" t="s">
        <v>28</v>
      </c>
      <c r="B7" s="41">
        <v>0.9</v>
      </c>
      <c r="C7" s="41" t="s">
        <v>29</v>
      </c>
    </row>
    <row r="8" spans="1:10" x14ac:dyDescent="0.3">
      <c r="A8" s="41" t="s">
        <v>30</v>
      </c>
      <c r="B8" s="47">
        <v>0</v>
      </c>
      <c r="C8" s="41" t="s">
        <v>31</v>
      </c>
      <c r="D8" s="41" t="s">
        <v>32</v>
      </c>
    </row>
    <row r="9" spans="1:10" x14ac:dyDescent="0.3">
      <c r="A9" s="41" t="s">
        <v>33</v>
      </c>
      <c r="B9" s="47">
        <v>0.23100000000000001</v>
      </c>
      <c r="C9" s="41" t="s">
        <v>34</v>
      </c>
      <c r="D9" s="41" t="s">
        <v>35</v>
      </c>
    </row>
    <row r="10" spans="1:10" x14ac:dyDescent="0.3">
      <c r="A10" s="41" t="s">
        <v>36</v>
      </c>
      <c r="B10" s="47">
        <v>0</v>
      </c>
      <c r="C10" s="41" t="s">
        <v>37</v>
      </c>
      <c r="D10" s="41" t="s">
        <v>35</v>
      </c>
    </row>
    <row r="11" spans="1:10" x14ac:dyDescent="0.3">
      <c r="A11" s="41" t="s">
        <v>38</v>
      </c>
      <c r="B11" s="41">
        <v>0.27400000000000002</v>
      </c>
      <c r="C11" s="41" t="s">
        <v>39</v>
      </c>
      <c r="D11" s="41" t="s">
        <v>40</v>
      </c>
    </row>
    <row r="12" spans="1:10" x14ac:dyDescent="0.3">
      <c r="A12" s="41" t="s">
        <v>41</v>
      </c>
      <c r="B12" s="41">
        <v>0</v>
      </c>
      <c r="C12" s="41" t="s">
        <v>42</v>
      </c>
      <c r="D12" s="41" t="s">
        <v>43</v>
      </c>
    </row>
    <row r="13" spans="1:10" x14ac:dyDescent="0.3">
      <c r="A13" s="41" t="s">
        <v>44</v>
      </c>
      <c r="B13" s="46">
        <v>0</v>
      </c>
      <c r="C13" s="41" t="s">
        <v>45</v>
      </c>
      <c r="D13" s="41" t="s">
        <v>43</v>
      </c>
    </row>
    <row r="14" spans="1:10" x14ac:dyDescent="0.3">
      <c r="A14" s="41" t="s">
        <v>46</v>
      </c>
      <c r="B14" s="46">
        <v>0.39190000000000003</v>
      </c>
      <c r="C14" s="41">
        <v>0</v>
      </c>
      <c r="D14" s="41">
        <v>0</v>
      </c>
      <c r="F14" s="41" t="s">
        <v>47</v>
      </c>
      <c r="G14" s="41" t="s">
        <v>48</v>
      </c>
      <c r="H14" s="41" t="s">
        <v>49</v>
      </c>
    </row>
    <row r="15" spans="1:10" x14ac:dyDescent="0.3">
      <c r="A15" s="41"/>
      <c r="B15" s="41">
        <v>0</v>
      </c>
      <c r="C15" s="41">
        <v>0.66600000000000004</v>
      </c>
      <c r="D15" s="41">
        <v>0</v>
      </c>
      <c r="F15" s="41" t="s">
        <v>50</v>
      </c>
      <c r="G15" s="41" t="s">
        <v>51</v>
      </c>
      <c r="H15" s="41" t="s">
        <v>52</v>
      </c>
    </row>
    <row r="16" spans="1:10" x14ac:dyDescent="0.3">
      <c r="A16" s="41"/>
      <c r="B16" s="41">
        <v>0</v>
      </c>
      <c r="C16" s="41">
        <v>0</v>
      </c>
      <c r="D16" s="41">
        <v>0.98580000000000001</v>
      </c>
      <c r="F16" s="41" t="s">
        <v>53</v>
      </c>
      <c r="G16" s="41" t="s">
        <v>54</v>
      </c>
      <c r="H16" s="41" t="s">
        <v>55</v>
      </c>
    </row>
    <row r="17" spans="1:3" x14ac:dyDescent="0.3">
      <c r="A17" s="41" t="s">
        <v>163</v>
      </c>
      <c r="B17" s="41">
        <v>4.53E-2</v>
      </c>
      <c r="C17" s="41" t="s">
        <v>165</v>
      </c>
    </row>
    <row r="18" spans="1:3" x14ac:dyDescent="0.3">
      <c r="A18" s="41" t="s">
        <v>164</v>
      </c>
      <c r="B18" s="41">
        <v>0.3</v>
      </c>
      <c r="C18" s="41" t="s">
        <v>166</v>
      </c>
    </row>
    <row r="19" spans="1:3" x14ac:dyDescent="0.3">
      <c r="A19" s="41" t="s">
        <v>167</v>
      </c>
      <c r="B19" s="41">
        <v>0.05</v>
      </c>
      <c r="C19" s="41" t="s">
        <v>168</v>
      </c>
    </row>
    <row r="20" spans="1:3" x14ac:dyDescent="0.3">
      <c r="A20" s="57" t="s">
        <v>171</v>
      </c>
      <c r="B20" s="57">
        <v>58</v>
      </c>
      <c r="C20" s="57" t="s">
        <v>172</v>
      </c>
    </row>
    <row r="21" spans="1:3" x14ac:dyDescent="0.3">
      <c r="A21" s="57" t="s">
        <v>173</v>
      </c>
      <c r="B21" s="57">
        <v>0</v>
      </c>
      <c r="C21" s="57" t="s">
        <v>174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D063-05B3-470D-AA7D-6BE4832597D6}">
  <dimension ref="A1:M25"/>
  <sheetViews>
    <sheetView tabSelected="1" topLeftCell="A5" workbookViewId="0">
      <selection activeCell="B15" sqref="B15"/>
    </sheetView>
  </sheetViews>
  <sheetFormatPr defaultRowHeight="14.4" x14ac:dyDescent="0.3"/>
  <cols>
    <col min="1" max="1" width="16.6640625" customWidth="1"/>
    <col min="3" max="3" width="13.33203125" bestFit="1" customWidth="1"/>
  </cols>
  <sheetData>
    <row r="1" spans="1:13" x14ac:dyDescent="0.3">
      <c r="A1" s="40" t="s">
        <v>56</v>
      </c>
      <c r="B1" s="39"/>
      <c r="C1" s="40" t="s">
        <v>57</v>
      </c>
      <c r="D1" s="39"/>
      <c r="E1" s="40" t="s">
        <v>58</v>
      </c>
      <c r="F1" s="39"/>
      <c r="G1" s="40" t="s">
        <v>59</v>
      </c>
      <c r="H1" s="39"/>
      <c r="I1" s="39"/>
      <c r="J1" s="39"/>
      <c r="L1" t="s">
        <v>7</v>
      </c>
      <c r="M1" t="s">
        <v>160</v>
      </c>
    </row>
    <row r="2" spans="1:13" x14ac:dyDescent="0.3">
      <c r="A2" s="40" t="s">
        <v>60</v>
      </c>
      <c r="B2" s="41">
        <v>0.76800000000000002</v>
      </c>
      <c r="C2" s="40" t="s">
        <v>61</v>
      </c>
      <c r="D2" s="41">
        <v>0.19070000000000001</v>
      </c>
      <c r="E2" s="40" t="s">
        <v>62</v>
      </c>
      <c r="F2" s="41">
        <v>4.5999999999999999E-2</v>
      </c>
      <c r="G2" s="40" t="s">
        <v>63</v>
      </c>
      <c r="H2" s="41">
        <v>4000</v>
      </c>
      <c r="I2" s="39"/>
      <c r="J2" s="39"/>
      <c r="L2" s="50">
        <v>0</v>
      </c>
      <c r="M2" s="51">
        <v>3.0599999999999999E-2</v>
      </c>
    </row>
    <row r="3" spans="1:13" x14ac:dyDescent="0.3">
      <c r="A3" s="40" t="s">
        <v>64</v>
      </c>
      <c r="B3" s="41">
        <v>9.0999999999999998E-2</v>
      </c>
      <c r="C3" s="40" t="s">
        <v>64</v>
      </c>
      <c r="D3" s="41">
        <v>7.0199999999999999E-2</v>
      </c>
      <c r="E3" s="40" t="s">
        <v>64</v>
      </c>
      <c r="F3" s="41">
        <v>6.4580960000000007E-2</v>
      </c>
      <c r="G3" s="40" t="s">
        <v>65</v>
      </c>
      <c r="H3" s="41">
        <v>5100</v>
      </c>
      <c r="I3" s="39"/>
      <c r="J3" s="39"/>
      <c r="L3" s="50">
        <v>1</v>
      </c>
      <c r="M3" s="51">
        <v>0.04</v>
      </c>
    </row>
    <row r="4" spans="1:13" x14ac:dyDescent="0.3">
      <c r="A4" s="40" t="s">
        <v>66</v>
      </c>
      <c r="B4" s="41">
        <v>0.95</v>
      </c>
      <c r="C4" s="40" t="s">
        <v>66</v>
      </c>
      <c r="D4" s="41">
        <v>-0.54151700000000003</v>
      </c>
      <c r="E4" s="40" t="s">
        <v>66</v>
      </c>
      <c r="F4" s="41">
        <v>0</v>
      </c>
      <c r="G4" s="40" t="s">
        <v>67</v>
      </c>
      <c r="H4" s="41">
        <v>35</v>
      </c>
      <c r="I4" s="39"/>
      <c r="J4" s="39"/>
      <c r="L4" s="50">
        <v>2</v>
      </c>
      <c r="M4" s="51">
        <v>5.2999999999999999E-2</v>
      </c>
    </row>
    <row r="5" spans="1:13" x14ac:dyDescent="0.3">
      <c r="A5" s="40" t="s">
        <v>68</v>
      </c>
      <c r="B5" s="41">
        <v>-0.245</v>
      </c>
      <c r="C5" s="40" t="s">
        <v>68</v>
      </c>
      <c r="D5" s="41">
        <v>0</v>
      </c>
      <c r="E5" s="39"/>
      <c r="F5" s="39"/>
      <c r="G5" s="39"/>
      <c r="H5" s="39"/>
      <c r="I5" s="39"/>
      <c r="J5" s="39"/>
      <c r="L5" s="50">
        <v>3</v>
      </c>
      <c r="M5" s="51">
        <v>6.93E-2</v>
      </c>
    </row>
    <row r="6" spans="1:13" x14ac:dyDescent="0.3">
      <c r="A6" s="40" t="s">
        <v>69</v>
      </c>
      <c r="B6" s="41">
        <v>-10</v>
      </c>
      <c r="C6" s="40" t="s">
        <v>70</v>
      </c>
      <c r="D6" s="41">
        <v>-20</v>
      </c>
      <c r="E6" s="40" t="s">
        <v>71</v>
      </c>
      <c r="F6" s="41">
        <v>-22</v>
      </c>
      <c r="G6" s="39"/>
      <c r="H6" s="39"/>
      <c r="I6" s="39"/>
      <c r="J6" s="39"/>
      <c r="L6" s="50">
        <v>4</v>
      </c>
      <c r="M6" s="51">
        <v>8.7099999999999997E-2</v>
      </c>
    </row>
    <row r="7" spans="1:13" x14ac:dyDescent="0.3">
      <c r="A7" s="40" t="s">
        <v>72</v>
      </c>
      <c r="B7" s="41">
        <v>15</v>
      </c>
      <c r="C7" s="40" t="s">
        <v>73</v>
      </c>
      <c r="D7" s="41">
        <v>22</v>
      </c>
      <c r="E7" s="40" t="s">
        <v>71</v>
      </c>
      <c r="F7" s="41">
        <v>22</v>
      </c>
      <c r="G7" s="39"/>
      <c r="H7" s="39"/>
      <c r="I7" s="39"/>
      <c r="J7" s="39"/>
      <c r="L7" s="50">
        <v>5</v>
      </c>
      <c r="M7" s="51">
        <v>0.10440000000000001</v>
      </c>
    </row>
    <row r="8" spans="1:13" x14ac:dyDescent="0.3">
      <c r="A8" s="40" t="s">
        <v>74</v>
      </c>
      <c r="B8" s="41">
        <v>2</v>
      </c>
      <c r="C8" s="40" t="s">
        <v>75</v>
      </c>
      <c r="D8" s="41">
        <v>0</v>
      </c>
      <c r="E8" s="39"/>
      <c r="F8" s="39"/>
      <c r="G8" s="39"/>
      <c r="H8" s="39"/>
      <c r="I8" s="39"/>
      <c r="J8" s="39"/>
      <c r="L8" s="50">
        <v>6</v>
      </c>
      <c r="M8" s="51">
        <v>0.1203</v>
      </c>
    </row>
    <row r="9" spans="1:13" x14ac:dyDescent="0.3">
      <c r="A9" s="40" t="s">
        <v>76</v>
      </c>
      <c r="B9" s="41">
        <v>0.70579999999999998</v>
      </c>
      <c r="C9" s="40" t="s">
        <v>77</v>
      </c>
      <c r="D9" s="41">
        <v>0.55000000000000004</v>
      </c>
      <c r="E9" s="39"/>
      <c r="F9" s="39"/>
      <c r="G9" s="39"/>
      <c r="H9" s="39"/>
      <c r="I9" s="39"/>
      <c r="J9" s="39"/>
      <c r="L9" s="50">
        <v>7</v>
      </c>
      <c r="M9" s="51">
        <v>0.1351</v>
      </c>
    </row>
    <row r="10" spans="1:13" x14ac:dyDescent="0.3">
      <c r="A10" s="40" t="s">
        <v>78</v>
      </c>
      <c r="B10" s="41">
        <v>7.4312341000000002</v>
      </c>
      <c r="C10" s="39"/>
      <c r="D10" s="39"/>
      <c r="E10" s="39"/>
      <c r="F10" s="39"/>
      <c r="G10" s="39"/>
      <c r="H10" s="39"/>
      <c r="I10" s="39"/>
      <c r="J10" s="39"/>
      <c r="L10" s="50">
        <v>8</v>
      </c>
      <c r="M10" s="51">
        <v>0.1502</v>
      </c>
    </row>
    <row r="11" spans="1:13" x14ac:dyDescent="0.3">
      <c r="A11" s="40" t="s">
        <v>79</v>
      </c>
      <c r="B11" s="46">
        <v>1E-4</v>
      </c>
      <c r="C11" s="40" t="s">
        <v>80</v>
      </c>
      <c r="D11" s="46">
        <v>0</v>
      </c>
      <c r="E11" s="39"/>
      <c r="F11" s="39"/>
      <c r="H11" s="45"/>
      <c r="L11" s="50">
        <v>9</v>
      </c>
      <c r="M11" s="51">
        <v>0.1658</v>
      </c>
    </row>
    <row r="12" spans="1:13" x14ac:dyDescent="0.3">
      <c r="A12" s="40" t="s">
        <v>81</v>
      </c>
      <c r="B12" s="46">
        <v>1.46E-2</v>
      </c>
      <c r="C12" s="40" t="s">
        <v>82</v>
      </c>
      <c r="D12" s="46">
        <v>0</v>
      </c>
      <c r="E12" s="39"/>
      <c r="F12" s="39"/>
      <c r="L12" s="50">
        <v>10</v>
      </c>
      <c r="M12" s="51">
        <v>0.18190000000000001</v>
      </c>
    </row>
    <row r="13" spans="1:13" x14ac:dyDescent="0.3">
      <c r="A13" s="40" t="s">
        <v>83</v>
      </c>
      <c r="B13" s="46">
        <v>2.69E-2</v>
      </c>
      <c r="C13" s="40" t="s">
        <v>84</v>
      </c>
      <c r="D13" s="46">
        <v>0</v>
      </c>
      <c r="E13" s="39"/>
      <c r="F13" s="39"/>
    </row>
    <row r="14" spans="1:13" x14ac:dyDescent="0.3">
      <c r="A14" s="40" t="s">
        <v>85</v>
      </c>
      <c r="B14" s="46">
        <v>0.28299999999999997</v>
      </c>
      <c r="C14" s="39"/>
      <c r="D14" s="39"/>
      <c r="E14" s="39"/>
      <c r="F14" s="39"/>
    </row>
    <row r="15" spans="1:13" x14ac:dyDescent="0.3">
      <c r="A15" s="40" t="s">
        <v>175</v>
      </c>
      <c r="B15" s="41">
        <v>2.5</v>
      </c>
      <c r="C15" s="39"/>
      <c r="D15" s="39"/>
      <c r="E15" s="39"/>
      <c r="F15" s="39"/>
    </row>
    <row r="16" spans="1:13" x14ac:dyDescent="0.3">
      <c r="A16" s="39"/>
      <c r="B16" s="39"/>
      <c r="C16" s="39"/>
      <c r="D16" s="39"/>
      <c r="E16" s="39"/>
      <c r="F16" s="39"/>
    </row>
    <row r="17" spans="1:6" x14ac:dyDescent="0.3">
      <c r="A17" s="39"/>
      <c r="B17" s="39"/>
      <c r="C17" s="39"/>
      <c r="D17" s="39"/>
      <c r="E17" s="39"/>
      <c r="F17" s="39"/>
    </row>
    <row r="18" spans="1:6" x14ac:dyDescent="0.3">
      <c r="B18" s="46">
        <v>0.68910000000000005</v>
      </c>
      <c r="D18">
        <v>0.45090000000000002</v>
      </c>
    </row>
    <row r="19" spans="1:6" x14ac:dyDescent="0.3">
      <c r="B19" s="46">
        <v>0.41170000000000001</v>
      </c>
      <c r="D19">
        <v>9.7299999999999998E-2</v>
      </c>
    </row>
    <row r="20" spans="1:6" x14ac:dyDescent="0.3">
      <c r="B20" s="46">
        <v>2.0199999999999999E-2</v>
      </c>
      <c r="D20">
        <v>-6.9999999999999999E-4</v>
      </c>
    </row>
    <row r="23" spans="1:6" x14ac:dyDescent="0.3">
      <c r="B23" s="46">
        <v>1E-4</v>
      </c>
    </row>
    <row r="24" spans="1:6" x14ac:dyDescent="0.3">
      <c r="B24" s="46">
        <v>1.46E-2</v>
      </c>
    </row>
    <row r="25" spans="1:6" x14ac:dyDescent="0.3">
      <c r="B25" s="46">
        <v>2.69E-2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3401-D5F9-4F05-A1A5-75FFBCA62A3E}">
  <dimension ref="A1:BC104"/>
  <sheetViews>
    <sheetView zoomScaleNormal="100" workbookViewId="0">
      <selection activeCell="C18" sqref="C18"/>
    </sheetView>
  </sheetViews>
  <sheetFormatPr defaultRowHeight="14.4" x14ac:dyDescent="0.3"/>
  <cols>
    <col min="2" max="2" width="14.21875" bestFit="1" customWidth="1"/>
    <col min="3" max="3" width="50.6640625" bestFit="1" customWidth="1"/>
  </cols>
  <sheetData>
    <row r="1" spans="1:3" x14ac:dyDescent="0.3">
      <c r="A1" s="40" t="s">
        <v>86</v>
      </c>
      <c r="B1" s="40" t="s">
        <v>1</v>
      </c>
      <c r="C1" s="40" t="s">
        <v>87</v>
      </c>
    </row>
    <row r="2" spans="1:3" x14ac:dyDescent="0.3">
      <c r="A2" s="41" t="s">
        <v>88</v>
      </c>
      <c r="B2" s="56">
        <v>0</v>
      </c>
      <c r="C2" s="41" t="s">
        <v>89</v>
      </c>
    </row>
    <row r="3" spans="1:3" x14ac:dyDescent="0.3">
      <c r="A3" s="41" t="s">
        <v>90</v>
      </c>
      <c r="B3" s="56">
        <v>0</v>
      </c>
    </row>
    <row r="4" spans="1:3" x14ac:dyDescent="0.3">
      <c r="A4" s="41" t="s">
        <v>91</v>
      </c>
      <c r="B4" s="56">
        <v>0</v>
      </c>
    </row>
    <row r="5" spans="1:3" x14ac:dyDescent="0.3">
      <c r="A5" s="41" t="s">
        <v>92</v>
      </c>
      <c r="B5" s="56">
        <v>0</v>
      </c>
    </row>
    <row r="6" spans="1:3" x14ac:dyDescent="0.3">
      <c r="A6" s="41" t="s">
        <v>93</v>
      </c>
      <c r="B6" s="56">
        <v>0</v>
      </c>
    </row>
    <row r="7" spans="1:3" x14ac:dyDescent="0.3">
      <c r="A7" s="41" t="s">
        <v>94</v>
      </c>
      <c r="B7" s="56">
        <v>0</v>
      </c>
    </row>
    <row r="8" spans="1:3" x14ac:dyDescent="0.3">
      <c r="A8" s="41" t="s">
        <v>95</v>
      </c>
      <c r="B8" s="56">
        <v>7.4755370000000001</v>
      </c>
    </row>
    <row r="9" spans="1:3" x14ac:dyDescent="0.3">
      <c r="A9" s="41" t="s">
        <v>96</v>
      </c>
      <c r="B9" s="56">
        <v>-12.895921</v>
      </c>
    </row>
    <row r="10" spans="1:3" x14ac:dyDescent="0.3">
      <c r="A10" s="41" t="s">
        <v>97</v>
      </c>
      <c r="B10" s="56">
        <v>0</v>
      </c>
    </row>
    <row r="11" spans="1:3" x14ac:dyDescent="0.3">
      <c r="A11" s="41" t="s">
        <v>98</v>
      </c>
      <c r="B11" s="56">
        <v>0</v>
      </c>
    </row>
    <row r="12" spans="1:3" x14ac:dyDescent="0.3">
      <c r="A12" s="41" t="s">
        <v>99</v>
      </c>
      <c r="B12" s="56">
        <v>0</v>
      </c>
    </row>
    <row r="13" spans="1:3" x14ac:dyDescent="0.3">
      <c r="A13" s="41" t="s">
        <v>100</v>
      </c>
      <c r="B13" s="56">
        <v>0</v>
      </c>
    </row>
    <row r="14" spans="1:3" x14ac:dyDescent="0.3">
      <c r="A14" s="41" t="s">
        <v>101</v>
      </c>
      <c r="B14" s="56">
        <v>0</v>
      </c>
    </row>
    <row r="15" spans="1:3" x14ac:dyDescent="0.3">
      <c r="A15" s="41" t="s">
        <v>102</v>
      </c>
      <c r="B15" s="56">
        <v>0</v>
      </c>
    </row>
    <row r="16" spans="1:3" x14ac:dyDescent="0.3">
      <c r="A16" s="41" t="s">
        <v>162</v>
      </c>
      <c r="B16" s="56">
        <v>0.67482969110508362</v>
      </c>
    </row>
    <row r="17" spans="1:3" x14ac:dyDescent="0.3">
      <c r="A17" s="41" t="s">
        <v>103</v>
      </c>
      <c r="B17" s="56">
        <v>-1.6776204241430506</v>
      </c>
    </row>
    <row r="18" spans="1:3" x14ac:dyDescent="0.3">
      <c r="A18" s="41" t="s">
        <v>104</v>
      </c>
      <c r="B18" s="56">
        <v>0</v>
      </c>
    </row>
    <row r="19" spans="1:3" x14ac:dyDescent="0.3">
      <c r="A19" s="41" t="s">
        <v>105</v>
      </c>
      <c r="B19" s="56">
        <v>0</v>
      </c>
    </row>
    <row r="20" spans="1:3" x14ac:dyDescent="0.3">
      <c r="A20" s="41" t="s">
        <v>106</v>
      </c>
      <c r="B20" s="56">
        <v>0</v>
      </c>
    </row>
    <row r="21" spans="1:3" x14ac:dyDescent="0.3">
      <c r="A21" s="39"/>
      <c r="B21" s="39"/>
      <c r="C21" s="39"/>
    </row>
    <row r="22" spans="1:3" x14ac:dyDescent="0.3">
      <c r="A22" s="39"/>
      <c r="B22" s="39"/>
      <c r="C22" s="39"/>
    </row>
    <row r="23" spans="1:3" x14ac:dyDescent="0.3">
      <c r="A23" s="39"/>
      <c r="B23" s="39"/>
      <c r="C23" s="39"/>
    </row>
    <row r="24" spans="1:3" x14ac:dyDescent="0.3">
      <c r="A24" s="39"/>
      <c r="B24" s="39"/>
      <c r="C24" s="39"/>
    </row>
    <row r="58" spans="37:55" x14ac:dyDescent="0.3"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</row>
    <row r="59" spans="37:55" x14ac:dyDescent="0.3"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</row>
    <row r="60" spans="37:55" x14ac:dyDescent="0.3"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</row>
    <row r="61" spans="37:55" x14ac:dyDescent="0.3"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</row>
    <row r="62" spans="37:55" x14ac:dyDescent="0.3"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</row>
    <row r="63" spans="37:55" x14ac:dyDescent="0.3"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</row>
    <row r="64" spans="37:55" x14ac:dyDescent="0.3"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</row>
    <row r="65" spans="37:55" x14ac:dyDescent="0.3"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</row>
    <row r="66" spans="37:55" x14ac:dyDescent="0.3"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</row>
    <row r="67" spans="37:55" x14ac:dyDescent="0.3"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</row>
    <row r="68" spans="37:55" x14ac:dyDescent="0.3"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</row>
    <row r="69" spans="37:55" x14ac:dyDescent="0.3"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</row>
    <row r="70" spans="37:55" x14ac:dyDescent="0.3"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</row>
    <row r="71" spans="37:55" x14ac:dyDescent="0.3"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</row>
    <row r="72" spans="37:55" x14ac:dyDescent="0.3"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</row>
    <row r="73" spans="37:55" x14ac:dyDescent="0.3"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</row>
    <row r="74" spans="37:55" x14ac:dyDescent="0.3"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</row>
    <row r="75" spans="37:55" x14ac:dyDescent="0.3"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</row>
    <row r="76" spans="37:55" x14ac:dyDescent="0.3"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</row>
    <row r="77" spans="37:55" x14ac:dyDescent="0.3"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</row>
    <row r="78" spans="37:55" x14ac:dyDescent="0.3"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</row>
    <row r="79" spans="37:55" x14ac:dyDescent="0.3"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</row>
    <row r="80" spans="37:55" x14ac:dyDescent="0.3"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</row>
    <row r="81" spans="37:55" x14ac:dyDescent="0.3"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</row>
    <row r="82" spans="37:55" x14ac:dyDescent="0.3"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</row>
    <row r="83" spans="37:55" x14ac:dyDescent="0.3"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</row>
    <row r="84" spans="37:55" x14ac:dyDescent="0.3"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</row>
    <row r="85" spans="37:55" x14ac:dyDescent="0.3"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</row>
    <row r="86" spans="37:55" x14ac:dyDescent="0.3"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</row>
    <row r="87" spans="37:55" x14ac:dyDescent="0.3"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</row>
    <row r="88" spans="37:55" x14ac:dyDescent="0.3"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</row>
    <row r="89" spans="37:55" x14ac:dyDescent="0.3"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</row>
    <row r="90" spans="37:55" x14ac:dyDescent="0.3"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</row>
    <row r="91" spans="37:55" x14ac:dyDescent="0.3"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</row>
    <row r="92" spans="37:55" x14ac:dyDescent="0.3"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</row>
    <row r="93" spans="37:55" x14ac:dyDescent="0.3"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</row>
    <row r="94" spans="37:55" x14ac:dyDescent="0.3"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</row>
    <row r="95" spans="37:55" x14ac:dyDescent="0.3"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</row>
    <row r="96" spans="37:55" x14ac:dyDescent="0.3"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</row>
    <row r="97" spans="37:55" x14ac:dyDescent="0.3"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</row>
    <row r="98" spans="37:55" x14ac:dyDescent="0.3"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</row>
    <row r="99" spans="37:55" x14ac:dyDescent="0.3"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</row>
    <row r="100" spans="37:55" x14ac:dyDescent="0.3"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</row>
    <row r="101" spans="37:55" x14ac:dyDescent="0.3"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</row>
    <row r="102" spans="37:55" x14ac:dyDescent="0.3"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</row>
    <row r="103" spans="37:55" x14ac:dyDescent="0.3"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</row>
    <row r="104" spans="37:55" x14ac:dyDescent="0.3"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314E-C382-46AC-806D-7E5988604C2A}">
  <dimension ref="A1:AD297"/>
  <sheetViews>
    <sheetView zoomScale="85" zoomScaleNormal="85" workbookViewId="0">
      <selection activeCell="Y2" sqref="Y2"/>
    </sheetView>
  </sheetViews>
  <sheetFormatPr defaultRowHeight="14.4" x14ac:dyDescent="0.3"/>
  <cols>
    <col min="1" max="1" width="15" customWidth="1"/>
    <col min="2" max="2" width="11.5546875" bestFit="1" customWidth="1"/>
    <col min="3" max="3" width="11.6640625" bestFit="1" customWidth="1"/>
    <col min="4" max="4" width="14.5546875" bestFit="1" customWidth="1"/>
    <col min="5" max="5" width="10" bestFit="1" customWidth="1"/>
    <col min="6" max="6" width="12.6640625" bestFit="1" customWidth="1"/>
    <col min="7" max="7" width="10.88671875" bestFit="1" customWidth="1"/>
    <col min="8" max="8" width="10.6640625" bestFit="1" customWidth="1"/>
    <col min="9" max="9" width="9.109375" bestFit="1" customWidth="1"/>
    <col min="10" max="10" width="10.6640625" bestFit="1" customWidth="1"/>
    <col min="11" max="11" width="12.6640625" bestFit="1" customWidth="1"/>
    <col min="12" max="12" width="9.109375" bestFit="1" customWidth="1"/>
    <col min="13" max="13" width="10.6640625" bestFit="1" customWidth="1"/>
    <col min="14" max="14" width="10" bestFit="1" customWidth="1"/>
    <col min="15" max="15" width="10.6640625" bestFit="1" customWidth="1"/>
    <col min="16" max="16" width="12" bestFit="1" customWidth="1"/>
    <col min="17" max="17" width="10.6640625" bestFit="1" customWidth="1"/>
    <col min="18" max="18" width="10" bestFit="1" customWidth="1"/>
    <col min="19" max="20" width="10.6640625" bestFit="1" customWidth="1"/>
    <col min="21" max="21" width="10" bestFit="1" customWidth="1"/>
    <col min="22" max="22" width="10.6640625" bestFit="1" customWidth="1"/>
    <col min="23" max="23" width="9.5546875" bestFit="1" customWidth="1"/>
    <col min="24" max="24" width="11" bestFit="1" customWidth="1"/>
    <col min="25" max="25" width="8.109375" bestFit="1" customWidth="1"/>
    <col min="26" max="26" width="8.6640625" bestFit="1" customWidth="1"/>
  </cols>
  <sheetData>
    <row r="1" spans="1:30" ht="36.75" customHeight="1" thickBot="1" x14ac:dyDescent="0.35">
      <c r="A1" s="58" t="s">
        <v>107</v>
      </c>
      <c r="B1" s="59"/>
      <c r="C1" s="59"/>
      <c r="D1" s="59"/>
      <c r="E1" s="59"/>
      <c r="F1" s="60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  <c r="Z1" s="13"/>
      <c r="AA1" s="13"/>
      <c r="AB1" s="13"/>
      <c r="AC1" s="13"/>
      <c r="AD1" s="13"/>
    </row>
    <row r="2" spans="1:30" ht="27.6" x14ac:dyDescent="0.3">
      <c r="A2" s="1" t="s">
        <v>108</v>
      </c>
      <c r="B2" s="2" t="s">
        <v>109</v>
      </c>
      <c r="C2" s="2" t="s">
        <v>110</v>
      </c>
      <c r="D2" s="1" t="s">
        <v>111</v>
      </c>
      <c r="E2" s="2" t="s">
        <v>112</v>
      </c>
      <c r="F2" s="1" t="s">
        <v>113</v>
      </c>
      <c r="G2" s="3" t="s">
        <v>114</v>
      </c>
      <c r="H2" s="4" t="s">
        <v>115</v>
      </c>
      <c r="I2" s="3" t="s">
        <v>116</v>
      </c>
      <c r="J2" s="3" t="s">
        <v>117</v>
      </c>
      <c r="K2" s="3" t="s">
        <v>118</v>
      </c>
      <c r="L2" s="4" t="s">
        <v>119</v>
      </c>
      <c r="M2" s="3" t="s">
        <v>120</v>
      </c>
      <c r="N2" s="3" t="s">
        <v>121</v>
      </c>
      <c r="O2" s="3" t="s">
        <v>122</v>
      </c>
      <c r="P2" s="3" t="s">
        <v>123</v>
      </c>
      <c r="Q2" s="4" t="s">
        <v>124</v>
      </c>
      <c r="R2" s="3" t="s">
        <v>125</v>
      </c>
      <c r="S2" s="3" t="s">
        <v>126</v>
      </c>
      <c r="T2" s="3" t="s">
        <v>127</v>
      </c>
      <c r="U2" s="3" t="s">
        <v>128</v>
      </c>
      <c r="V2" s="3" t="s">
        <v>129</v>
      </c>
      <c r="W2" s="5" t="s">
        <v>130</v>
      </c>
      <c r="X2" s="5" t="s">
        <v>131</v>
      </c>
      <c r="Y2" s="6" t="s">
        <v>170</v>
      </c>
      <c r="Z2" s="5" t="s">
        <v>132</v>
      </c>
    </row>
    <row r="3" spans="1:30" x14ac:dyDescent="0.3">
      <c r="A3" s="7" t="s">
        <v>133</v>
      </c>
      <c r="B3" s="8">
        <v>-5.3600000000000002E-3</v>
      </c>
      <c r="C3" s="8">
        <v>1.164E-5</v>
      </c>
      <c r="D3" s="8">
        <v>-2.9239999999999999E-3</v>
      </c>
      <c r="E3" s="8">
        <v>1.9449999999999999E-8</v>
      </c>
      <c r="F3" s="8">
        <v>-4.5249999999999999E-6</v>
      </c>
      <c r="G3" s="8">
        <v>-1.366E-3</v>
      </c>
      <c r="H3" s="8">
        <v>1.3080000000000001E-12</v>
      </c>
      <c r="I3" s="8">
        <v>-5.2209999999999999E-10</v>
      </c>
      <c r="J3" s="8">
        <v>2.742E-8</v>
      </c>
      <c r="K3" s="8">
        <v>-8.473E-6</v>
      </c>
      <c r="L3" s="8">
        <v>-1.08E-16</v>
      </c>
      <c r="M3" s="8">
        <v>4.6219999999999998E-14</v>
      </c>
      <c r="N3" s="8">
        <v>-2.3740000000000002E-12</v>
      </c>
      <c r="O3" s="8">
        <v>-4.0919999999999999E-10</v>
      </c>
      <c r="P3" s="8">
        <v>3.6180000000000002E-7</v>
      </c>
      <c r="Q3" s="8">
        <v>4.0749999999999999E-21</v>
      </c>
      <c r="R3" s="8">
        <v>-1.595E-18</v>
      </c>
      <c r="S3" s="8">
        <v>-1.568E-16</v>
      </c>
      <c r="T3" s="8">
        <v>2.144E-13</v>
      </c>
      <c r="U3" s="8">
        <v>-8.5459999999999995E-11</v>
      </c>
      <c r="V3" s="8">
        <v>8.8450000000000008E-9</v>
      </c>
      <c r="W3" s="9">
        <v>14000</v>
      </c>
      <c r="X3" s="8">
        <v>12.25</v>
      </c>
      <c r="Y3" s="10">
        <v>4.4000000000000004</v>
      </c>
      <c r="Z3" s="8">
        <v>1</v>
      </c>
    </row>
    <row r="4" spans="1:30" x14ac:dyDescent="0.3">
      <c r="A4" s="7" t="s">
        <v>134</v>
      </c>
      <c r="B4" s="8">
        <v>-2.988E-2</v>
      </c>
      <c r="C4" s="8">
        <v>5.7139999999999998E-5</v>
      </c>
      <c r="D4" s="8">
        <v>-7.2389999999999998E-3</v>
      </c>
      <c r="E4" s="8">
        <v>6.6990000000000001E-9</v>
      </c>
      <c r="F4" s="8">
        <v>2.181E-6</v>
      </c>
      <c r="G4" s="8">
        <v>-1.4920000000000001E-3</v>
      </c>
      <c r="H4" s="8">
        <v>4.1369999999999998E-12</v>
      </c>
      <c r="I4" s="8">
        <v>2.5089999999999998E-10</v>
      </c>
      <c r="J4" s="8">
        <v>-5.2659999999999996E-7</v>
      </c>
      <c r="K4" s="8">
        <v>6.9950000000000006E-5</v>
      </c>
      <c r="L4" s="8">
        <v>-2.1019999999999999E-16</v>
      </c>
      <c r="M4" s="8">
        <v>-8.659E-14</v>
      </c>
      <c r="N4" s="8">
        <v>3.7929999999999999E-11</v>
      </c>
      <c r="O4" s="8">
        <v>2.7240000000000001E-9</v>
      </c>
      <c r="P4" s="8">
        <v>-1.1400000000000001E-6</v>
      </c>
      <c r="Q4" s="8">
        <v>2.8379999999999998E-21</v>
      </c>
      <c r="R4" s="8">
        <v>4.1789999999999999E-18</v>
      </c>
      <c r="S4" s="8">
        <v>1.053E-15</v>
      </c>
      <c r="T4" s="8">
        <v>-1.8550000000000001E-12</v>
      </c>
      <c r="U4" s="8">
        <v>4.8580000000000002E-10</v>
      </c>
      <c r="V4" s="8">
        <v>-3.9809999999999997E-8</v>
      </c>
      <c r="W4" s="9">
        <v>11160</v>
      </c>
      <c r="X4" s="8">
        <v>12</v>
      </c>
      <c r="Y4" s="10">
        <v>3.1292867530000001</v>
      </c>
      <c r="Z4" s="8">
        <v>2</v>
      </c>
    </row>
    <row r="5" spans="1:30" x14ac:dyDescent="0.3">
      <c r="A5" s="7" t="s">
        <v>135</v>
      </c>
      <c r="B5" s="8">
        <v>-5.6349999999999997E-2</v>
      </c>
      <c r="C5" s="8">
        <v>1.097E-4</v>
      </c>
      <c r="D5" s="8">
        <v>-1.2789999999999999E-2</v>
      </c>
      <c r="E5" s="8">
        <v>-1.817E-8</v>
      </c>
      <c r="F5" s="8">
        <v>9.02E-6</v>
      </c>
      <c r="G5" s="8">
        <v>-1.766E-3</v>
      </c>
      <c r="H5" s="8">
        <v>8.4050000000000006E-12</v>
      </c>
      <c r="I5" s="8">
        <v>-8.4459999999999996E-10</v>
      </c>
      <c r="J5" s="8">
        <v>-2.2329999999999999E-7</v>
      </c>
      <c r="K5" s="8">
        <v>2.0290000000000001E-5</v>
      </c>
      <c r="L5" s="8">
        <v>-4.8019999999999999E-16</v>
      </c>
      <c r="M5" s="8">
        <v>2.6740000000000001E-14</v>
      </c>
      <c r="N5" s="8">
        <v>6.356E-12</v>
      </c>
      <c r="O5" s="8">
        <v>2.4900000000000002E-10</v>
      </c>
      <c r="P5" s="8">
        <v>2.6810000000000003E-7</v>
      </c>
      <c r="Q5" s="8">
        <v>8.5539999999999997E-21</v>
      </c>
      <c r="R5" s="8">
        <v>-1.9450000000000001E-18</v>
      </c>
      <c r="S5" s="8">
        <v>3.9440000000000002E-15</v>
      </c>
      <c r="T5" s="8">
        <v>-1.863E-12</v>
      </c>
      <c r="U5" s="8">
        <v>3.359E-10</v>
      </c>
      <c r="V5" s="8">
        <v>-2.489E-8</v>
      </c>
      <c r="W5" s="9">
        <v>10440</v>
      </c>
      <c r="X5" s="8">
        <v>12</v>
      </c>
      <c r="Y5" s="10">
        <v>3.234050286</v>
      </c>
      <c r="Z5" s="8">
        <v>3</v>
      </c>
    </row>
    <row r="6" spans="1:30" x14ac:dyDescent="0.3">
      <c r="A6" s="7" t="s">
        <v>136</v>
      </c>
      <c r="B6" s="8">
        <v>-1.1780000000000001E-2</v>
      </c>
      <c r="C6" s="8">
        <v>1.9749999999999999E-5</v>
      </c>
      <c r="D6" s="8">
        <v>-1.5399999999999999E-3</v>
      </c>
      <c r="E6" s="8">
        <v>2.48E-8</v>
      </c>
      <c r="F6" s="8">
        <v>-3.5410000000000001E-6</v>
      </c>
      <c r="G6" s="8">
        <v>-1.2290000000000001E-3</v>
      </c>
      <c r="H6" s="8">
        <v>4.278E-13</v>
      </c>
      <c r="I6" s="8">
        <v>1.4200000000000001E-9</v>
      </c>
      <c r="J6" s="8">
        <v>-6.6649999999999999E-7</v>
      </c>
      <c r="K6" s="8">
        <v>8.598E-5</v>
      </c>
      <c r="L6" s="8">
        <v>8.4289999999999998E-17</v>
      </c>
      <c r="M6" s="8">
        <v>-2.3940000000000002E-13</v>
      </c>
      <c r="N6" s="8">
        <v>1.023E-10</v>
      </c>
      <c r="O6" s="8">
        <v>-1.4970000000000001E-8</v>
      </c>
      <c r="P6" s="8">
        <v>4.9819999999999995E-7</v>
      </c>
      <c r="Q6" s="8">
        <v>-5.1429999999999997E-21</v>
      </c>
      <c r="R6" s="14">
        <v>1.123E-17</v>
      </c>
      <c r="S6" s="8">
        <v>-4.6640000000000001E-15</v>
      </c>
      <c r="T6" s="8">
        <v>5.3370000000000004E-13</v>
      </c>
      <c r="U6" s="8">
        <v>5.3219999999999998E-11</v>
      </c>
      <c r="V6" s="8">
        <v>-1.13E-8</v>
      </c>
      <c r="W6" s="9">
        <v>11880</v>
      </c>
      <c r="X6" s="8">
        <v>12</v>
      </c>
      <c r="Y6" s="10">
        <v>3.9747284700000001</v>
      </c>
      <c r="Z6" s="8">
        <v>4</v>
      </c>
    </row>
    <row r="7" spans="1:30" x14ac:dyDescent="0.3">
      <c r="A7" s="7" t="s">
        <v>137</v>
      </c>
      <c r="B7" s="8">
        <v>1.828E-3</v>
      </c>
      <c r="C7" s="8">
        <v>-7.6890000000000004E-6</v>
      </c>
      <c r="D7" s="8">
        <v>2.3830000000000001E-3</v>
      </c>
      <c r="E7" s="8">
        <v>3.0600000000000003E-8</v>
      </c>
      <c r="F7" s="8">
        <v>-5.925E-6</v>
      </c>
      <c r="G7" s="8">
        <v>-7.9690000000000002E-4</v>
      </c>
      <c r="H7" s="8">
        <v>-2.2489999999999998E-12</v>
      </c>
      <c r="I7" s="8">
        <v>1.9730000000000001E-9</v>
      </c>
      <c r="J7" s="8">
        <v>-6.2460000000000002E-7</v>
      </c>
      <c r="K7" s="8">
        <v>7.347E-5</v>
      </c>
      <c r="L7" s="8">
        <v>2.5540000000000002E-16</v>
      </c>
      <c r="M7" s="8">
        <v>-2.3669999999999999E-13</v>
      </c>
      <c r="N7" s="8">
        <v>8.0629999999999997E-11</v>
      </c>
      <c r="O7" s="8">
        <v>-1.1819999999999999E-8</v>
      </c>
      <c r="P7" s="8">
        <v>5.4460000000000005E-7</v>
      </c>
      <c r="Q7" s="8">
        <v>-8.5270000000000003E-21</v>
      </c>
      <c r="R7" s="8">
        <v>8.8969999999999997E-18</v>
      </c>
      <c r="S7" s="8">
        <v>-2.9290000000000001E-15</v>
      </c>
      <c r="T7" s="8">
        <v>9.4280000000000003E-14</v>
      </c>
      <c r="U7" s="8">
        <v>1.403E-10</v>
      </c>
      <c r="V7" s="8">
        <v>-2.2020000000000001E-8</v>
      </c>
      <c r="W7" s="9">
        <v>13800</v>
      </c>
      <c r="X7" s="8">
        <v>11</v>
      </c>
      <c r="Y7" s="10">
        <v>3.6028179250000001</v>
      </c>
      <c r="Z7" s="8">
        <v>5</v>
      </c>
    </row>
    <row r="8" spans="1:30" x14ac:dyDescent="0.3">
      <c r="A8" s="7" t="s">
        <v>138</v>
      </c>
      <c r="B8" s="8">
        <v>-4.3869999999999998E-4</v>
      </c>
      <c r="C8" s="8">
        <v>-1.3570000000000001E-6</v>
      </c>
      <c r="D8" s="8">
        <v>5.9960000000000005E-4</v>
      </c>
      <c r="E8" s="8">
        <v>1.9820000000000001E-8</v>
      </c>
      <c r="F8" s="8">
        <v>-1.4109999999999999E-6</v>
      </c>
      <c r="G8" s="8">
        <v>-1.0300000000000001E-3</v>
      </c>
      <c r="H8" s="8">
        <v>-1.0260000000000001E-12</v>
      </c>
      <c r="I8" s="8">
        <v>9.1409999999999998E-10</v>
      </c>
      <c r="J8" s="8">
        <v>-3.284E-7</v>
      </c>
      <c r="K8" s="8">
        <v>4.4780000000000002E-5</v>
      </c>
      <c r="L8" s="8">
        <v>1.1780000000000001E-16</v>
      </c>
      <c r="M8" s="8">
        <v>-1.1909999999999999E-13</v>
      </c>
      <c r="N8" s="8">
        <v>6.1879999999999997E-11</v>
      </c>
      <c r="O8" s="8">
        <v>-1.6730000000000002E-8</v>
      </c>
      <c r="P8" s="8">
        <v>1.666E-6</v>
      </c>
      <c r="Q8" s="8">
        <v>-3.5509999999999998E-21</v>
      </c>
      <c r="R8" s="8">
        <v>3.9539999999999999E-18</v>
      </c>
      <c r="S8" s="8">
        <v>-1.4730000000000001E-15</v>
      </c>
      <c r="T8" s="8">
        <v>-1.6289999999999999E-13</v>
      </c>
      <c r="U8" s="8">
        <v>2.1670000000000001E-10</v>
      </c>
      <c r="V8" s="8">
        <v>-3.3109999999999997E-8</v>
      </c>
      <c r="W8" s="9">
        <v>15120</v>
      </c>
      <c r="X8" s="8">
        <v>10</v>
      </c>
      <c r="Y8" s="10">
        <v>3.0454759259999999</v>
      </c>
      <c r="Z8" s="8">
        <v>6</v>
      </c>
    </row>
    <row r="9" spans="1:30" x14ac:dyDescent="0.3">
      <c r="A9" s="7" t="s">
        <v>139</v>
      </c>
      <c r="B9" s="8">
        <v>-4.854E-2</v>
      </c>
      <c r="C9" s="8">
        <v>1.0179999999999999E-4</v>
      </c>
      <c r="D9" s="8">
        <v>-2.172E-2</v>
      </c>
      <c r="E9" s="8">
        <v>-2.5699999999999999E-8</v>
      </c>
      <c r="F9" s="8">
        <v>1.2639999999999999E-5</v>
      </c>
      <c r="G9" s="8">
        <v>-2.5460000000000001E-3</v>
      </c>
      <c r="H9" s="8">
        <v>1.144E-11</v>
      </c>
      <c r="I9" s="8">
        <v>-4.6470000000000002E-9</v>
      </c>
      <c r="J9" s="8">
        <v>2.9960000000000001E-7</v>
      </c>
      <c r="K9" s="8">
        <v>2.022E-5</v>
      </c>
      <c r="L9" s="8">
        <v>-9.8010000000000009E-16</v>
      </c>
      <c r="M9" s="8">
        <v>4.321E-13</v>
      </c>
      <c r="N9" s="8">
        <v>-1.766E-11</v>
      </c>
      <c r="O9" s="8">
        <v>-1.255E-8</v>
      </c>
      <c r="P9" s="8">
        <v>2.1399999999999998E-6</v>
      </c>
      <c r="Q9" s="8">
        <v>3.0959999999999997E-20</v>
      </c>
      <c r="R9" s="8">
        <v>-1.338E-17</v>
      </c>
      <c r="S9" s="8">
        <v>-1.24E-15</v>
      </c>
      <c r="T9" s="8">
        <v>1.8550000000000001E-12</v>
      </c>
      <c r="U9" s="8">
        <v>-5.1350000000000004E-10</v>
      </c>
      <c r="V9" s="8">
        <v>4.444E-8</v>
      </c>
      <c r="W9" s="9">
        <v>12600</v>
      </c>
      <c r="X9" s="8">
        <v>13</v>
      </c>
      <c r="Y9" s="10">
        <v>3.248717181</v>
      </c>
      <c r="Z9" s="8">
        <v>7</v>
      </c>
    </row>
    <row r="10" spans="1:30" x14ac:dyDescent="0.3">
      <c r="A10" s="7" t="s">
        <v>140</v>
      </c>
      <c r="B10" s="8">
        <v>-5.0139999999999997E-2</v>
      </c>
      <c r="C10" s="8">
        <v>7.5660000000000004E-5</v>
      </c>
      <c r="D10" s="8">
        <v>-1.658E-3</v>
      </c>
      <c r="E10" s="8">
        <v>1.317E-8</v>
      </c>
      <c r="F10" s="8">
        <v>-1.8119999999999999E-5</v>
      </c>
      <c r="G10" s="8">
        <v>2.3470000000000001E-3</v>
      </c>
      <c r="H10" s="8">
        <v>2.1190000000000002E-12</v>
      </c>
      <c r="I10" s="8">
        <v>6.8150000000000001E-9</v>
      </c>
      <c r="J10" s="8">
        <v>-2.3659999999999999E-6</v>
      </c>
      <c r="K10" s="8">
        <v>1.5229999999999999E-4</v>
      </c>
      <c r="L10" s="8">
        <v>1.7189999999999999E-17</v>
      </c>
      <c r="M10" s="8">
        <v>-8.0850000000000004E-13</v>
      </c>
      <c r="N10" s="8">
        <v>2.3720000000000002E-10</v>
      </c>
      <c r="O10" s="8">
        <v>6.9530000000000003E-9</v>
      </c>
      <c r="P10" s="8">
        <v>-4.0219999999999998E-6</v>
      </c>
      <c r="Q10" s="8">
        <v>-3.7820000000000001E-21</v>
      </c>
      <c r="R10" s="8">
        <v>2.9750000000000003E-17</v>
      </c>
      <c r="S10" s="8">
        <v>-6.5590000000000003E-15</v>
      </c>
      <c r="T10" s="8">
        <v>-2.0810000000000001E-12</v>
      </c>
      <c r="U10" s="8">
        <v>6.3599999999999998E-10</v>
      </c>
      <c r="V10" s="8">
        <v>-4.084E-8</v>
      </c>
      <c r="W10" s="9">
        <v>11040</v>
      </c>
      <c r="X10" s="8">
        <v>13</v>
      </c>
      <c r="Y10" s="10">
        <v>3.6331993499999999</v>
      </c>
      <c r="Z10" s="8">
        <v>8</v>
      </c>
    </row>
    <row r="11" spans="1:30" x14ac:dyDescent="0.3">
      <c r="A11" s="7" t="s">
        <v>141</v>
      </c>
      <c r="B11" s="8">
        <v>-0.1295</v>
      </c>
      <c r="C11" s="8">
        <v>2.743E-4</v>
      </c>
      <c r="D11" s="8">
        <v>-2.5080000000000002E-2</v>
      </c>
      <c r="E11" s="8">
        <v>-1.066E-7</v>
      </c>
      <c r="F11" s="8">
        <v>2.6659999999999999E-5</v>
      </c>
      <c r="G11" s="8">
        <v>-2.6619999999999999E-3</v>
      </c>
      <c r="H11" s="8">
        <v>3.0609999999999998E-11</v>
      </c>
      <c r="I11" s="8">
        <v>-4.862E-9</v>
      </c>
      <c r="J11" s="8">
        <v>1.8909999999999999E-8</v>
      </c>
      <c r="K11" s="8">
        <v>1.6509999999999999E-5</v>
      </c>
      <c r="L11" s="8">
        <v>-2.3219999999999999E-15</v>
      </c>
      <c r="M11" s="8">
        <v>3.4289999999999998E-13</v>
      </c>
      <c r="N11" s="8">
        <v>4.0189999999999999E-11</v>
      </c>
      <c r="O11" s="8">
        <v>-1.6989999999999999E-8</v>
      </c>
      <c r="P11" s="8">
        <v>1.6869999999999999E-6</v>
      </c>
      <c r="Q11" s="8">
        <v>5.9270000000000003E-20</v>
      </c>
      <c r="R11" s="8">
        <v>-1.066E-17</v>
      </c>
      <c r="S11" s="8">
        <v>2.0569999999999999E-16</v>
      </c>
      <c r="T11" s="8">
        <v>4.9769999999999999E-13</v>
      </c>
      <c r="U11" s="8">
        <v>-1.047E-10</v>
      </c>
      <c r="V11" s="8">
        <v>3.8810000000000001E-9</v>
      </c>
      <c r="W11" s="9">
        <v>7200</v>
      </c>
      <c r="X11" s="8">
        <v>13</v>
      </c>
      <c r="Y11" s="10">
        <v>2.2283203629999999</v>
      </c>
      <c r="Z11" s="8">
        <v>9</v>
      </c>
    </row>
    <row r="12" spans="1:30" x14ac:dyDescent="0.3">
      <c r="A12" s="7" t="s">
        <v>142</v>
      </c>
      <c r="B12" s="8">
        <v>-0.28889999999999999</v>
      </c>
      <c r="C12" s="8">
        <v>6.5050000000000004E-4</v>
      </c>
      <c r="D12" s="8">
        <v>-4.7050000000000002E-2</v>
      </c>
      <c r="E12" s="8">
        <v>-3.4050000000000001E-7</v>
      </c>
      <c r="F12" s="8">
        <v>5.1409999999999997E-5</v>
      </c>
      <c r="G12" s="8">
        <v>-2.529E-3</v>
      </c>
      <c r="H12" s="8">
        <v>9.1210000000000001E-11</v>
      </c>
      <c r="I12" s="8">
        <v>-1.104E-8</v>
      </c>
      <c r="J12" s="8">
        <v>-1.151E-7</v>
      </c>
      <c r="K12" s="8">
        <v>2.5210000000000001E-5</v>
      </c>
      <c r="L12" s="8">
        <v>-8.1369999999999995E-15</v>
      </c>
      <c r="M12" s="8">
        <v>8.5320000000000004E-13</v>
      </c>
      <c r="N12" s="8">
        <v>1.3969999999999999E-10</v>
      </c>
      <c r="O12" s="8">
        <v>-3.1559999999999999E-8</v>
      </c>
      <c r="P12" s="8">
        <v>2.0710000000000002E-6</v>
      </c>
      <c r="Q12" s="8">
        <v>2.4769999999999999E-19</v>
      </c>
      <c r="R12" s="8">
        <v>-2.1880000000000001E-17</v>
      </c>
      <c r="S12" s="8">
        <v>-1.0099999999999999E-14</v>
      </c>
      <c r="T12" s="8">
        <v>3.2540000000000001E-12</v>
      </c>
      <c r="U12" s="8">
        <v>-3.917E-10</v>
      </c>
      <c r="V12" s="8">
        <v>1.5189999999999999E-8</v>
      </c>
      <c r="W12" s="9">
        <v>5760</v>
      </c>
      <c r="X12" s="8">
        <v>14</v>
      </c>
      <c r="Y12" s="10">
        <v>1.783075344</v>
      </c>
      <c r="Z12" s="8">
        <v>10</v>
      </c>
    </row>
    <row r="13" spans="1:30" x14ac:dyDescent="0.3">
      <c r="A13" s="7" t="s">
        <v>143</v>
      </c>
      <c r="B13" s="8">
        <v>-0.16350000000000001</v>
      </c>
      <c r="C13" s="8">
        <v>3.2709999999999998E-4</v>
      </c>
      <c r="D13" s="8">
        <v>-2.4230000000000002E-2</v>
      </c>
      <c r="E13" s="8">
        <v>-1.282E-7</v>
      </c>
      <c r="F13" s="8">
        <v>2.2370000000000001E-5</v>
      </c>
      <c r="G13" s="8">
        <v>-1.603E-3</v>
      </c>
      <c r="H13" s="8">
        <v>3.0859999999999997E-11</v>
      </c>
      <c r="I13" s="8">
        <v>-4.436E-9</v>
      </c>
      <c r="J13" s="8">
        <v>4.1530000000000002E-7</v>
      </c>
      <c r="K13" s="8">
        <v>-4.2849999999999998E-5</v>
      </c>
      <c r="L13" s="8">
        <v>-2.1200000000000001E-15</v>
      </c>
      <c r="M13" s="8">
        <v>3.4100000000000001E-13</v>
      </c>
      <c r="N13" s="8">
        <v>-1.097E-11</v>
      </c>
      <c r="O13" s="8">
        <v>-1.044E-8</v>
      </c>
      <c r="P13" s="8">
        <v>1.5319999999999999E-6</v>
      </c>
      <c r="Q13" s="8">
        <v>4.805E-20</v>
      </c>
      <c r="R13" s="8">
        <v>-9.2109999999999998E-18</v>
      </c>
      <c r="S13" s="8">
        <v>-1.178E-15</v>
      </c>
      <c r="T13" s="8">
        <v>1.3939999999999999E-12</v>
      </c>
      <c r="U13" s="8">
        <v>-2.3000000000000001E-10</v>
      </c>
      <c r="V13" s="8">
        <v>8.7269999999999993E-9</v>
      </c>
      <c r="W13" s="9">
        <v>7680</v>
      </c>
      <c r="X13" s="8">
        <v>12.5</v>
      </c>
      <c r="Y13" s="10">
        <v>2.1581287950000001</v>
      </c>
      <c r="Z13" s="8">
        <v>11</v>
      </c>
    </row>
    <row r="14" spans="1:30" x14ac:dyDescent="0.3">
      <c r="A14" s="7" t="s">
        <v>144</v>
      </c>
      <c r="B14" s="8">
        <v>-8.0399999999999999E-2</v>
      </c>
      <c r="C14" s="8">
        <v>1.5109999999999999E-4</v>
      </c>
      <c r="D14" s="8">
        <v>-2.435E-2</v>
      </c>
      <c r="E14" s="8">
        <v>-4.3630000000000001E-8</v>
      </c>
      <c r="F14" s="8">
        <v>1.255E-5</v>
      </c>
      <c r="G14" s="8">
        <v>-2.526E-3</v>
      </c>
      <c r="H14" s="8">
        <v>1.5860000000000001E-11</v>
      </c>
      <c r="I14" s="8">
        <v>-5.3810000000000003E-9</v>
      </c>
      <c r="J14" s="8">
        <v>5.4990000000000002E-7</v>
      </c>
      <c r="K14" s="8">
        <v>-4.7549999999999997E-5</v>
      </c>
      <c r="L14" s="8">
        <v>-1.3539999999999999E-15</v>
      </c>
      <c r="M14" s="8">
        <v>5.233E-13</v>
      </c>
      <c r="N14" s="8">
        <v>-6.0430000000000005E-11</v>
      </c>
      <c r="O14" s="8">
        <v>-3.0730000000000001E-10</v>
      </c>
      <c r="P14" s="8">
        <v>1.8509999999999999E-6</v>
      </c>
      <c r="Q14" s="8">
        <v>4.2629999999999997E-20</v>
      </c>
      <c r="R14" s="8">
        <v>-1.7680000000000001E-17</v>
      </c>
      <c r="S14" s="8">
        <v>2.1680000000000001E-15</v>
      </c>
      <c r="T14" s="8">
        <v>5.5790000000000001E-14</v>
      </c>
      <c r="U14" s="8">
        <v>-6.6830000000000003E-11</v>
      </c>
      <c r="V14" s="8">
        <v>-8.0890000000000005E-9</v>
      </c>
      <c r="W14" s="9">
        <v>4800</v>
      </c>
      <c r="X14" s="8">
        <v>13</v>
      </c>
      <c r="Y14" s="10">
        <v>0.53115111599999998</v>
      </c>
      <c r="Z14" s="8">
        <v>12</v>
      </c>
    </row>
    <row r="15" spans="1:30" x14ac:dyDescent="0.3">
      <c r="A15" s="15" t="s">
        <v>145</v>
      </c>
      <c r="B15" s="16">
        <v>0</v>
      </c>
      <c r="C15" s="16">
        <v>0</v>
      </c>
      <c r="D15" s="17">
        <v>-4.4929999999999998E-2</v>
      </c>
      <c r="E15" s="16">
        <v>0</v>
      </c>
      <c r="F15" s="16">
        <v>0</v>
      </c>
      <c r="G15" s="17">
        <v>-1.1800000000000001E-3</v>
      </c>
      <c r="H15" s="16">
        <v>0</v>
      </c>
      <c r="I15" s="16">
        <v>0</v>
      </c>
      <c r="J15" s="16">
        <v>0</v>
      </c>
      <c r="K15" s="17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9">
        <v>13920</v>
      </c>
      <c r="X15" s="16">
        <v>12.25</v>
      </c>
      <c r="Y15" s="18">
        <v>4.4063542289999997</v>
      </c>
      <c r="Z15" s="8">
        <v>13</v>
      </c>
    </row>
    <row r="16" spans="1:30" x14ac:dyDescent="0.3">
      <c r="A16" s="15" t="s">
        <v>145</v>
      </c>
      <c r="B16" s="16">
        <v>0</v>
      </c>
      <c r="C16" s="16">
        <v>0</v>
      </c>
      <c r="D16" s="17">
        <v>-7.5499999999999998E-2</v>
      </c>
      <c r="E16" s="16">
        <v>0</v>
      </c>
      <c r="F16" s="16">
        <v>0</v>
      </c>
      <c r="G16" s="17">
        <v>-6.9999999999999994E-5</v>
      </c>
      <c r="H16" s="16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9">
        <v>13920</v>
      </c>
      <c r="X16" s="16">
        <v>12.25</v>
      </c>
      <c r="Y16" s="18">
        <v>4.4063542289999997</v>
      </c>
      <c r="Z16" s="8">
        <v>14</v>
      </c>
    </row>
    <row r="17" spans="1:26" x14ac:dyDescent="0.3">
      <c r="A17" s="15" t="s">
        <v>145</v>
      </c>
      <c r="B17" s="16">
        <v>0</v>
      </c>
      <c r="C17" s="16">
        <v>0</v>
      </c>
      <c r="D17" s="17">
        <v>-9.7000000000000003E-2</v>
      </c>
      <c r="E17" s="16">
        <v>0</v>
      </c>
      <c r="F17" s="16">
        <v>0</v>
      </c>
      <c r="G17" s="17">
        <v>-3.0000000000000001E-3</v>
      </c>
      <c r="H17" s="16">
        <v>0</v>
      </c>
      <c r="I17" s="16">
        <v>0</v>
      </c>
      <c r="J17" s="16">
        <v>0</v>
      </c>
      <c r="K17" s="17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9">
        <v>13920</v>
      </c>
      <c r="X17" s="16">
        <v>12.25</v>
      </c>
      <c r="Y17" s="18">
        <v>4.4000000000000004</v>
      </c>
      <c r="Z17" s="8">
        <v>15</v>
      </c>
    </row>
    <row r="18" spans="1:26" x14ac:dyDescent="0.3">
      <c r="A18" s="15" t="s">
        <v>146</v>
      </c>
      <c r="B18" s="16">
        <v>0</v>
      </c>
      <c r="C18" s="16">
        <v>0</v>
      </c>
      <c r="D18" s="17">
        <v>1.4800000000000001E-2</v>
      </c>
      <c r="E18" s="16">
        <v>0</v>
      </c>
      <c r="F18" s="16">
        <v>0</v>
      </c>
      <c r="G18" s="17">
        <v>-5.4999999999999997E-3</v>
      </c>
      <c r="H18" s="16">
        <v>0</v>
      </c>
      <c r="I18" s="16">
        <v>0</v>
      </c>
      <c r="J18" s="16">
        <v>0</v>
      </c>
      <c r="K18" s="17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9">
        <v>11880</v>
      </c>
      <c r="X18" s="16">
        <v>12</v>
      </c>
      <c r="Y18" s="18">
        <v>3.9747284700000001</v>
      </c>
      <c r="Z18" s="8">
        <v>16</v>
      </c>
    </row>
    <row r="19" spans="1:26" x14ac:dyDescent="0.3">
      <c r="A19" s="15" t="s">
        <v>147</v>
      </c>
      <c r="B19" s="16">
        <v>0</v>
      </c>
      <c r="C19" s="16">
        <v>0</v>
      </c>
      <c r="D19" s="17">
        <v>-3.3500000000000002E-2</v>
      </c>
      <c r="E19" s="16">
        <v>0</v>
      </c>
      <c r="F19" s="16">
        <v>0</v>
      </c>
      <c r="G19" s="17">
        <v>-2.8999999999999998E-3</v>
      </c>
      <c r="H19" s="16">
        <v>0</v>
      </c>
      <c r="I19" s="16">
        <v>0</v>
      </c>
      <c r="J19" s="16">
        <v>0</v>
      </c>
      <c r="K19" s="17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9">
        <v>10440</v>
      </c>
      <c r="X19" s="16">
        <v>12</v>
      </c>
      <c r="Y19" s="18">
        <v>3.234050286</v>
      </c>
      <c r="Z19" s="8">
        <v>17</v>
      </c>
    </row>
    <row r="20" spans="1:26" x14ac:dyDescent="0.3">
      <c r="A20" s="15" t="s">
        <v>148</v>
      </c>
      <c r="B20" s="16">
        <v>0</v>
      </c>
      <c r="C20" s="16">
        <v>0</v>
      </c>
      <c r="D20" s="17">
        <v>-9.1000000000000004E-3</v>
      </c>
      <c r="E20" s="16">
        <v>0</v>
      </c>
      <c r="F20" s="16">
        <v>0</v>
      </c>
      <c r="G20" s="17">
        <v>-3.0000000000000001E-3</v>
      </c>
      <c r="H20" s="16">
        <v>0</v>
      </c>
      <c r="I20" s="16">
        <v>0</v>
      </c>
      <c r="J20" s="16">
        <v>0</v>
      </c>
      <c r="K20" s="17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9">
        <v>12600</v>
      </c>
      <c r="X20" s="16">
        <v>13</v>
      </c>
      <c r="Y20" s="18">
        <v>3.248717181</v>
      </c>
      <c r="Z20" s="8">
        <v>18</v>
      </c>
    </row>
    <row r="21" spans="1:26" x14ac:dyDescent="0.3">
      <c r="A21" s="15" t="s">
        <v>149</v>
      </c>
      <c r="B21" s="16">
        <v>0</v>
      </c>
      <c r="C21" s="16">
        <v>0</v>
      </c>
      <c r="D21" s="17">
        <v>-4.8099999999999997E-2</v>
      </c>
      <c r="E21" s="16">
        <v>0</v>
      </c>
      <c r="F21" s="16">
        <v>0</v>
      </c>
      <c r="G21" s="17">
        <v>2.8E-3</v>
      </c>
      <c r="H21" s="16">
        <v>0</v>
      </c>
      <c r="I21" s="16">
        <v>0</v>
      </c>
      <c r="J21" s="16">
        <v>0</v>
      </c>
      <c r="K21" s="17">
        <v>-1E-4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9">
        <v>11400</v>
      </c>
      <c r="X21" s="19">
        <v>11</v>
      </c>
      <c r="Y21" s="20">
        <v>2.35</v>
      </c>
      <c r="Z21" s="8">
        <v>19</v>
      </c>
    </row>
    <row r="22" spans="1:26" x14ac:dyDescent="0.3">
      <c r="A22" s="21" t="s">
        <v>133</v>
      </c>
      <c r="B22" s="19"/>
      <c r="C22" s="19">
        <v>0</v>
      </c>
      <c r="D22" s="22">
        <v>-9.7000000000000003E-2</v>
      </c>
      <c r="E22" s="19">
        <v>0</v>
      </c>
      <c r="F22" s="19">
        <v>0</v>
      </c>
      <c r="G22" s="22">
        <v>-3.0000000000000001E-3</v>
      </c>
      <c r="H22" s="19">
        <v>0</v>
      </c>
      <c r="I22" s="19">
        <v>0</v>
      </c>
      <c r="J22" s="19">
        <v>0</v>
      </c>
      <c r="K22" s="17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9">
        <v>14000</v>
      </c>
      <c r="X22" s="16" t="s">
        <v>150</v>
      </c>
      <c r="Y22" s="20">
        <v>4.4000000000000004</v>
      </c>
      <c r="Z22" s="8">
        <v>20</v>
      </c>
    </row>
    <row r="23" spans="1:26" x14ac:dyDescent="0.3">
      <c r="A23" s="23" t="s">
        <v>151</v>
      </c>
      <c r="B23" s="24">
        <v>0</v>
      </c>
      <c r="C23" s="24">
        <v>0</v>
      </c>
      <c r="D23" s="25">
        <v>-2.7300000000000001E-2</v>
      </c>
      <c r="E23" s="24">
        <v>0</v>
      </c>
      <c r="F23" s="25">
        <v>0</v>
      </c>
      <c r="G23" s="25">
        <v>-1.1999999999999999E-3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9">
        <v>9000</v>
      </c>
      <c r="X23" s="24">
        <v>11</v>
      </c>
      <c r="Y23" s="18">
        <v>1.8</v>
      </c>
      <c r="Z23" s="8">
        <v>21</v>
      </c>
    </row>
    <row r="24" spans="1:26" x14ac:dyDescent="0.3">
      <c r="A24" s="23" t="s">
        <v>152</v>
      </c>
      <c r="B24" s="24">
        <v>0</v>
      </c>
      <c r="C24" s="24">
        <v>0</v>
      </c>
      <c r="D24" s="25">
        <v>-2.1600000000000001E-2</v>
      </c>
      <c r="E24" s="24">
        <v>0</v>
      </c>
      <c r="F24" s="25">
        <v>0</v>
      </c>
      <c r="G24" s="25">
        <v>-1E-3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9">
        <v>9000</v>
      </c>
      <c r="X24" s="24">
        <v>10</v>
      </c>
      <c r="Y24" s="18">
        <v>1.5</v>
      </c>
      <c r="Z24" s="8">
        <v>22</v>
      </c>
    </row>
    <row r="25" spans="1:26" x14ac:dyDescent="0.3">
      <c r="A25" s="21" t="s">
        <v>153</v>
      </c>
      <c r="B25" s="19">
        <v>1.7618</v>
      </c>
      <c r="C25" s="19">
        <v>0</v>
      </c>
      <c r="D25" s="22">
        <v>1.119E-2</v>
      </c>
      <c r="E25" s="19">
        <v>0</v>
      </c>
      <c r="F25" s="19">
        <v>0</v>
      </c>
      <c r="G25" s="22">
        <v>-3.0000000000000001E-3</v>
      </c>
      <c r="H25" s="19">
        <v>0</v>
      </c>
      <c r="I25" s="19">
        <v>0</v>
      </c>
      <c r="J25" s="19">
        <v>0</v>
      </c>
      <c r="K25" s="19">
        <v>3.8000000000000002E-5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26">
        <v>8000</v>
      </c>
      <c r="X25" s="19">
        <v>11</v>
      </c>
      <c r="Y25" s="20">
        <v>1.7618</v>
      </c>
      <c r="Z25" s="8">
        <v>23</v>
      </c>
    </row>
    <row r="26" spans="1:26" x14ac:dyDescent="0.3">
      <c r="A26" s="7" t="s">
        <v>154</v>
      </c>
      <c r="B26" s="27">
        <v>1.268</v>
      </c>
      <c r="C26" s="28">
        <v>0</v>
      </c>
      <c r="D26" s="27">
        <v>1.55E-2</v>
      </c>
      <c r="E26" s="28">
        <v>0</v>
      </c>
      <c r="F26" s="28">
        <v>0</v>
      </c>
      <c r="G26" s="27">
        <v>-3.0999999999999999E-3</v>
      </c>
      <c r="H26" s="28">
        <v>0</v>
      </c>
      <c r="I26" s="28">
        <v>0</v>
      </c>
      <c r="J26" s="28">
        <v>0</v>
      </c>
      <c r="K26" s="29">
        <v>3.1000000000000001E-5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30">
        <v>6671</v>
      </c>
      <c r="X26" s="8">
        <v>12</v>
      </c>
      <c r="Y26" s="10">
        <v>1.268</v>
      </c>
      <c r="Z26" s="8">
        <v>24</v>
      </c>
    </row>
    <row r="27" spans="1:26" x14ac:dyDescent="0.3">
      <c r="A27" s="7" t="s">
        <v>155</v>
      </c>
      <c r="B27" s="8">
        <v>0.68540000000000001</v>
      </c>
      <c r="C27" s="8">
        <v>1.0569999999999999</v>
      </c>
      <c r="D27" s="8">
        <v>-0.50480000000000003</v>
      </c>
      <c r="E27" s="8">
        <v>0.35830000000000001</v>
      </c>
      <c r="F27" s="8">
        <v>-0.18210000000000001</v>
      </c>
      <c r="G27" s="8">
        <v>-7.8259999999999996E-2</v>
      </c>
      <c r="H27" s="8">
        <v>2.2190000000000001E-2</v>
      </c>
      <c r="I27" s="8">
        <v>-7.5199999999999998E-3</v>
      </c>
      <c r="J27" s="8">
        <v>-1.06E-2</v>
      </c>
      <c r="K27" s="8">
        <v>1.022E-2</v>
      </c>
      <c r="L27" s="8">
        <v>8.2509999999999997E-3</v>
      </c>
      <c r="M27" s="8">
        <v>-4.535E-3</v>
      </c>
      <c r="N27" s="8">
        <v>-3.003E-3</v>
      </c>
      <c r="O27" s="8">
        <v>9.0880000000000006E-3</v>
      </c>
      <c r="P27" s="8">
        <v>-7.5719999999999997E-3</v>
      </c>
      <c r="Q27" s="8">
        <v>-4.0660000000000002E-4</v>
      </c>
      <c r="R27" s="8">
        <v>2.6410000000000001E-3</v>
      </c>
      <c r="S27" s="14">
        <v>-5.0739999999999999E-5</v>
      </c>
      <c r="T27" s="8">
        <v>-5.8409999999999998E-3</v>
      </c>
      <c r="U27" s="8">
        <v>2.5690000000000001E-3</v>
      </c>
      <c r="V27" s="8">
        <v>5.8779999999999998E-4</v>
      </c>
      <c r="W27" s="9">
        <v>12800</v>
      </c>
      <c r="X27" s="8">
        <v>12</v>
      </c>
      <c r="Y27" s="10">
        <v>3.15</v>
      </c>
      <c r="Z27" s="8">
        <v>25</v>
      </c>
    </row>
    <row r="28" spans="1:26" x14ac:dyDescent="0.3">
      <c r="A28" s="7" t="s">
        <v>156</v>
      </c>
      <c r="B28" s="8">
        <v>0.81169999999999998</v>
      </c>
      <c r="C28" s="8">
        <v>1.2549999999999999</v>
      </c>
      <c r="D28" s="8">
        <v>-0.59179999999999999</v>
      </c>
      <c r="E28" s="8">
        <v>0.42</v>
      </c>
      <c r="F28" s="8">
        <v>-0.18179999999999999</v>
      </c>
      <c r="G28" s="8">
        <v>-0.12239999999999999</v>
      </c>
      <c r="H28" s="8">
        <v>1.8550000000000001E-2</v>
      </c>
      <c r="I28" s="8">
        <v>1.5800000000000002E-2</v>
      </c>
      <c r="J28" s="8">
        <v>-5.3499999999999999E-2</v>
      </c>
      <c r="K28" s="8">
        <v>3.0540000000000001E-2</v>
      </c>
      <c r="L28" s="8">
        <v>1.1429999999999999E-2</v>
      </c>
      <c r="M28" s="8">
        <v>-2.2419999999999999E-2</v>
      </c>
      <c r="N28" s="8">
        <v>2.3380000000000001E-2</v>
      </c>
      <c r="O28" s="8">
        <v>-8.2410000000000001E-3</v>
      </c>
      <c r="P28" s="8">
        <v>-2.6389999999999999E-3</v>
      </c>
      <c r="Q28" s="8">
        <v>-4.4490000000000003E-4</v>
      </c>
      <c r="R28" s="8">
        <v>5.8310000000000002E-3</v>
      </c>
      <c r="S28" s="8">
        <v>-7.9939999999999994E-3</v>
      </c>
      <c r="T28" s="8">
        <v>5.9380000000000001E-4</v>
      </c>
      <c r="U28" s="8">
        <v>3.5669999999999999E-3</v>
      </c>
      <c r="V28" s="8">
        <v>-1.07E-3</v>
      </c>
      <c r="W28" s="9">
        <v>11500</v>
      </c>
      <c r="X28" s="8">
        <v>12</v>
      </c>
      <c r="Y28" s="10">
        <v>2.91</v>
      </c>
      <c r="Z28" s="8">
        <v>26</v>
      </c>
    </row>
    <row r="29" spans="1:26" x14ac:dyDescent="0.3">
      <c r="A29" s="7" t="s">
        <v>136</v>
      </c>
      <c r="B29" s="8">
        <v>0.77680000000000005</v>
      </c>
      <c r="C29" s="8">
        <v>1.1679999999999999</v>
      </c>
      <c r="D29" s="8">
        <v>-0.54210000000000003</v>
      </c>
      <c r="E29" s="8">
        <v>0.3705</v>
      </c>
      <c r="F29" s="8">
        <v>-0.1231</v>
      </c>
      <c r="G29" s="8">
        <v>-0.1502</v>
      </c>
      <c r="H29" s="8">
        <v>1.302E-2</v>
      </c>
      <c r="I29" s="8">
        <v>2.0650000000000002E-2</v>
      </c>
      <c r="J29" s="8">
        <v>-6.2199999999999998E-2</v>
      </c>
      <c r="K29" s="8">
        <v>3.5020000000000003E-2</v>
      </c>
      <c r="L29" s="8">
        <v>8.829E-3</v>
      </c>
      <c r="M29" s="8">
        <v>-2.7220000000000001E-2</v>
      </c>
      <c r="N29" s="8">
        <v>3.6830000000000002E-2</v>
      </c>
      <c r="O29" s="8">
        <v>-2.3019999999999999E-2</v>
      </c>
      <c r="P29" s="8">
        <v>5.718E-3</v>
      </c>
      <c r="Q29" s="8">
        <v>-1.879E-3</v>
      </c>
      <c r="R29" s="8">
        <v>9.0279999999999996E-3</v>
      </c>
      <c r="S29" s="8">
        <v>-1.443E-2</v>
      </c>
      <c r="T29" s="8">
        <v>6.3619999999999996E-3</v>
      </c>
      <c r="U29" s="8">
        <v>3.0929999999999998E-3</v>
      </c>
      <c r="V29" s="8">
        <v>-2.4719999999999998E-3</v>
      </c>
      <c r="W29" s="9">
        <v>10200</v>
      </c>
      <c r="X29" s="8">
        <v>12</v>
      </c>
      <c r="Y29" s="10">
        <v>2.58</v>
      </c>
      <c r="Z29" s="8">
        <v>27</v>
      </c>
    </row>
    <row r="30" spans="1:26" x14ac:dyDescent="0.3">
      <c r="A30" s="7" t="s">
        <v>135</v>
      </c>
      <c r="B30" s="8">
        <v>0.96760000000000002</v>
      </c>
      <c r="C30" s="8">
        <v>1.421</v>
      </c>
      <c r="D30" s="8">
        <v>-0.59860000000000002</v>
      </c>
      <c r="E30" s="8">
        <v>0.41930000000000001</v>
      </c>
      <c r="F30" s="8">
        <v>2.0660000000000001E-2</v>
      </c>
      <c r="G30" s="8">
        <v>-0.31669999999999998</v>
      </c>
      <c r="H30" s="8">
        <v>1.439E-2</v>
      </c>
      <c r="I30" s="8">
        <v>7.2770000000000001E-2</v>
      </c>
      <c r="J30" s="8">
        <v>-0.16209999999999999</v>
      </c>
      <c r="K30" s="8">
        <v>7.2550000000000003E-2</v>
      </c>
      <c r="L30" s="8">
        <v>1.179E-2</v>
      </c>
      <c r="M30" s="8">
        <v>-4.895E-2</v>
      </c>
      <c r="N30" s="8">
        <v>8.8779999999999998E-2</v>
      </c>
      <c r="O30" s="8">
        <v>-9.1800000000000007E-2</v>
      </c>
      <c r="P30" s="8">
        <v>4.1759999999999999E-2</v>
      </c>
      <c r="Q30" s="8">
        <v>-3.8549999999999999E-3</v>
      </c>
      <c r="R30" s="14">
        <v>1.687E-2</v>
      </c>
      <c r="S30" s="8">
        <v>-2.555E-2</v>
      </c>
      <c r="T30" s="8">
        <v>4.2709999999999996E-3</v>
      </c>
      <c r="U30" s="8">
        <v>2.2630000000000001E-2</v>
      </c>
      <c r="V30" s="8">
        <v>-1.3480000000000001E-2</v>
      </c>
      <c r="W30" s="9">
        <v>9540</v>
      </c>
      <c r="X30" s="8">
        <v>12</v>
      </c>
      <c r="Y30" s="10">
        <v>2.73</v>
      </c>
      <c r="Z30" s="8">
        <v>28</v>
      </c>
    </row>
    <row r="31" spans="1:26" x14ac:dyDescent="0.3">
      <c r="A31" s="7" t="s">
        <v>139</v>
      </c>
      <c r="B31">
        <v>-3.3240000000000001E-3</v>
      </c>
      <c r="C31">
        <v>2.4889999999999998E-4</v>
      </c>
      <c r="D31" s="31">
        <v>4.9640000000000002E-6</v>
      </c>
      <c r="E31">
        <v>-1.364E-3</v>
      </c>
      <c r="F31" s="31">
        <v>-6.6610000000000003E-6</v>
      </c>
      <c r="G31" s="31">
        <v>2.7330000000000001E-8</v>
      </c>
      <c r="H31" s="31">
        <v>5.3520000000000003E-5</v>
      </c>
      <c r="I31" s="31">
        <v>-2.7280000000000001E-7</v>
      </c>
      <c r="J31" s="31">
        <v>3.9950000000000002E-10</v>
      </c>
      <c r="K31" s="31">
        <v>4.0100000000000001E-13</v>
      </c>
      <c r="L31" s="31">
        <v>-1.674E-6</v>
      </c>
      <c r="M31" s="31">
        <v>2.191E-9</v>
      </c>
      <c r="N31" s="31">
        <v>2.1129999999999999E-11</v>
      </c>
      <c r="O31" s="31">
        <v>-4.7620000000000003E-14</v>
      </c>
      <c r="P31" s="31">
        <v>-2.5039999999999999E-17</v>
      </c>
      <c r="Q31" s="31">
        <v>1.784E-8</v>
      </c>
      <c r="R31" s="31">
        <v>1.689E-12</v>
      </c>
      <c r="S31" s="31">
        <v>-1.2089999999999999E-13</v>
      </c>
      <c r="T31" s="31">
        <v>-6.0379999999999997E-16</v>
      </c>
      <c r="U31" s="31">
        <v>1.334E-18</v>
      </c>
      <c r="V31" s="31">
        <v>1.9860000000000001E-21</v>
      </c>
      <c r="W31" s="9">
        <v>11550</v>
      </c>
      <c r="X31" s="8">
        <v>13</v>
      </c>
      <c r="Y31" s="10">
        <v>3.38</v>
      </c>
      <c r="Z31" s="8">
        <v>29</v>
      </c>
    </row>
    <row r="32" spans="1:26" x14ac:dyDescent="0.3">
      <c r="A32" s="7" t="s">
        <v>140</v>
      </c>
      <c r="B32" s="8">
        <v>0.88239999999999996</v>
      </c>
      <c r="C32" s="8">
        <v>1.3380000000000001</v>
      </c>
      <c r="D32" s="8">
        <v>-0.63390000000000002</v>
      </c>
      <c r="E32" s="8">
        <v>0.43099999999999999</v>
      </c>
      <c r="F32" s="8">
        <v>-0.1696</v>
      </c>
      <c r="G32" s="8">
        <v>-0.1487</v>
      </c>
      <c r="H32" s="8">
        <v>1.7260000000000001E-2</v>
      </c>
      <c r="I32" s="8">
        <v>2.1590000000000002E-2</v>
      </c>
      <c r="J32" s="8">
        <v>-7.0169999999999996E-2</v>
      </c>
      <c r="K32" s="8">
        <v>4.2560000000000001E-2</v>
      </c>
      <c r="L32" s="8">
        <v>1.358E-2</v>
      </c>
      <c r="M32" s="8">
        <v>-3.4119999999999998E-2</v>
      </c>
      <c r="N32" s="8">
        <v>3.7289999999999997E-2</v>
      </c>
      <c r="O32" s="8">
        <v>-1.2659999999999999E-2</v>
      </c>
      <c r="P32" s="8">
        <v>-2.5950000000000001E-3</v>
      </c>
      <c r="Q32" s="8">
        <v>-2.7060000000000001E-3</v>
      </c>
      <c r="R32" s="8">
        <v>1.308E-2</v>
      </c>
      <c r="S32" s="8">
        <v>-1.9980000000000001E-2</v>
      </c>
      <c r="T32" s="8">
        <v>1.1650000000000001E-2</v>
      </c>
      <c r="U32" s="8">
        <v>-1.5920000000000001E-3</v>
      </c>
      <c r="V32" s="8">
        <v>-3.7280000000000001E-4</v>
      </c>
      <c r="W32" s="9">
        <v>9900</v>
      </c>
      <c r="X32" s="8">
        <v>13</v>
      </c>
      <c r="Y32" s="10">
        <v>3.18</v>
      </c>
      <c r="Z32" s="8">
        <v>30</v>
      </c>
    </row>
    <row r="33" spans="1:26" x14ac:dyDescent="0.3">
      <c r="A33" s="7" t="s">
        <v>139</v>
      </c>
      <c r="B33" s="8">
        <v>-4.854E-2</v>
      </c>
      <c r="C33" s="8">
        <v>1.0179999999999999E-4</v>
      </c>
      <c r="D33" s="8">
        <v>-2.172E-2</v>
      </c>
      <c r="E33" s="8">
        <v>-2.5699999999999999E-8</v>
      </c>
      <c r="F33" s="8">
        <v>1.2639999999999999E-5</v>
      </c>
      <c r="G33" s="8">
        <v>-2.5460000000000001E-3</v>
      </c>
      <c r="H33" s="8">
        <v>1.144E-11</v>
      </c>
      <c r="I33" s="8">
        <v>-4.6470000000000002E-9</v>
      </c>
      <c r="J33" s="8">
        <v>2.9960000000000001E-7</v>
      </c>
      <c r="K33" s="8">
        <v>2.022E-5</v>
      </c>
      <c r="L33" s="8">
        <v>-9.8010000000000009E-16</v>
      </c>
      <c r="M33" s="8">
        <v>4.321E-13</v>
      </c>
      <c r="N33" s="8">
        <v>-1.766E-11</v>
      </c>
      <c r="O33" s="8">
        <v>-1.255E-8</v>
      </c>
      <c r="P33" s="8">
        <v>2.1399999999999998E-6</v>
      </c>
      <c r="Q33" s="8">
        <v>3.0959999999999997E-20</v>
      </c>
      <c r="R33" s="8">
        <v>-1.338E-17</v>
      </c>
      <c r="S33" s="8">
        <v>-1.24E-15</v>
      </c>
      <c r="T33" s="8">
        <v>1.8550000000000001E-12</v>
      </c>
      <c r="U33" s="8">
        <v>-5.1350000000000004E-10</v>
      </c>
      <c r="V33" s="8">
        <v>4.444E-8</v>
      </c>
      <c r="W33" s="9">
        <v>11550</v>
      </c>
      <c r="X33" s="8">
        <v>13</v>
      </c>
      <c r="Y33" s="10">
        <v>3.38</v>
      </c>
      <c r="Z33" s="8">
        <v>31</v>
      </c>
    </row>
    <row r="34" spans="1:26" x14ac:dyDescent="0.3">
      <c r="A34" s="32" t="s">
        <v>157</v>
      </c>
      <c r="B34">
        <v>1.2080000000000001E-3</v>
      </c>
      <c r="C34" s="31">
        <v>-2.9100000000000001E-6</v>
      </c>
      <c r="D34">
        <v>4.4279999999999998E-4</v>
      </c>
      <c r="E34" s="31">
        <v>3.0810000000000003E-8</v>
      </c>
      <c r="F34" s="31">
        <v>-6.8340000000000001E-6</v>
      </c>
      <c r="G34">
        <v>-1.591E-3</v>
      </c>
      <c r="H34" s="31">
        <v>-6.6920000000000002E-13</v>
      </c>
      <c r="I34" s="31">
        <v>3.654E-10</v>
      </c>
      <c r="J34" s="31">
        <v>-1.7950000000000001E-7</v>
      </c>
      <c r="K34" s="31">
        <v>4.778E-5</v>
      </c>
      <c r="L34" s="31">
        <v>8.8949999999999996E-17</v>
      </c>
      <c r="M34" s="31">
        <v>-5.0569999999999999E-14</v>
      </c>
      <c r="N34" s="31">
        <v>2.039E-11</v>
      </c>
      <c r="O34" s="31">
        <v>-4.2679999999999997E-9</v>
      </c>
      <c r="P34" s="31">
        <v>-3.5349999999999998E-7</v>
      </c>
      <c r="Q34" s="31">
        <v>-2.5390000000000001E-21</v>
      </c>
      <c r="R34" s="31">
        <v>1.496E-18</v>
      </c>
      <c r="S34" s="31">
        <v>-3.903E-16</v>
      </c>
      <c r="T34" s="31">
        <v>-1.2789999999999999E-13</v>
      </c>
      <c r="U34" s="31">
        <v>1.139E-10</v>
      </c>
      <c r="V34" s="31">
        <v>-1.4079999999999999E-8</v>
      </c>
      <c r="W34" s="26">
        <v>8300</v>
      </c>
      <c r="X34" s="33">
        <v>13</v>
      </c>
      <c r="Y34" s="34">
        <v>1.5</v>
      </c>
      <c r="Z34" s="8">
        <v>32</v>
      </c>
    </row>
    <row r="35" spans="1:26" x14ac:dyDescent="0.3">
      <c r="A35" s="32" t="s">
        <v>158</v>
      </c>
      <c r="B35" s="35">
        <v>0</v>
      </c>
      <c r="C35" s="36">
        <v>0</v>
      </c>
      <c r="D35" s="35">
        <v>-2.4E-2</v>
      </c>
      <c r="E35" s="36">
        <v>0</v>
      </c>
      <c r="F35" s="35">
        <v>0</v>
      </c>
      <c r="G35" s="37">
        <v>-1.6999999999999999E-3</v>
      </c>
      <c r="H35" s="35">
        <v>0</v>
      </c>
      <c r="I35" s="36">
        <v>0</v>
      </c>
      <c r="J35" s="35">
        <v>0</v>
      </c>
      <c r="K35" s="36">
        <v>0</v>
      </c>
      <c r="L35" s="35">
        <v>0</v>
      </c>
      <c r="M35" s="36">
        <v>0</v>
      </c>
      <c r="N35" s="35">
        <v>0</v>
      </c>
      <c r="O35" s="36">
        <v>0</v>
      </c>
      <c r="P35" s="35">
        <v>0</v>
      </c>
      <c r="Q35" s="36">
        <v>0</v>
      </c>
      <c r="R35" s="35">
        <v>0</v>
      </c>
      <c r="S35" s="36">
        <v>0</v>
      </c>
      <c r="T35" s="35">
        <v>0</v>
      </c>
      <c r="U35" s="36">
        <v>0</v>
      </c>
      <c r="V35" s="35">
        <v>0</v>
      </c>
      <c r="W35" s="26">
        <v>8200</v>
      </c>
      <c r="X35" s="33">
        <v>12</v>
      </c>
      <c r="Y35" s="34">
        <v>1.4</v>
      </c>
      <c r="Z35" s="8">
        <v>33</v>
      </c>
    </row>
    <row r="36" spans="1:26" x14ac:dyDescent="0.3">
      <c r="A36" s="21" t="s">
        <v>169</v>
      </c>
      <c r="B36" s="52">
        <f>Y36</f>
        <v>4.7</v>
      </c>
      <c r="C36" s="16">
        <v>0</v>
      </c>
      <c r="D36" s="17">
        <v>-0.12653525839999999</v>
      </c>
      <c r="E36" s="16">
        <v>0</v>
      </c>
      <c r="F36" s="16">
        <v>0</v>
      </c>
      <c r="G36" s="17">
        <v>5.9671956E-3</v>
      </c>
      <c r="H36" s="16">
        <v>0</v>
      </c>
      <c r="I36" s="16">
        <v>0</v>
      </c>
      <c r="J36" s="16">
        <v>0</v>
      </c>
      <c r="K36" s="17">
        <v>-5.7015639999999997E-4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43">
        <v>5100</v>
      </c>
      <c r="X36" s="44">
        <v>21</v>
      </c>
      <c r="Y36" s="10">
        <v>4.7</v>
      </c>
      <c r="Z36" s="8">
        <v>34</v>
      </c>
    </row>
    <row r="37" spans="1:26" x14ac:dyDescent="0.3">
      <c r="A37" s="53" t="s">
        <v>161</v>
      </c>
      <c r="B37" s="8">
        <v>-5.0700000000000002E-2</v>
      </c>
      <c r="C37" s="8">
        <v>1.0399999999999999E-4</v>
      </c>
      <c r="D37" s="8">
        <v>-2.294E-3</v>
      </c>
      <c r="E37" s="14">
        <v>1.149E-7</v>
      </c>
      <c r="F37" s="14">
        <v>-2.1829999999999999E-5</v>
      </c>
      <c r="G37" s="8">
        <v>-2.3640000000000002E-3</v>
      </c>
      <c r="H37" s="14">
        <v>1.731E-11</v>
      </c>
      <c r="I37" s="14">
        <v>3.6589999999999999E-9</v>
      </c>
      <c r="J37" s="14">
        <v>-1.4449999999999999E-6</v>
      </c>
      <c r="K37" s="8">
        <v>1.058E-4</v>
      </c>
      <c r="L37" s="14">
        <v>-1.684E-15</v>
      </c>
      <c r="M37" s="14">
        <v>-9.0569999999999997E-13</v>
      </c>
      <c r="N37" s="14">
        <v>2.717E-10</v>
      </c>
      <c r="O37" s="14">
        <v>-9.9979999999999996E-9</v>
      </c>
      <c r="P37" s="14">
        <v>-1.1069999999999999E-6</v>
      </c>
      <c r="Q37" s="14">
        <v>7.7569999999999997E-20</v>
      </c>
      <c r="R37" s="14">
        <v>6.3789999999999997E-17</v>
      </c>
      <c r="S37" s="14">
        <v>-1.6379999999999999E-14</v>
      </c>
      <c r="T37" s="14">
        <v>-9.789E-13</v>
      </c>
      <c r="U37" s="14">
        <v>4.4589999999999998E-10</v>
      </c>
      <c r="V37" s="14">
        <v>-2.871E-8</v>
      </c>
      <c r="W37" s="43">
        <v>5100</v>
      </c>
      <c r="X37" s="44">
        <v>20</v>
      </c>
      <c r="Y37" s="34">
        <v>4.8</v>
      </c>
      <c r="Z37" s="8">
        <v>35</v>
      </c>
    </row>
    <row r="38" spans="1:26" x14ac:dyDescent="0.3">
      <c r="D38" s="31"/>
    </row>
    <row r="39" spans="1:26" x14ac:dyDescent="0.3">
      <c r="F39" s="31"/>
    </row>
    <row r="40" spans="1:26" x14ac:dyDescent="0.3">
      <c r="D40" s="31"/>
      <c r="F40" s="31"/>
    </row>
    <row r="41" spans="1:26" x14ac:dyDescent="0.3">
      <c r="D41" s="31"/>
      <c r="F41" s="31"/>
    </row>
    <row r="42" spans="1:26" x14ac:dyDescent="0.3">
      <c r="F42" s="31"/>
    </row>
    <row r="43" spans="1:26" x14ac:dyDescent="0.3">
      <c r="D43" s="31"/>
      <c r="F43" s="31"/>
    </row>
    <row r="44" spans="1:26" x14ac:dyDescent="0.3">
      <c r="D44" s="31"/>
      <c r="F44" s="31"/>
    </row>
    <row r="45" spans="1:26" x14ac:dyDescent="0.3">
      <c r="D45" s="31"/>
      <c r="F45" s="31"/>
    </row>
    <row r="46" spans="1:26" x14ac:dyDescent="0.3">
      <c r="D46" s="31"/>
      <c r="F46" s="31"/>
    </row>
    <row r="47" spans="1:26" x14ac:dyDescent="0.3">
      <c r="D47" s="31"/>
      <c r="F47" s="31"/>
    </row>
    <row r="48" spans="1:26" x14ac:dyDescent="0.3">
      <c r="D48" s="31"/>
      <c r="F48" s="31"/>
    </row>
    <row r="49" spans="3:6" x14ac:dyDescent="0.3">
      <c r="C49" s="38"/>
      <c r="D49" s="31"/>
      <c r="F49" s="31"/>
    </row>
    <row r="50" spans="3:6" x14ac:dyDescent="0.3">
      <c r="C50" s="38"/>
      <c r="D50" s="31"/>
      <c r="F50" s="31"/>
    </row>
    <row r="51" spans="3:6" x14ac:dyDescent="0.3">
      <c r="C51" s="38"/>
      <c r="D51" s="31"/>
      <c r="F51" s="31"/>
    </row>
    <row r="52" spans="3:6" x14ac:dyDescent="0.3">
      <c r="C52" s="38"/>
      <c r="D52" s="31"/>
      <c r="F52" s="31"/>
    </row>
    <row r="53" spans="3:6" x14ac:dyDescent="0.3">
      <c r="C53" s="38"/>
      <c r="D53" s="31"/>
      <c r="F53" s="31"/>
    </row>
    <row r="54" spans="3:6" x14ac:dyDescent="0.3">
      <c r="C54" s="38"/>
      <c r="D54" s="31"/>
    </row>
    <row r="55" spans="3:6" x14ac:dyDescent="0.3">
      <c r="C55" s="38"/>
      <c r="D55" s="31"/>
    </row>
    <row r="56" spans="3:6" x14ac:dyDescent="0.3">
      <c r="C56" s="38"/>
      <c r="D56" s="31"/>
    </row>
    <row r="57" spans="3:6" x14ac:dyDescent="0.3">
      <c r="C57" s="38"/>
      <c r="D57" s="31"/>
    </row>
    <row r="58" spans="3:6" x14ac:dyDescent="0.3">
      <c r="C58" s="38"/>
    </row>
    <row r="59" spans="3:6" x14ac:dyDescent="0.3">
      <c r="C59" s="38"/>
    </row>
    <row r="60" spans="3:6" x14ac:dyDescent="0.3">
      <c r="C60" s="38"/>
    </row>
    <row r="61" spans="3:6" x14ac:dyDescent="0.3">
      <c r="C61" s="38"/>
    </row>
    <row r="62" spans="3:6" x14ac:dyDescent="0.3">
      <c r="C62" s="38"/>
    </row>
    <row r="63" spans="3:6" x14ac:dyDescent="0.3">
      <c r="C63" s="38"/>
    </row>
    <row r="64" spans="3:6" x14ac:dyDescent="0.3">
      <c r="C64" s="38"/>
    </row>
    <row r="65" spans="3:3" x14ac:dyDescent="0.3">
      <c r="C65" s="38"/>
    </row>
    <row r="66" spans="3:3" x14ac:dyDescent="0.3">
      <c r="C66" s="38"/>
    </row>
    <row r="67" spans="3:3" x14ac:dyDescent="0.3">
      <c r="C67" s="38"/>
    </row>
    <row r="68" spans="3:3" x14ac:dyDescent="0.3">
      <c r="C68" s="38"/>
    </row>
    <row r="69" spans="3:3" x14ac:dyDescent="0.3">
      <c r="C69" s="38"/>
    </row>
    <row r="70" spans="3:3" x14ac:dyDescent="0.3">
      <c r="C70" s="38"/>
    </row>
    <row r="71" spans="3:3" x14ac:dyDescent="0.3">
      <c r="C71" s="38"/>
    </row>
    <row r="72" spans="3:3" x14ac:dyDescent="0.3">
      <c r="C72" s="38"/>
    </row>
    <row r="73" spans="3:3" x14ac:dyDescent="0.3">
      <c r="C73" s="38"/>
    </row>
    <row r="74" spans="3:3" x14ac:dyDescent="0.3">
      <c r="C74" s="38"/>
    </row>
    <row r="75" spans="3:3" x14ac:dyDescent="0.3">
      <c r="C75" s="38"/>
    </row>
    <row r="76" spans="3:3" x14ac:dyDescent="0.3">
      <c r="C76" s="38"/>
    </row>
    <row r="77" spans="3:3" x14ac:dyDescent="0.3">
      <c r="C77" s="38"/>
    </row>
    <row r="78" spans="3:3" x14ac:dyDescent="0.3">
      <c r="C78" s="38"/>
    </row>
    <row r="79" spans="3:3" x14ac:dyDescent="0.3">
      <c r="C79" s="38"/>
    </row>
    <row r="80" spans="3:3" x14ac:dyDescent="0.3">
      <c r="C80" s="38"/>
    </row>
    <row r="81" spans="3:3" x14ac:dyDescent="0.3">
      <c r="C81" s="38"/>
    </row>
    <row r="82" spans="3:3" x14ac:dyDescent="0.3">
      <c r="C82" s="38"/>
    </row>
    <row r="83" spans="3:3" x14ac:dyDescent="0.3">
      <c r="C83" s="38"/>
    </row>
    <row r="84" spans="3:3" x14ac:dyDescent="0.3">
      <c r="C84" s="38"/>
    </row>
    <row r="85" spans="3:3" x14ac:dyDescent="0.3">
      <c r="C85" s="38"/>
    </row>
    <row r="86" spans="3:3" x14ac:dyDescent="0.3">
      <c r="C86" s="38"/>
    </row>
    <row r="87" spans="3:3" x14ac:dyDescent="0.3">
      <c r="C87" s="38"/>
    </row>
    <row r="88" spans="3:3" x14ac:dyDescent="0.3">
      <c r="C88" s="38"/>
    </row>
    <row r="89" spans="3:3" x14ac:dyDescent="0.3">
      <c r="C89" s="38"/>
    </row>
    <row r="90" spans="3:3" x14ac:dyDescent="0.3">
      <c r="C90" s="38"/>
    </row>
    <row r="91" spans="3:3" x14ac:dyDescent="0.3">
      <c r="C91" s="38"/>
    </row>
    <row r="92" spans="3:3" x14ac:dyDescent="0.3">
      <c r="C92" s="38"/>
    </row>
    <row r="93" spans="3:3" x14ac:dyDescent="0.3">
      <c r="C93" s="38"/>
    </row>
    <row r="94" spans="3:3" x14ac:dyDescent="0.3">
      <c r="C94" s="38"/>
    </row>
    <row r="95" spans="3:3" x14ac:dyDescent="0.3">
      <c r="C95" s="38"/>
    </row>
    <row r="96" spans="3:3" x14ac:dyDescent="0.3">
      <c r="C96" s="38"/>
    </row>
    <row r="97" spans="3:3" x14ac:dyDescent="0.3">
      <c r="C97" s="38"/>
    </row>
    <row r="98" spans="3:3" x14ac:dyDescent="0.3">
      <c r="C98" s="38"/>
    </row>
    <row r="99" spans="3:3" x14ac:dyDescent="0.3">
      <c r="C99" s="38"/>
    </row>
    <row r="100" spans="3:3" x14ac:dyDescent="0.3">
      <c r="C100" s="38"/>
    </row>
    <row r="101" spans="3:3" x14ac:dyDescent="0.3">
      <c r="C101" s="38"/>
    </row>
    <row r="102" spans="3:3" x14ac:dyDescent="0.3">
      <c r="C102" s="38"/>
    </row>
    <row r="103" spans="3:3" x14ac:dyDescent="0.3">
      <c r="C103" s="38"/>
    </row>
    <row r="104" spans="3:3" x14ac:dyDescent="0.3">
      <c r="C104" s="38"/>
    </row>
    <row r="105" spans="3:3" x14ac:dyDescent="0.3">
      <c r="C105" s="38"/>
    </row>
    <row r="106" spans="3:3" x14ac:dyDescent="0.3">
      <c r="C106" s="38"/>
    </row>
    <row r="107" spans="3:3" x14ac:dyDescent="0.3">
      <c r="C107" s="38"/>
    </row>
    <row r="108" spans="3:3" x14ac:dyDescent="0.3">
      <c r="C108" s="38"/>
    </row>
    <row r="109" spans="3:3" x14ac:dyDescent="0.3">
      <c r="C109" s="38"/>
    </row>
    <row r="110" spans="3:3" x14ac:dyDescent="0.3">
      <c r="C110" s="38"/>
    </row>
    <row r="111" spans="3:3" x14ac:dyDescent="0.3">
      <c r="C111" s="38"/>
    </row>
    <row r="112" spans="3:3" x14ac:dyDescent="0.3">
      <c r="C112" s="38"/>
    </row>
    <row r="113" spans="3:3" x14ac:dyDescent="0.3">
      <c r="C113" s="38"/>
    </row>
    <row r="114" spans="3:3" x14ac:dyDescent="0.3">
      <c r="C114" s="38"/>
    </row>
    <row r="115" spans="3:3" x14ac:dyDescent="0.3">
      <c r="C115" s="38"/>
    </row>
    <row r="116" spans="3:3" x14ac:dyDescent="0.3">
      <c r="C116" s="38"/>
    </row>
    <row r="117" spans="3:3" x14ac:dyDescent="0.3">
      <c r="C117" s="38"/>
    </row>
    <row r="118" spans="3:3" x14ac:dyDescent="0.3">
      <c r="C118" s="38"/>
    </row>
    <row r="119" spans="3:3" x14ac:dyDescent="0.3">
      <c r="C119" s="38"/>
    </row>
    <row r="120" spans="3:3" x14ac:dyDescent="0.3">
      <c r="C120" s="38"/>
    </row>
    <row r="121" spans="3:3" x14ac:dyDescent="0.3">
      <c r="C121" s="38"/>
    </row>
    <row r="122" spans="3:3" x14ac:dyDescent="0.3">
      <c r="C122" s="38"/>
    </row>
    <row r="123" spans="3:3" x14ac:dyDescent="0.3">
      <c r="C123" s="38"/>
    </row>
    <row r="124" spans="3:3" x14ac:dyDescent="0.3">
      <c r="C124" s="38"/>
    </row>
    <row r="125" spans="3:3" x14ac:dyDescent="0.3">
      <c r="C125" s="38"/>
    </row>
    <row r="126" spans="3:3" x14ac:dyDescent="0.3">
      <c r="C126" s="38"/>
    </row>
    <row r="127" spans="3:3" x14ac:dyDescent="0.3">
      <c r="C127" s="38"/>
    </row>
    <row r="128" spans="3:3" x14ac:dyDescent="0.3">
      <c r="C128" s="38"/>
    </row>
    <row r="129" spans="3:3" x14ac:dyDescent="0.3">
      <c r="C129" s="38"/>
    </row>
    <row r="130" spans="3:3" x14ac:dyDescent="0.3">
      <c r="C130" s="38"/>
    </row>
    <row r="131" spans="3:3" x14ac:dyDescent="0.3">
      <c r="C131" s="38"/>
    </row>
    <row r="132" spans="3:3" x14ac:dyDescent="0.3">
      <c r="C132" s="38"/>
    </row>
    <row r="133" spans="3:3" x14ac:dyDescent="0.3">
      <c r="C133" s="38"/>
    </row>
    <row r="134" spans="3:3" x14ac:dyDescent="0.3">
      <c r="C134" s="38"/>
    </row>
    <row r="135" spans="3:3" x14ac:dyDescent="0.3">
      <c r="C135" s="38"/>
    </row>
    <row r="136" spans="3:3" x14ac:dyDescent="0.3">
      <c r="C136" s="38"/>
    </row>
    <row r="137" spans="3:3" x14ac:dyDescent="0.3">
      <c r="C137" s="38"/>
    </row>
    <row r="138" spans="3:3" x14ac:dyDescent="0.3">
      <c r="C138" s="38"/>
    </row>
    <row r="139" spans="3:3" x14ac:dyDescent="0.3">
      <c r="C139" s="38"/>
    </row>
    <row r="140" spans="3:3" x14ac:dyDescent="0.3">
      <c r="C140" s="38"/>
    </row>
    <row r="141" spans="3:3" x14ac:dyDescent="0.3">
      <c r="C141" s="38"/>
    </row>
    <row r="142" spans="3:3" x14ac:dyDescent="0.3">
      <c r="C142" s="38"/>
    </row>
    <row r="143" spans="3:3" x14ac:dyDescent="0.3">
      <c r="C143" s="38"/>
    </row>
    <row r="144" spans="3:3" x14ac:dyDescent="0.3">
      <c r="C144" s="38"/>
    </row>
    <row r="145" spans="3:3" x14ac:dyDescent="0.3">
      <c r="C145" s="38"/>
    </row>
    <row r="146" spans="3:3" x14ac:dyDescent="0.3">
      <c r="C146" s="38"/>
    </row>
    <row r="147" spans="3:3" x14ac:dyDescent="0.3">
      <c r="C147" s="38"/>
    </row>
    <row r="148" spans="3:3" x14ac:dyDescent="0.3">
      <c r="C148" s="38"/>
    </row>
    <row r="149" spans="3:3" x14ac:dyDescent="0.3">
      <c r="C149" s="38"/>
    </row>
    <row r="150" spans="3:3" x14ac:dyDescent="0.3">
      <c r="C150" s="38"/>
    </row>
    <row r="151" spans="3:3" x14ac:dyDescent="0.3">
      <c r="C151" s="38"/>
    </row>
    <row r="152" spans="3:3" x14ac:dyDescent="0.3">
      <c r="C152" s="38"/>
    </row>
    <row r="153" spans="3:3" x14ac:dyDescent="0.3">
      <c r="C153" s="38"/>
    </row>
    <row r="154" spans="3:3" x14ac:dyDescent="0.3">
      <c r="C154" s="38"/>
    </row>
    <row r="155" spans="3:3" x14ac:dyDescent="0.3">
      <c r="C155" s="38"/>
    </row>
    <row r="156" spans="3:3" x14ac:dyDescent="0.3">
      <c r="C156" s="38"/>
    </row>
    <row r="157" spans="3:3" x14ac:dyDescent="0.3">
      <c r="C157" s="38"/>
    </row>
    <row r="158" spans="3:3" x14ac:dyDescent="0.3">
      <c r="C158" s="38"/>
    </row>
    <row r="159" spans="3:3" x14ac:dyDescent="0.3">
      <c r="C159" s="38"/>
    </row>
    <row r="160" spans="3:3" x14ac:dyDescent="0.3">
      <c r="C160" s="38"/>
    </row>
    <row r="161" spans="3:3" x14ac:dyDescent="0.3">
      <c r="C161" s="38"/>
    </row>
    <row r="162" spans="3:3" x14ac:dyDescent="0.3">
      <c r="C162" s="38"/>
    </row>
    <row r="163" spans="3:3" x14ac:dyDescent="0.3">
      <c r="C163" s="38"/>
    </row>
    <row r="164" spans="3:3" x14ac:dyDescent="0.3">
      <c r="C164" s="38"/>
    </row>
    <row r="165" spans="3:3" x14ac:dyDescent="0.3">
      <c r="C165" s="38"/>
    </row>
    <row r="166" spans="3:3" x14ac:dyDescent="0.3">
      <c r="C166" s="38"/>
    </row>
    <row r="167" spans="3:3" x14ac:dyDescent="0.3">
      <c r="C167" s="38"/>
    </row>
    <row r="168" spans="3:3" x14ac:dyDescent="0.3">
      <c r="C168" s="38"/>
    </row>
    <row r="169" spans="3:3" x14ac:dyDescent="0.3">
      <c r="C169" s="38"/>
    </row>
    <row r="170" spans="3:3" x14ac:dyDescent="0.3">
      <c r="C170" s="38"/>
    </row>
    <row r="171" spans="3:3" x14ac:dyDescent="0.3">
      <c r="C171" s="38"/>
    </row>
    <row r="172" spans="3:3" x14ac:dyDescent="0.3">
      <c r="C172" s="38"/>
    </row>
    <row r="173" spans="3:3" x14ac:dyDescent="0.3">
      <c r="C173" s="38"/>
    </row>
    <row r="174" spans="3:3" x14ac:dyDescent="0.3">
      <c r="C174" s="38"/>
    </row>
    <row r="175" spans="3:3" x14ac:dyDescent="0.3">
      <c r="C175" s="38"/>
    </row>
    <row r="176" spans="3:3" x14ac:dyDescent="0.3">
      <c r="C176" s="38"/>
    </row>
    <row r="177" spans="3:3" x14ac:dyDescent="0.3">
      <c r="C177" s="38"/>
    </row>
    <row r="178" spans="3:3" x14ac:dyDescent="0.3">
      <c r="C178" s="38"/>
    </row>
    <row r="179" spans="3:3" x14ac:dyDescent="0.3">
      <c r="C179" s="38"/>
    </row>
    <row r="180" spans="3:3" x14ac:dyDescent="0.3">
      <c r="C180" s="38"/>
    </row>
    <row r="181" spans="3:3" x14ac:dyDescent="0.3">
      <c r="C181" s="38"/>
    </row>
    <row r="182" spans="3:3" x14ac:dyDescent="0.3">
      <c r="C182" s="38"/>
    </row>
    <row r="183" spans="3:3" x14ac:dyDescent="0.3">
      <c r="C183" s="38"/>
    </row>
    <row r="184" spans="3:3" x14ac:dyDescent="0.3">
      <c r="C184" s="38"/>
    </row>
    <row r="185" spans="3:3" x14ac:dyDescent="0.3">
      <c r="C185" s="38"/>
    </row>
    <row r="186" spans="3:3" x14ac:dyDescent="0.3">
      <c r="C186" s="38"/>
    </row>
    <row r="187" spans="3:3" x14ac:dyDescent="0.3">
      <c r="C187" s="38"/>
    </row>
    <row r="188" spans="3:3" x14ac:dyDescent="0.3">
      <c r="C188" s="38"/>
    </row>
    <row r="189" spans="3:3" x14ac:dyDescent="0.3">
      <c r="C189" s="38"/>
    </row>
    <row r="190" spans="3:3" x14ac:dyDescent="0.3">
      <c r="C190" s="38"/>
    </row>
    <row r="191" spans="3:3" x14ac:dyDescent="0.3">
      <c r="C191" s="38"/>
    </row>
    <row r="192" spans="3:3" x14ac:dyDescent="0.3">
      <c r="C192" s="38"/>
    </row>
    <row r="193" spans="3:3" x14ac:dyDescent="0.3">
      <c r="C193" s="38"/>
    </row>
    <row r="194" spans="3:3" x14ac:dyDescent="0.3">
      <c r="C194" s="38"/>
    </row>
    <row r="195" spans="3:3" x14ac:dyDescent="0.3">
      <c r="C195" s="38"/>
    </row>
    <row r="196" spans="3:3" x14ac:dyDescent="0.3">
      <c r="C196" s="38"/>
    </row>
    <row r="197" spans="3:3" x14ac:dyDescent="0.3">
      <c r="C197" s="38"/>
    </row>
    <row r="198" spans="3:3" x14ac:dyDescent="0.3">
      <c r="C198" s="38"/>
    </row>
    <row r="199" spans="3:3" x14ac:dyDescent="0.3">
      <c r="C199" s="38"/>
    </row>
    <row r="200" spans="3:3" x14ac:dyDescent="0.3">
      <c r="C200" s="38"/>
    </row>
    <row r="201" spans="3:3" x14ac:dyDescent="0.3">
      <c r="C201" s="38"/>
    </row>
    <row r="202" spans="3:3" x14ac:dyDescent="0.3">
      <c r="C202" s="38"/>
    </row>
    <row r="203" spans="3:3" x14ac:dyDescent="0.3">
      <c r="C203" s="38"/>
    </row>
    <row r="204" spans="3:3" x14ac:dyDescent="0.3">
      <c r="C204" s="38"/>
    </row>
    <row r="205" spans="3:3" x14ac:dyDescent="0.3">
      <c r="C205" s="38"/>
    </row>
    <row r="206" spans="3:3" x14ac:dyDescent="0.3">
      <c r="C206" s="38"/>
    </row>
    <row r="207" spans="3:3" x14ac:dyDescent="0.3">
      <c r="C207" s="38"/>
    </row>
    <row r="208" spans="3:3" x14ac:dyDescent="0.3">
      <c r="C208" s="38"/>
    </row>
    <row r="209" spans="3:3" x14ac:dyDescent="0.3">
      <c r="C209" s="38"/>
    </row>
    <row r="210" spans="3:3" x14ac:dyDescent="0.3">
      <c r="C210" s="38"/>
    </row>
    <row r="211" spans="3:3" x14ac:dyDescent="0.3">
      <c r="C211" s="38"/>
    </row>
    <row r="212" spans="3:3" x14ac:dyDescent="0.3">
      <c r="C212" s="38"/>
    </row>
    <row r="213" spans="3:3" x14ac:dyDescent="0.3">
      <c r="C213" s="38"/>
    </row>
    <row r="214" spans="3:3" x14ac:dyDescent="0.3">
      <c r="C214" s="38"/>
    </row>
    <row r="215" spans="3:3" x14ac:dyDescent="0.3">
      <c r="C215" s="38"/>
    </row>
    <row r="216" spans="3:3" x14ac:dyDescent="0.3">
      <c r="C216" s="38"/>
    </row>
    <row r="217" spans="3:3" x14ac:dyDescent="0.3">
      <c r="C217" s="38"/>
    </row>
    <row r="218" spans="3:3" x14ac:dyDescent="0.3">
      <c r="C218" s="38"/>
    </row>
    <row r="219" spans="3:3" x14ac:dyDescent="0.3">
      <c r="C219" s="38"/>
    </row>
    <row r="220" spans="3:3" x14ac:dyDescent="0.3">
      <c r="C220" s="38"/>
    </row>
    <row r="221" spans="3:3" x14ac:dyDescent="0.3">
      <c r="C221" s="38"/>
    </row>
    <row r="222" spans="3:3" x14ac:dyDescent="0.3">
      <c r="C222" s="38"/>
    </row>
    <row r="223" spans="3:3" x14ac:dyDescent="0.3">
      <c r="C223" s="38"/>
    </row>
    <row r="224" spans="3:3" x14ac:dyDescent="0.3">
      <c r="C224" s="38"/>
    </row>
    <row r="225" spans="3:3" x14ac:dyDescent="0.3">
      <c r="C225" s="38"/>
    </row>
    <row r="226" spans="3:3" x14ac:dyDescent="0.3">
      <c r="C226" s="38"/>
    </row>
    <row r="227" spans="3:3" x14ac:dyDescent="0.3">
      <c r="C227" s="38"/>
    </row>
    <row r="228" spans="3:3" x14ac:dyDescent="0.3">
      <c r="C228" s="38"/>
    </row>
    <row r="229" spans="3:3" x14ac:dyDescent="0.3">
      <c r="C229" s="38"/>
    </row>
    <row r="230" spans="3:3" x14ac:dyDescent="0.3">
      <c r="C230" s="38"/>
    </row>
    <row r="231" spans="3:3" x14ac:dyDescent="0.3">
      <c r="C231" s="38"/>
    </row>
    <row r="232" spans="3:3" x14ac:dyDescent="0.3">
      <c r="C232" s="38"/>
    </row>
    <row r="233" spans="3:3" x14ac:dyDescent="0.3">
      <c r="C233" s="38"/>
    </row>
    <row r="234" spans="3:3" x14ac:dyDescent="0.3">
      <c r="C234" s="38"/>
    </row>
    <row r="235" spans="3:3" x14ac:dyDescent="0.3">
      <c r="C235" s="38"/>
    </row>
    <row r="236" spans="3:3" x14ac:dyDescent="0.3">
      <c r="C236" s="38"/>
    </row>
    <row r="237" spans="3:3" x14ac:dyDescent="0.3">
      <c r="C237" s="38"/>
    </row>
    <row r="238" spans="3:3" x14ac:dyDescent="0.3">
      <c r="C238" s="38"/>
    </row>
    <row r="239" spans="3:3" x14ac:dyDescent="0.3">
      <c r="C239" s="38"/>
    </row>
    <row r="240" spans="3:3" x14ac:dyDescent="0.3">
      <c r="C240" s="38"/>
    </row>
    <row r="241" spans="3:3" x14ac:dyDescent="0.3">
      <c r="C241" s="38"/>
    </row>
    <row r="242" spans="3:3" x14ac:dyDescent="0.3">
      <c r="C242" s="38"/>
    </row>
    <row r="243" spans="3:3" x14ac:dyDescent="0.3">
      <c r="C243" s="38"/>
    </row>
    <row r="244" spans="3:3" x14ac:dyDescent="0.3">
      <c r="C244" s="38"/>
    </row>
    <row r="245" spans="3:3" x14ac:dyDescent="0.3">
      <c r="C245" s="38"/>
    </row>
    <row r="246" spans="3:3" x14ac:dyDescent="0.3">
      <c r="C246" s="38"/>
    </row>
    <row r="247" spans="3:3" x14ac:dyDescent="0.3">
      <c r="C247" s="38"/>
    </row>
    <row r="248" spans="3:3" x14ac:dyDescent="0.3">
      <c r="C248" s="38"/>
    </row>
    <row r="249" spans="3:3" x14ac:dyDescent="0.3">
      <c r="C249" s="38"/>
    </row>
    <row r="250" spans="3:3" x14ac:dyDescent="0.3">
      <c r="C250" s="38"/>
    </row>
    <row r="251" spans="3:3" x14ac:dyDescent="0.3">
      <c r="C251" s="38"/>
    </row>
    <row r="252" spans="3:3" x14ac:dyDescent="0.3">
      <c r="C252" s="38"/>
    </row>
    <row r="253" spans="3:3" x14ac:dyDescent="0.3">
      <c r="C253" s="38"/>
    </row>
    <row r="254" spans="3:3" x14ac:dyDescent="0.3">
      <c r="C254" s="38"/>
    </row>
    <row r="255" spans="3:3" x14ac:dyDescent="0.3">
      <c r="C255" s="38"/>
    </row>
    <row r="256" spans="3:3" x14ac:dyDescent="0.3">
      <c r="C256" s="38"/>
    </row>
    <row r="257" spans="3:3" x14ac:dyDescent="0.3">
      <c r="C257" s="38"/>
    </row>
    <row r="258" spans="3:3" x14ac:dyDescent="0.3">
      <c r="C258" s="38"/>
    </row>
    <row r="259" spans="3:3" x14ac:dyDescent="0.3">
      <c r="C259" s="38"/>
    </row>
    <row r="260" spans="3:3" x14ac:dyDescent="0.3">
      <c r="C260" s="38"/>
    </row>
    <row r="261" spans="3:3" x14ac:dyDescent="0.3">
      <c r="C261" s="38"/>
    </row>
    <row r="262" spans="3:3" x14ac:dyDescent="0.3">
      <c r="C262" s="38"/>
    </row>
    <row r="263" spans="3:3" x14ac:dyDescent="0.3">
      <c r="C263" s="38"/>
    </row>
    <row r="264" spans="3:3" x14ac:dyDescent="0.3">
      <c r="C264" s="38"/>
    </row>
    <row r="265" spans="3:3" x14ac:dyDescent="0.3">
      <c r="C265" s="38"/>
    </row>
    <row r="266" spans="3:3" x14ac:dyDescent="0.3">
      <c r="C266" s="38"/>
    </row>
    <row r="267" spans="3:3" x14ac:dyDescent="0.3">
      <c r="C267" s="38"/>
    </row>
    <row r="268" spans="3:3" x14ac:dyDescent="0.3">
      <c r="C268" s="38"/>
    </row>
    <row r="269" spans="3:3" x14ac:dyDescent="0.3">
      <c r="C269" s="38"/>
    </row>
    <row r="270" spans="3:3" x14ac:dyDescent="0.3">
      <c r="C270" s="38"/>
    </row>
    <row r="271" spans="3:3" x14ac:dyDescent="0.3">
      <c r="C271" s="38"/>
    </row>
    <row r="272" spans="3:3" x14ac:dyDescent="0.3">
      <c r="C272" s="38"/>
    </row>
    <row r="273" spans="3:3" x14ac:dyDescent="0.3">
      <c r="C273" s="38"/>
    </row>
    <row r="274" spans="3:3" x14ac:dyDescent="0.3">
      <c r="C274" s="38"/>
    </row>
    <row r="275" spans="3:3" x14ac:dyDescent="0.3">
      <c r="C275" s="38"/>
    </row>
    <row r="276" spans="3:3" x14ac:dyDescent="0.3">
      <c r="C276" s="38"/>
    </row>
    <row r="277" spans="3:3" x14ac:dyDescent="0.3">
      <c r="C277" s="38"/>
    </row>
    <row r="278" spans="3:3" x14ac:dyDescent="0.3">
      <c r="C278" s="38"/>
    </row>
    <row r="279" spans="3:3" x14ac:dyDescent="0.3">
      <c r="C279" s="38"/>
    </row>
    <row r="280" spans="3:3" x14ac:dyDescent="0.3">
      <c r="C280" s="38"/>
    </row>
    <row r="281" spans="3:3" x14ac:dyDescent="0.3">
      <c r="C281" s="38"/>
    </row>
    <row r="282" spans="3:3" x14ac:dyDescent="0.3">
      <c r="C282" s="38"/>
    </row>
    <row r="283" spans="3:3" x14ac:dyDescent="0.3">
      <c r="C283" s="38"/>
    </row>
    <row r="284" spans="3:3" x14ac:dyDescent="0.3">
      <c r="C284" s="38"/>
    </row>
    <row r="285" spans="3:3" x14ac:dyDescent="0.3">
      <c r="C285" s="38"/>
    </row>
    <row r="286" spans="3:3" x14ac:dyDescent="0.3">
      <c r="C286" s="38"/>
    </row>
    <row r="287" spans="3:3" x14ac:dyDescent="0.3">
      <c r="C287" s="38"/>
    </row>
    <row r="288" spans="3:3" x14ac:dyDescent="0.3">
      <c r="C288" s="38"/>
    </row>
    <row r="289" spans="3:3" x14ac:dyDescent="0.3">
      <c r="C289" s="38"/>
    </row>
    <row r="290" spans="3:3" x14ac:dyDescent="0.3">
      <c r="C290" s="38"/>
    </row>
    <row r="291" spans="3:3" x14ac:dyDescent="0.3">
      <c r="C291" s="38"/>
    </row>
    <row r="292" spans="3:3" x14ac:dyDescent="0.3">
      <c r="C292" s="38"/>
    </row>
    <row r="293" spans="3:3" x14ac:dyDescent="0.3">
      <c r="C293" s="38"/>
    </row>
    <row r="294" spans="3:3" x14ac:dyDescent="0.3">
      <c r="C294" s="38"/>
    </row>
    <row r="295" spans="3:3" x14ac:dyDescent="0.3">
      <c r="C295" s="38"/>
    </row>
    <row r="296" spans="3:3" x14ac:dyDescent="0.3">
      <c r="C296" s="38"/>
    </row>
    <row r="297" spans="3:3" x14ac:dyDescent="0.3">
      <c r="C297" s="38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F0D136D79F25469E9BD90619CDB412" ma:contentTypeVersion="13" ma:contentTypeDescription="Crie um novo documento." ma:contentTypeScope="" ma:versionID="4a869207c6945743f5de18208a2cfcba">
  <xsd:schema xmlns:xsd="http://www.w3.org/2001/XMLSchema" xmlns:xs="http://www.w3.org/2001/XMLSchema" xmlns:p="http://schemas.microsoft.com/office/2006/metadata/properties" xmlns:ns2="4f9188d7-3b18-4187-a3cb-7b6899b4ef8f" xmlns:ns3="85078965-a7f2-4dbb-adf6-2b7faeeb76ae" targetNamespace="http://schemas.microsoft.com/office/2006/metadata/properties" ma:root="true" ma:fieldsID="89813893f4c0c91941f9d9d5434200cd" ns2:_="" ns3:_="">
    <xsd:import namespace="4f9188d7-3b18-4187-a3cb-7b6899b4ef8f"/>
    <xsd:import namespace="85078965-a7f2-4dbb-adf6-2b7faeeb7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188d7-3b18-4187-a3cb-7b6899b4ef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78965-a7f2-4dbb-adf6-2b7faeeb7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AFCAE4-A011-4769-B47E-67DBBC3AE6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D6E2B2-1F78-45C8-93F5-31B8FF78EA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51AA6EA-A3F6-4587-80EF-6E5C51392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188d7-3b18-4187-a3cb-7b6899b4ef8f"/>
    <ds:schemaRef ds:uri="85078965-a7f2-4dbb-adf6-2b7faeeb7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</vt:lpstr>
      <vt:lpstr>Geral</vt:lpstr>
      <vt:lpstr>Superficies</vt:lpstr>
      <vt:lpstr>Derivadas</vt:lpstr>
      <vt:lpstr>Tracao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Nicolas Kuodrek</dc:creator>
  <cp:keywords/>
  <dc:description/>
  <cp:lastModifiedBy>Luis Nicolas Kuodrek</cp:lastModifiedBy>
  <cp:revision/>
  <dcterms:created xsi:type="dcterms:W3CDTF">2015-06-05T18:19:34Z</dcterms:created>
  <dcterms:modified xsi:type="dcterms:W3CDTF">2022-07-09T23:50:49Z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0x01010026F0D136D79F25469E9BD90619CDB412</vt:lpwstr>
  </property>
</Properties>
</file>