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uodr\Documents\programaceira\ec\dinamica\"/>
    </mc:Choice>
  </mc:AlternateContent>
  <xr:revisionPtr revIDLastSave="0" documentId="13_ncr:1_{29FECCDC-32F5-4576-90E3-B7BBCBB7ABD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VSP Dados" sheetId="5" r:id="rId1"/>
    <sheet name="Derivadas E&amp;C" sheetId="2" r:id="rId2"/>
    <sheet name="Condições de voo" sheetId="1" r:id="rId3"/>
    <sheet name="Inérci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2" i="2" l="1"/>
  <c r="B63" i="2"/>
  <c r="B64" i="2"/>
  <c r="B65" i="2"/>
  <c r="B66" i="2"/>
  <c r="B61" i="2"/>
  <c r="A66" i="2"/>
  <c r="A65" i="2"/>
  <c r="A61" i="2"/>
  <c r="A62" i="2"/>
  <c r="A63" i="2"/>
  <c r="A64" i="2"/>
  <c r="N2" i="5"/>
  <c r="N3" i="5"/>
  <c r="N4" i="5"/>
  <c r="N5" i="5"/>
  <c r="N6" i="5"/>
  <c r="N7" i="5"/>
  <c r="N8" i="5"/>
  <c r="N9" i="5"/>
  <c r="N10" i="5"/>
  <c r="N11" i="5"/>
  <c r="N12" i="5"/>
  <c r="N13" i="5"/>
  <c r="B51" i="2" a="1"/>
  <c r="B51" i="2" s="1"/>
  <c r="B41" i="2" a="1"/>
  <c r="B41" i="2" s="1"/>
  <c r="B31" i="2" a="1"/>
  <c r="B39" i="2" s="1"/>
  <c r="B21" i="2" a="1"/>
  <c r="B21" i="2" s="1"/>
  <c r="B11" i="2" a="1"/>
  <c r="B11" i="2" s="1"/>
  <c r="W2" i="5"/>
  <c r="X2" i="5"/>
  <c r="W3" i="5"/>
  <c r="X3" i="5"/>
  <c r="W4" i="5"/>
  <c r="X4" i="5"/>
  <c r="W5" i="5"/>
  <c r="X5" i="5"/>
  <c r="W6" i="5"/>
  <c r="X6" i="5"/>
  <c r="W7" i="5"/>
  <c r="X7" i="5"/>
  <c r="W8" i="5"/>
  <c r="X8" i="5"/>
  <c r="W9" i="5"/>
  <c r="X9" i="5"/>
  <c r="W10" i="5"/>
  <c r="X10" i="5"/>
  <c r="W11" i="5"/>
  <c r="X11" i="5"/>
  <c r="W12" i="5"/>
  <c r="X12" i="5"/>
  <c r="W13" i="5"/>
  <c r="X13" i="5"/>
  <c r="O3" i="5"/>
  <c r="P3" i="5"/>
  <c r="Q3" i="5"/>
  <c r="R3" i="5"/>
  <c r="S3" i="5"/>
  <c r="T3" i="5"/>
  <c r="U3" i="5"/>
  <c r="V3" i="5"/>
  <c r="O4" i="5"/>
  <c r="P4" i="5"/>
  <c r="Q4" i="5"/>
  <c r="R4" i="5"/>
  <c r="S4" i="5"/>
  <c r="T4" i="5"/>
  <c r="U4" i="5"/>
  <c r="V4" i="5"/>
  <c r="O5" i="5"/>
  <c r="P5" i="5"/>
  <c r="Q5" i="5"/>
  <c r="R5" i="5"/>
  <c r="S5" i="5"/>
  <c r="T5" i="5"/>
  <c r="U5" i="5"/>
  <c r="V5" i="5"/>
  <c r="O6" i="5"/>
  <c r="P6" i="5"/>
  <c r="Q6" i="5"/>
  <c r="R6" i="5"/>
  <c r="S6" i="5"/>
  <c r="T6" i="5"/>
  <c r="U6" i="5"/>
  <c r="V6" i="5"/>
  <c r="O7" i="5"/>
  <c r="P7" i="5"/>
  <c r="Q7" i="5"/>
  <c r="R7" i="5"/>
  <c r="S7" i="5"/>
  <c r="T7" i="5"/>
  <c r="U7" i="5"/>
  <c r="V7" i="5"/>
  <c r="O8" i="5"/>
  <c r="P8" i="5"/>
  <c r="Q8" i="5"/>
  <c r="R8" i="5"/>
  <c r="S8" i="5"/>
  <c r="T8" i="5"/>
  <c r="U8" i="5"/>
  <c r="V8" i="5"/>
  <c r="O9" i="5"/>
  <c r="P9" i="5"/>
  <c r="Q9" i="5"/>
  <c r="R9" i="5"/>
  <c r="S9" i="5"/>
  <c r="T9" i="5"/>
  <c r="U9" i="5"/>
  <c r="V9" i="5"/>
  <c r="O10" i="5"/>
  <c r="P10" i="5"/>
  <c r="Q10" i="5"/>
  <c r="R10" i="5"/>
  <c r="S10" i="5"/>
  <c r="T10" i="5"/>
  <c r="U10" i="5"/>
  <c r="V10" i="5"/>
  <c r="O11" i="5"/>
  <c r="A31" i="2" s="1" a="1"/>
  <c r="P11" i="5"/>
  <c r="Q11" i="5"/>
  <c r="R11" i="5"/>
  <c r="S11" i="5"/>
  <c r="T11" i="5"/>
  <c r="U11" i="5"/>
  <c r="V11" i="5"/>
  <c r="O12" i="5"/>
  <c r="A41" i="2" s="1" a="1"/>
  <c r="A41" i="2" s="1"/>
  <c r="P12" i="5"/>
  <c r="Q12" i="5"/>
  <c r="R12" i="5"/>
  <c r="S12" i="5"/>
  <c r="T12" i="5"/>
  <c r="U12" i="5"/>
  <c r="V12" i="5"/>
  <c r="O13" i="5"/>
  <c r="A51" i="2" s="1" a="1"/>
  <c r="A51" i="2" s="1"/>
  <c r="P13" i="5"/>
  <c r="Q13" i="5"/>
  <c r="R13" i="5"/>
  <c r="S13" i="5"/>
  <c r="T13" i="5"/>
  <c r="U13" i="5"/>
  <c r="V13" i="5"/>
  <c r="P2" i="5"/>
  <c r="Q2" i="5"/>
  <c r="R2" i="5"/>
  <c r="S2" i="5"/>
  <c r="T2" i="5"/>
  <c r="U2" i="5"/>
  <c r="V2" i="5"/>
  <c r="O2" i="5"/>
  <c r="B1" i="2" a="1"/>
  <c r="B1" i="2" s="1"/>
  <c r="A31" i="2" l="1"/>
  <c r="A34" i="2"/>
  <c r="A38" i="2"/>
  <c r="A37" i="2"/>
  <c r="A35" i="2"/>
  <c r="A39" i="2"/>
  <c r="A36" i="2"/>
  <c r="A40" i="2"/>
  <c r="B57" i="2"/>
  <c r="B53" i="2"/>
  <c r="B54" i="2"/>
  <c r="B60" i="2"/>
  <c r="B56" i="2"/>
  <c r="B52" i="2"/>
  <c r="B58" i="2"/>
  <c r="B59" i="2"/>
  <c r="B55" i="2"/>
  <c r="B48" i="2"/>
  <c r="B44" i="2"/>
  <c r="B47" i="2"/>
  <c r="B43" i="2"/>
  <c r="B50" i="2"/>
  <c r="B46" i="2"/>
  <c r="B42" i="2"/>
  <c r="B49" i="2"/>
  <c r="B45" i="2"/>
  <c r="B35" i="2"/>
  <c r="B34" i="2"/>
  <c r="B37" i="2"/>
  <c r="B33" i="2"/>
  <c r="B31" i="2"/>
  <c r="B38" i="2"/>
  <c r="B40" i="2"/>
  <c r="B36" i="2"/>
  <c r="B32" i="2"/>
  <c r="B27" i="2"/>
  <c r="B23" i="2"/>
  <c r="B28" i="2"/>
  <c r="B30" i="2"/>
  <c r="B26" i="2"/>
  <c r="B22" i="2"/>
  <c r="B24" i="2"/>
  <c r="B29" i="2"/>
  <c r="B25" i="2"/>
  <c r="B17" i="2"/>
  <c r="B13" i="2"/>
  <c r="B14" i="2"/>
  <c r="B20" i="2"/>
  <c r="B16" i="2"/>
  <c r="B12" i="2"/>
  <c r="B18" i="2"/>
  <c r="B19" i="2"/>
  <c r="B15" i="2"/>
  <c r="A57" i="2"/>
  <c r="A53" i="2"/>
  <c r="A54" i="2"/>
  <c r="A60" i="2"/>
  <c r="A56" i="2"/>
  <c r="A52" i="2"/>
  <c r="A58" i="2"/>
  <c r="A59" i="2"/>
  <c r="A55" i="2"/>
  <c r="A50" i="2"/>
  <c r="A46" i="2"/>
  <c r="A42" i="2"/>
  <c r="A49" i="2"/>
  <c r="A45" i="2"/>
  <c r="A48" i="2"/>
  <c r="A44" i="2"/>
  <c r="A47" i="2"/>
  <c r="A43" i="2"/>
  <c r="A33" i="2"/>
  <c r="A32" i="2"/>
  <c r="A21" i="2" a="1"/>
  <c r="A21" i="2" s="1"/>
  <c r="A11" i="2" a="1"/>
  <c r="A11" i="2" s="1"/>
  <c r="A1" i="2" a="1"/>
  <c r="A1" i="2" s="1"/>
  <c r="B3" i="2"/>
  <c r="B2" i="2"/>
  <c r="B8" i="2"/>
  <c r="B4" i="2"/>
  <c r="B7" i="2"/>
  <c r="B10" i="2"/>
  <c r="B6" i="2"/>
  <c r="B9" i="2"/>
  <c r="B5" i="2"/>
  <c r="A27" i="2" l="1"/>
  <c r="A30" i="2"/>
  <c r="A24" i="2"/>
  <c r="A28" i="2"/>
  <c r="A25" i="2"/>
  <c r="A22" i="2"/>
  <c r="A23" i="2"/>
  <c r="A29" i="2"/>
  <c r="A26" i="2"/>
  <c r="A9" i="2"/>
  <c r="A10" i="2"/>
  <c r="A15" i="2"/>
  <c r="A16" i="2"/>
  <c r="A17" i="2"/>
  <c r="A4" i="2"/>
  <c r="A8" i="2"/>
  <c r="A19" i="2"/>
  <c r="A20" i="2"/>
  <c r="A2" i="2"/>
  <c r="A3" i="2"/>
  <c r="A18" i="2"/>
  <c r="A14" i="2"/>
  <c r="A5" i="2"/>
  <c r="A6" i="2"/>
  <c r="A7" i="2"/>
  <c r="A12" i="2"/>
  <c r="A13" i="2"/>
</calcChain>
</file>

<file path=xl/sharedStrings.xml><?xml version="1.0" encoding="utf-8"?>
<sst xmlns="http://schemas.openxmlformats.org/spreadsheetml/2006/main" count="167" uniqueCount="137">
  <si>
    <t>sref</t>
  </si>
  <si>
    <t>cref</t>
  </si>
  <si>
    <t>bref</t>
  </si>
  <si>
    <t>p</t>
  </si>
  <si>
    <t>q</t>
  </si>
  <si>
    <t>r</t>
  </si>
  <si>
    <t>U</t>
  </si>
  <si>
    <t>CFx</t>
  </si>
  <si>
    <t>-0.0000289</t>
  </si>
  <si>
    <t>0.0088532</t>
  </si>
  <si>
    <t>0.0000431</t>
  </si>
  <si>
    <t>-0.0009411</t>
  </si>
  <si>
    <t>0.0077043</t>
  </si>
  <si>
    <t>-0.0012452</t>
  </si>
  <si>
    <t>0.0000056</t>
  </si>
  <si>
    <t>0.0000000</t>
  </si>
  <si>
    <t>0.0003808</t>
  </si>
  <si>
    <t>-0.0001786</t>
  </si>
  <si>
    <t>0.0001380</t>
  </si>
  <si>
    <t>CFy</t>
  </si>
  <si>
    <t>-0.0002253</t>
  </si>
  <si>
    <t>-0.0001489</t>
  </si>
  <si>
    <t>-0.0008719</t>
  </si>
  <si>
    <t>-0.0016411</t>
  </si>
  <si>
    <t>-0.0001484</t>
  </si>
  <si>
    <t>0.0008535</t>
  </si>
  <si>
    <t>-0.0000000</t>
  </si>
  <si>
    <t>0.0000602</t>
  </si>
  <si>
    <t>0.0000249</t>
  </si>
  <si>
    <t>-0.0005782</t>
  </si>
  <si>
    <t>CFz</t>
  </si>
  <si>
    <t>-0.0023501</t>
  </si>
  <si>
    <t>0.0485662</t>
  </si>
  <si>
    <t>0.0005289</t>
  </si>
  <si>
    <t>-0.0008392</t>
  </si>
  <si>
    <t>0.0384173</t>
  </si>
  <si>
    <t>-0.0060124</t>
  </si>
  <si>
    <t>-0.0001056</t>
  </si>
  <si>
    <t>-0.0005714</t>
  </si>
  <si>
    <t>-0.0040474</t>
  </si>
  <si>
    <t>0.0000235</t>
  </si>
  <si>
    <t>CMx</t>
  </si>
  <si>
    <t>0.0012131</t>
  </si>
  <si>
    <t>0.0000469</t>
  </si>
  <si>
    <t>-0.0015358</t>
  </si>
  <si>
    <t>0.0228479</t>
  </si>
  <si>
    <t>-0.0003255</t>
  </si>
  <si>
    <t>-0.0054207</t>
  </si>
  <si>
    <t>0.0000231</t>
  </si>
  <si>
    <t>0.0041844</t>
  </si>
  <si>
    <t>0.0000078</t>
  </si>
  <si>
    <t>-0.0000023</t>
  </si>
  <si>
    <t>CMy</t>
  </si>
  <si>
    <t>0.0018277</t>
  </si>
  <si>
    <t>-0.0036396</t>
  </si>
  <si>
    <t>0.0000051</t>
  </si>
  <si>
    <t>-0.0002933</t>
  </si>
  <si>
    <t>-0.0138152</t>
  </si>
  <si>
    <t>0.0011056</t>
  </si>
  <si>
    <t>0.0000747</t>
  </si>
  <si>
    <t>0.0001422</t>
  </si>
  <si>
    <t>0.0029697</t>
  </si>
  <si>
    <t>-0.0000050</t>
  </si>
  <si>
    <t>CMz</t>
  </si>
  <si>
    <t>-0.0004605</t>
  </si>
  <si>
    <t>0.0001918</t>
  </si>
  <si>
    <t>-0.0007440</t>
  </si>
  <si>
    <t>-0.0040819</t>
  </si>
  <si>
    <t>-0.0000691</t>
  </si>
  <si>
    <t>0.0023255</t>
  </si>
  <si>
    <t>-0.0000077</t>
  </si>
  <si>
    <t>-0.0009450</t>
  </si>
  <si>
    <t>0.0000144</t>
  </si>
  <si>
    <t>-0.0004227</t>
  </si>
  <si>
    <t>CL</t>
  </si>
  <si>
    <t>-0.0023194</t>
  </si>
  <si>
    <t>0.0489938</t>
  </si>
  <si>
    <t>0.0005283</t>
  </si>
  <si>
    <t>-0.0009899</t>
  </si>
  <si>
    <t>0.0391715</t>
  </si>
  <si>
    <t>-0.0061373</t>
  </si>
  <si>
    <t>-0.0001030</t>
  </si>
  <si>
    <t>-0.0004966</t>
  </si>
  <si>
    <t>-0.0040169</t>
  </si>
  <si>
    <t>0.0000471</t>
  </si>
  <si>
    <t>CD</t>
  </si>
  <si>
    <t>0.0003796</t>
  </si>
  <si>
    <t>-0.0011758</t>
  </si>
  <si>
    <t>0.0001877</t>
  </si>
  <si>
    <t>-0.0007811</t>
  </si>
  <si>
    <t>0.0009161</t>
  </si>
  <si>
    <t>-0.0001822</t>
  </si>
  <si>
    <t>0.0000238</t>
  </si>
  <si>
    <t>0.0004742</t>
  </si>
  <si>
    <t>0.0005270</t>
  </si>
  <si>
    <t>0.0001318</t>
  </si>
  <si>
    <t>-0.0004910</t>
  </si>
  <si>
    <t>CMl</t>
  </si>
  <si>
    <t>-0.0012131</t>
  </si>
  <si>
    <t>-0.0000469</t>
  </si>
  <si>
    <t>0.0015358</t>
  </si>
  <si>
    <t>-0.0228479</t>
  </si>
  <si>
    <t>0.0003255</t>
  </si>
  <si>
    <t>0.0054207</t>
  </si>
  <si>
    <t>-0.0000231</t>
  </si>
  <si>
    <t>-0.0041844</t>
  </si>
  <si>
    <t>-0.0000078</t>
  </si>
  <si>
    <t>0.0000023</t>
  </si>
  <si>
    <t>CMm</t>
  </si>
  <si>
    <t>CMn</t>
  </si>
  <si>
    <t>0.0004605</t>
  </si>
  <si>
    <t>-0.0001918</t>
  </si>
  <si>
    <t>0.0007440</t>
  </si>
  <si>
    <t>0.0040819</t>
  </si>
  <si>
    <t>0.0000691</t>
  </si>
  <si>
    <t>-0.0023255</t>
  </si>
  <si>
    <t>0.0000077</t>
  </si>
  <si>
    <t>0.0009450</t>
  </si>
  <si>
    <t>-0.0000144</t>
  </si>
  <si>
    <t>0.0004227</t>
  </si>
  <si>
    <t>rho</t>
  </si>
  <si>
    <t>Vinf</t>
  </si>
  <si>
    <t>m</t>
  </si>
  <si>
    <t>Ixx</t>
  </si>
  <si>
    <t>Iyy</t>
  </si>
  <si>
    <t>Izz</t>
  </si>
  <si>
    <t>Ixz</t>
  </si>
  <si>
    <t>M</t>
  </si>
  <si>
    <t>a</t>
  </si>
  <si>
    <t>b</t>
  </si>
  <si>
    <t>g</t>
  </si>
  <si>
    <t>theta</t>
  </si>
  <si>
    <t>de</t>
  </si>
  <si>
    <t>da</t>
  </si>
  <si>
    <t>dr</t>
  </si>
  <si>
    <t>CY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</si>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</sst>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64CFA-C5C8-488C-A676-A6C941C39BF0}">
  <dimension ref="A1:X13"/>
  <sheetViews>
    <sheetView workbookViewId="0">
      <selection activeCell="C17" sqref="C17"/>
    </sheetView>
  </sheetViews>
  <sheetFormatPr defaultRowHeight="14.4" x14ac:dyDescent="0.3"/>
  <cols>
    <col min="12" max="12" width="10.21875" bestFit="1" customWidth="1"/>
    <col min="14" max="23" width="8" customWidth="1"/>
  </cols>
  <sheetData>
    <row r="1" spans="1:24" x14ac:dyDescent="0.3">
      <c r="B1" s="1">
        <v>0</v>
      </c>
      <c r="C1" s="1" t="s">
        <v>128</v>
      </c>
      <c r="D1" s="1" t="s">
        <v>129</v>
      </c>
      <c r="E1" s="1" t="s">
        <v>3</v>
      </c>
      <c r="F1" s="1" t="s">
        <v>4</v>
      </c>
      <c r="G1" s="1" t="s">
        <v>5</v>
      </c>
      <c r="H1" s="1" t="s">
        <v>127</v>
      </c>
      <c r="I1" s="1" t="s">
        <v>6</v>
      </c>
      <c r="J1" s="1" t="s">
        <v>132</v>
      </c>
      <c r="K1" s="1" t="s">
        <v>133</v>
      </c>
      <c r="L1" s="1" t="s">
        <v>134</v>
      </c>
    </row>
    <row r="2" spans="1:24" x14ac:dyDescent="0.3">
      <c r="A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N2" t="str">
        <f>_xlfn.CONCAT($A2,"_",B$1)</f>
        <v>CFx_0</v>
      </c>
      <c r="O2" t="str">
        <f>_xlfn.CONCAT($A2,"_",C$1)</f>
        <v>CFx_a</v>
      </c>
      <c r="P2" t="str">
        <f>_xlfn.CONCAT($A2,"_",D$1)</f>
        <v>CFx_b</v>
      </c>
      <c r="Q2" t="str">
        <f>_xlfn.CONCAT($A2,"_",E$1)</f>
        <v>CFx_p</v>
      </c>
      <c r="R2" t="str">
        <f>_xlfn.CONCAT($A2,"_",F$1)</f>
        <v>CFx_q</v>
      </c>
      <c r="S2" t="str">
        <f>_xlfn.CONCAT($A2,"_",G$1)</f>
        <v>CFx_r</v>
      </c>
      <c r="T2" t="str">
        <f>_xlfn.CONCAT($A2,"_",H$1)</f>
        <v>CFx_M</v>
      </c>
      <c r="U2" t="str">
        <f>_xlfn.CONCAT($A2,"_",I$1)</f>
        <v>CFx_U</v>
      </c>
      <c r="V2" t="str">
        <f>_xlfn.CONCAT($A2,"_",J$1)</f>
        <v>CFx_de</v>
      </c>
      <c r="W2" t="str">
        <f>_xlfn.CONCAT($A2,"_",K$1)</f>
        <v>CFx_da</v>
      </c>
      <c r="X2" t="str">
        <f>_xlfn.CONCAT($A2,"_",L$1)</f>
        <v>CFx_dr</v>
      </c>
    </row>
    <row r="3" spans="1:24" x14ac:dyDescent="0.3">
      <c r="A3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26</v>
      </c>
      <c r="J3" s="2" t="s">
        <v>27</v>
      </c>
      <c r="K3" s="2" t="s">
        <v>28</v>
      </c>
      <c r="L3" s="2" t="s">
        <v>29</v>
      </c>
      <c r="N3" t="str">
        <f>_xlfn.CONCAT($A3,"_",B$1)</f>
        <v>CFy_0</v>
      </c>
      <c r="O3" t="str">
        <f>_xlfn.CONCAT($A3,"_",C$1)</f>
        <v>CFy_a</v>
      </c>
      <c r="P3" t="str">
        <f>_xlfn.CONCAT($A3,"_",D$1)</f>
        <v>CFy_b</v>
      </c>
      <c r="Q3" t="str">
        <f>_xlfn.CONCAT($A3,"_",E$1)</f>
        <v>CFy_p</v>
      </c>
      <c r="R3" t="str">
        <f>_xlfn.CONCAT($A3,"_",F$1)</f>
        <v>CFy_q</v>
      </c>
      <c r="S3" t="str">
        <f>_xlfn.CONCAT($A3,"_",G$1)</f>
        <v>CFy_r</v>
      </c>
      <c r="T3" t="str">
        <f>_xlfn.CONCAT($A3,"_",H$1)</f>
        <v>CFy_M</v>
      </c>
      <c r="U3" t="str">
        <f>_xlfn.CONCAT($A3,"_",I$1)</f>
        <v>CFy_U</v>
      </c>
      <c r="V3" t="str">
        <f>_xlfn.CONCAT($A3,"_",J$1)</f>
        <v>CFy_de</v>
      </c>
      <c r="W3" t="str">
        <f>_xlfn.CONCAT($A3,"_",K$1)</f>
        <v>CFy_da</v>
      </c>
      <c r="X3" t="str">
        <f>_xlfn.CONCAT($A3,"_",L$1)</f>
        <v>CFy_dr</v>
      </c>
    </row>
    <row r="4" spans="1:24" x14ac:dyDescent="0.3">
      <c r="A4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26</v>
      </c>
      <c r="J4" s="2" t="s">
        <v>38</v>
      </c>
      <c r="K4" s="2" t="s">
        <v>39</v>
      </c>
      <c r="L4" s="2" t="s">
        <v>40</v>
      </c>
      <c r="N4" t="str">
        <f>_xlfn.CONCAT($A4,"_",B$1)</f>
        <v>CFz_0</v>
      </c>
      <c r="O4" t="str">
        <f>_xlfn.CONCAT($A4,"_",C$1)</f>
        <v>CFz_a</v>
      </c>
      <c r="P4" t="str">
        <f>_xlfn.CONCAT($A4,"_",D$1)</f>
        <v>CFz_b</v>
      </c>
      <c r="Q4" t="str">
        <f>_xlfn.CONCAT($A4,"_",E$1)</f>
        <v>CFz_p</v>
      </c>
      <c r="R4" t="str">
        <f>_xlfn.CONCAT($A4,"_",F$1)</f>
        <v>CFz_q</v>
      </c>
      <c r="S4" t="str">
        <f>_xlfn.CONCAT($A4,"_",G$1)</f>
        <v>CFz_r</v>
      </c>
      <c r="T4" t="str">
        <f>_xlfn.CONCAT($A4,"_",H$1)</f>
        <v>CFz_M</v>
      </c>
      <c r="U4" t="str">
        <f>_xlfn.CONCAT($A4,"_",I$1)</f>
        <v>CFz_U</v>
      </c>
      <c r="V4" t="str">
        <f>_xlfn.CONCAT($A4,"_",J$1)</f>
        <v>CFz_de</v>
      </c>
      <c r="W4" t="str">
        <f>_xlfn.CONCAT($A4,"_",K$1)</f>
        <v>CFz_da</v>
      </c>
      <c r="X4" t="str">
        <f>_xlfn.CONCAT($A4,"_",L$1)</f>
        <v>CFz_dr</v>
      </c>
    </row>
    <row r="5" spans="1:24" x14ac:dyDescent="0.3">
      <c r="A5" t="s">
        <v>41</v>
      </c>
      <c r="B5" s="2" t="s">
        <v>42</v>
      </c>
      <c r="C5" s="2" t="s">
        <v>43</v>
      </c>
      <c r="D5" s="2" t="s">
        <v>44</v>
      </c>
      <c r="E5" s="2" t="s">
        <v>45</v>
      </c>
      <c r="F5" s="2" t="s">
        <v>46</v>
      </c>
      <c r="G5" s="2" t="s">
        <v>47</v>
      </c>
      <c r="H5" s="2" t="s">
        <v>48</v>
      </c>
      <c r="I5" s="2" t="s">
        <v>15</v>
      </c>
      <c r="J5" s="2" t="s">
        <v>49</v>
      </c>
      <c r="K5" s="2" t="s">
        <v>50</v>
      </c>
      <c r="L5" s="2" t="s">
        <v>51</v>
      </c>
      <c r="N5" t="str">
        <f>_xlfn.CONCAT($A5,"_",B$1)</f>
        <v>CMx_0</v>
      </c>
      <c r="O5" t="str">
        <f>_xlfn.CONCAT($A5,"_",C$1)</f>
        <v>CMx_a</v>
      </c>
      <c r="P5" t="str">
        <f>_xlfn.CONCAT($A5,"_",D$1)</f>
        <v>CMx_b</v>
      </c>
      <c r="Q5" t="str">
        <f>_xlfn.CONCAT($A5,"_",E$1)</f>
        <v>CMx_p</v>
      </c>
      <c r="R5" t="str">
        <f>_xlfn.CONCAT($A5,"_",F$1)</f>
        <v>CMx_q</v>
      </c>
      <c r="S5" t="str">
        <f>_xlfn.CONCAT($A5,"_",G$1)</f>
        <v>CMx_r</v>
      </c>
      <c r="T5" t="str">
        <f>_xlfn.CONCAT($A5,"_",H$1)</f>
        <v>CMx_M</v>
      </c>
      <c r="U5" t="str">
        <f>_xlfn.CONCAT($A5,"_",I$1)</f>
        <v>CMx_U</v>
      </c>
      <c r="V5" t="str">
        <f>_xlfn.CONCAT($A5,"_",J$1)</f>
        <v>CMx_de</v>
      </c>
      <c r="W5" t="str">
        <f>_xlfn.CONCAT($A5,"_",K$1)</f>
        <v>CMx_da</v>
      </c>
      <c r="X5" t="str">
        <f>_xlfn.CONCAT($A5,"_",L$1)</f>
        <v>CMx_dr</v>
      </c>
    </row>
    <row r="6" spans="1:24" x14ac:dyDescent="0.3">
      <c r="A6" t="s">
        <v>52</v>
      </c>
      <c r="B6" s="2" t="s">
        <v>53</v>
      </c>
      <c r="C6" s="2" t="s">
        <v>54</v>
      </c>
      <c r="D6" s="2" t="s">
        <v>55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15</v>
      </c>
      <c r="J6" s="2" t="s">
        <v>60</v>
      </c>
      <c r="K6" s="2" t="s">
        <v>61</v>
      </c>
      <c r="L6" s="2" t="s">
        <v>62</v>
      </c>
      <c r="N6" t="str">
        <f>_xlfn.CONCAT($A6,"_",B$1)</f>
        <v>CMy_0</v>
      </c>
      <c r="O6" t="str">
        <f>_xlfn.CONCAT($A6,"_",C$1)</f>
        <v>CMy_a</v>
      </c>
      <c r="P6" t="str">
        <f>_xlfn.CONCAT($A6,"_",D$1)</f>
        <v>CMy_b</v>
      </c>
      <c r="Q6" t="str">
        <f>_xlfn.CONCAT($A6,"_",E$1)</f>
        <v>CMy_p</v>
      </c>
      <c r="R6" t="str">
        <f>_xlfn.CONCAT($A6,"_",F$1)</f>
        <v>CMy_q</v>
      </c>
      <c r="S6" t="str">
        <f>_xlfn.CONCAT($A6,"_",G$1)</f>
        <v>CMy_r</v>
      </c>
      <c r="T6" t="str">
        <f>_xlfn.CONCAT($A6,"_",H$1)</f>
        <v>CMy_M</v>
      </c>
      <c r="U6" t="str">
        <f>_xlfn.CONCAT($A6,"_",I$1)</f>
        <v>CMy_U</v>
      </c>
      <c r="V6" t="str">
        <f>_xlfn.CONCAT($A6,"_",J$1)</f>
        <v>CMy_de</v>
      </c>
      <c r="W6" t="str">
        <f>_xlfn.CONCAT($A6,"_",K$1)</f>
        <v>CMy_da</v>
      </c>
      <c r="X6" t="str">
        <f>_xlfn.CONCAT($A6,"_",L$1)</f>
        <v>CMy_dr</v>
      </c>
    </row>
    <row r="7" spans="1:24" x14ac:dyDescent="0.3">
      <c r="A7" t="s">
        <v>63</v>
      </c>
      <c r="B7" s="2" t="s">
        <v>64</v>
      </c>
      <c r="C7" s="2" t="s">
        <v>65</v>
      </c>
      <c r="D7" s="2" t="s">
        <v>66</v>
      </c>
      <c r="E7" s="2" t="s">
        <v>67</v>
      </c>
      <c r="F7" s="2" t="s">
        <v>68</v>
      </c>
      <c r="G7" s="2" t="s">
        <v>69</v>
      </c>
      <c r="H7" s="2" t="s">
        <v>70</v>
      </c>
      <c r="I7" s="2" t="s">
        <v>26</v>
      </c>
      <c r="J7" s="2" t="s">
        <v>71</v>
      </c>
      <c r="K7" s="2" t="s">
        <v>72</v>
      </c>
      <c r="L7" s="2" t="s">
        <v>73</v>
      </c>
      <c r="N7" t="str">
        <f>_xlfn.CONCAT($A7,"_",B$1)</f>
        <v>CMz_0</v>
      </c>
      <c r="O7" t="str">
        <f>_xlfn.CONCAT($A7,"_",C$1)</f>
        <v>CMz_a</v>
      </c>
      <c r="P7" t="str">
        <f>_xlfn.CONCAT($A7,"_",D$1)</f>
        <v>CMz_b</v>
      </c>
      <c r="Q7" t="str">
        <f>_xlfn.CONCAT($A7,"_",E$1)</f>
        <v>CMz_p</v>
      </c>
      <c r="R7" t="str">
        <f>_xlfn.CONCAT($A7,"_",F$1)</f>
        <v>CMz_q</v>
      </c>
      <c r="S7" t="str">
        <f>_xlfn.CONCAT($A7,"_",G$1)</f>
        <v>CMz_r</v>
      </c>
      <c r="T7" t="str">
        <f>_xlfn.CONCAT($A7,"_",H$1)</f>
        <v>CMz_M</v>
      </c>
      <c r="U7" t="str">
        <f>_xlfn.CONCAT($A7,"_",I$1)</f>
        <v>CMz_U</v>
      </c>
      <c r="V7" t="str">
        <f>_xlfn.CONCAT($A7,"_",J$1)</f>
        <v>CMz_de</v>
      </c>
      <c r="W7" t="str">
        <f>_xlfn.CONCAT($A7,"_",K$1)</f>
        <v>CMz_da</v>
      </c>
      <c r="X7" t="str">
        <f>_xlfn.CONCAT($A7,"_",L$1)</f>
        <v>CMz_dr</v>
      </c>
    </row>
    <row r="8" spans="1:24" x14ac:dyDescent="0.3">
      <c r="A8" t="s">
        <v>74</v>
      </c>
      <c r="B8" s="2" t="s">
        <v>75</v>
      </c>
      <c r="C8" s="2" t="s">
        <v>76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26</v>
      </c>
      <c r="J8" s="2" t="s">
        <v>82</v>
      </c>
      <c r="K8" s="2" t="s">
        <v>83</v>
      </c>
      <c r="L8" s="2" t="s">
        <v>84</v>
      </c>
      <c r="N8" t="str">
        <f>_xlfn.CONCAT($A8,"_",B$1)</f>
        <v>CL_0</v>
      </c>
      <c r="O8" t="str">
        <f>_xlfn.CONCAT($A8,"_",C$1)</f>
        <v>CL_a</v>
      </c>
      <c r="P8" t="str">
        <f>_xlfn.CONCAT($A8,"_",D$1)</f>
        <v>CL_b</v>
      </c>
      <c r="Q8" t="str">
        <f>_xlfn.CONCAT($A8,"_",E$1)</f>
        <v>CL_p</v>
      </c>
      <c r="R8" t="str">
        <f>_xlfn.CONCAT($A8,"_",F$1)</f>
        <v>CL_q</v>
      </c>
      <c r="S8" t="str">
        <f>_xlfn.CONCAT($A8,"_",G$1)</f>
        <v>CL_r</v>
      </c>
      <c r="T8" t="str">
        <f>_xlfn.CONCAT($A8,"_",H$1)</f>
        <v>CL_M</v>
      </c>
      <c r="U8" t="str">
        <f>_xlfn.CONCAT($A8,"_",I$1)</f>
        <v>CL_U</v>
      </c>
      <c r="V8" t="str">
        <f>_xlfn.CONCAT($A8,"_",J$1)</f>
        <v>CL_de</v>
      </c>
      <c r="W8" t="str">
        <f>_xlfn.CONCAT($A8,"_",K$1)</f>
        <v>CL_da</v>
      </c>
      <c r="X8" t="str">
        <f>_xlfn.CONCAT($A8,"_",L$1)</f>
        <v>CL_dr</v>
      </c>
    </row>
    <row r="9" spans="1:24" x14ac:dyDescent="0.3">
      <c r="A9" t="s">
        <v>85</v>
      </c>
      <c r="B9" s="2" t="s">
        <v>86</v>
      </c>
      <c r="C9" s="2" t="s">
        <v>87</v>
      </c>
      <c r="D9" s="2" t="s">
        <v>88</v>
      </c>
      <c r="E9" s="2" t="s">
        <v>89</v>
      </c>
      <c r="F9" s="2" t="s">
        <v>90</v>
      </c>
      <c r="G9" s="2" t="s">
        <v>91</v>
      </c>
      <c r="H9" s="2" t="s">
        <v>92</v>
      </c>
      <c r="I9" s="2" t="s">
        <v>15</v>
      </c>
      <c r="J9" s="2" t="s">
        <v>93</v>
      </c>
      <c r="K9" s="2" t="s">
        <v>94</v>
      </c>
      <c r="L9" s="2" t="s">
        <v>95</v>
      </c>
      <c r="N9" t="str">
        <f>_xlfn.CONCAT($A9,"_",B$1)</f>
        <v>CD_0</v>
      </c>
      <c r="O9" t="str">
        <f>_xlfn.CONCAT($A9,"_",C$1)</f>
        <v>CD_a</v>
      </c>
      <c r="P9" t="str">
        <f>_xlfn.CONCAT($A9,"_",D$1)</f>
        <v>CD_b</v>
      </c>
      <c r="Q9" t="str">
        <f>_xlfn.CONCAT($A9,"_",E$1)</f>
        <v>CD_p</v>
      </c>
      <c r="R9" t="str">
        <f>_xlfn.CONCAT($A9,"_",F$1)</f>
        <v>CD_q</v>
      </c>
      <c r="S9" t="str">
        <f>_xlfn.CONCAT($A9,"_",G$1)</f>
        <v>CD_r</v>
      </c>
      <c r="T9" t="str">
        <f>_xlfn.CONCAT($A9,"_",H$1)</f>
        <v>CD_M</v>
      </c>
      <c r="U9" t="str">
        <f>_xlfn.CONCAT($A9,"_",I$1)</f>
        <v>CD_U</v>
      </c>
      <c r="V9" t="str">
        <f>_xlfn.CONCAT($A9,"_",J$1)</f>
        <v>CD_de</v>
      </c>
      <c r="W9" t="str">
        <f>_xlfn.CONCAT($A9,"_",K$1)</f>
        <v>CD_da</v>
      </c>
      <c r="X9" t="str">
        <f>_xlfn.CONCAT($A9,"_",L$1)</f>
        <v>CD_dr</v>
      </c>
    </row>
    <row r="10" spans="1:24" x14ac:dyDescent="0.3">
      <c r="A10" t="s">
        <v>135</v>
      </c>
      <c r="B10" s="2" t="s">
        <v>20</v>
      </c>
      <c r="C10" s="2" t="s">
        <v>21</v>
      </c>
      <c r="D10" s="2" t="s">
        <v>96</v>
      </c>
      <c r="E10" s="2" t="s">
        <v>23</v>
      </c>
      <c r="F10" s="2" t="s">
        <v>24</v>
      </c>
      <c r="G10" s="2" t="s">
        <v>25</v>
      </c>
      <c r="H10" s="2" t="s">
        <v>26</v>
      </c>
      <c r="I10" s="2" t="s">
        <v>26</v>
      </c>
      <c r="J10" s="2" t="s">
        <v>27</v>
      </c>
      <c r="K10" s="2" t="s">
        <v>28</v>
      </c>
      <c r="L10" s="2" t="s">
        <v>29</v>
      </c>
      <c r="N10" t="str">
        <f>_xlfn.CONCAT($A10,"_",B$1)</f>
        <v>CY_0</v>
      </c>
      <c r="O10" t="str">
        <f>_xlfn.CONCAT($A10,"_",C$1)</f>
        <v>CY_a</v>
      </c>
      <c r="P10" t="str">
        <f>_xlfn.CONCAT($A10,"_",D$1)</f>
        <v>CY_b</v>
      </c>
      <c r="Q10" t="str">
        <f>_xlfn.CONCAT($A10,"_",E$1)</f>
        <v>CY_p</v>
      </c>
      <c r="R10" t="str">
        <f>_xlfn.CONCAT($A10,"_",F$1)</f>
        <v>CY_q</v>
      </c>
      <c r="S10" t="str">
        <f>_xlfn.CONCAT($A10,"_",G$1)</f>
        <v>CY_r</v>
      </c>
      <c r="T10" t="str">
        <f>_xlfn.CONCAT($A10,"_",H$1)</f>
        <v>CY_M</v>
      </c>
      <c r="U10" t="str">
        <f>_xlfn.CONCAT($A10,"_",I$1)</f>
        <v>CY_U</v>
      </c>
      <c r="V10" t="str">
        <f>_xlfn.CONCAT($A10,"_",J$1)</f>
        <v>CY_de</v>
      </c>
      <c r="W10" t="str">
        <f>_xlfn.CONCAT($A10,"_",K$1)</f>
        <v>CY_da</v>
      </c>
      <c r="X10" t="str">
        <f>_xlfn.CONCAT($A10,"_",L$1)</f>
        <v>CY_dr</v>
      </c>
    </row>
    <row r="11" spans="1:24" x14ac:dyDescent="0.3">
      <c r="A11" t="s">
        <v>97</v>
      </c>
      <c r="B11" s="2" t="s">
        <v>98</v>
      </c>
      <c r="C11" s="2" t="s">
        <v>99</v>
      </c>
      <c r="D11" s="2" t="s">
        <v>100</v>
      </c>
      <c r="E11" s="2" t="s">
        <v>101</v>
      </c>
      <c r="F11" s="2" t="s">
        <v>102</v>
      </c>
      <c r="G11" s="2" t="s">
        <v>103</v>
      </c>
      <c r="H11" s="2" t="s">
        <v>104</v>
      </c>
      <c r="I11" s="2" t="s">
        <v>26</v>
      </c>
      <c r="J11" s="2" t="s">
        <v>105</v>
      </c>
      <c r="K11" s="2" t="s">
        <v>106</v>
      </c>
      <c r="L11" s="2" t="s">
        <v>107</v>
      </c>
      <c r="N11" t="str">
        <f>_xlfn.CONCAT($A11,"_",B$1)</f>
        <v>CMl_0</v>
      </c>
      <c r="O11" t="str">
        <f>_xlfn.CONCAT($A11,"_",C$1)</f>
        <v>CMl_a</v>
      </c>
      <c r="P11" t="str">
        <f>_xlfn.CONCAT($A11,"_",D$1)</f>
        <v>CMl_b</v>
      </c>
      <c r="Q11" t="str">
        <f>_xlfn.CONCAT($A11,"_",E$1)</f>
        <v>CMl_p</v>
      </c>
      <c r="R11" t="str">
        <f>_xlfn.CONCAT($A11,"_",F$1)</f>
        <v>CMl_q</v>
      </c>
      <c r="S11" t="str">
        <f>_xlfn.CONCAT($A11,"_",G$1)</f>
        <v>CMl_r</v>
      </c>
      <c r="T11" t="str">
        <f>_xlfn.CONCAT($A11,"_",H$1)</f>
        <v>CMl_M</v>
      </c>
      <c r="U11" t="str">
        <f>_xlfn.CONCAT($A11,"_",I$1)</f>
        <v>CMl_U</v>
      </c>
      <c r="V11" t="str">
        <f>_xlfn.CONCAT($A11,"_",J$1)</f>
        <v>CMl_de</v>
      </c>
      <c r="W11" t="str">
        <f>_xlfn.CONCAT($A11,"_",K$1)</f>
        <v>CMl_da</v>
      </c>
      <c r="X11" t="str">
        <f>_xlfn.CONCAT($A11,"_",L$1)</f>
        <v>CMl_dr</v>
      </c>
    </row>
    <row r="12" spans="1:24" x14ac:dyDescent="0.3">
      <c r="A12" t="s">
        <v>108</v>
      </c>
      <c r="B12" s="2" t="s">
        <v>53</v>
      </c>
      <c r="C12" s="2" t="s">
        <v>54</v>
      </c>
      <c r="D12" s="2" t="s">
        <v>55</v>
      </c>
      <c r="E12" s="2" t="s">
        <v>56</v>
      </c>
      <c r="F12" s="2" t="s">
        <v>57</v>
      </c>
      <c r="G12" s="2" t="s">
        <v>58</v>
      </c>
      <c r="H12" s="2" t="s">
        <v>59</v>
      </c>
      <c r="I12" s="2" t="s">
        <v>15</v>
      </c>
      <c r="J12" s="2" t="s">
        <v>60</v>
      </c>
      <c r="K12" s="2" t="s">
        <v>61</v>
      </c>
      <c r="L12" s="2" t="s">
        <v>62</v>
      </c>
      <c r="N12" t="str">
        <f>_xlfn.CONCAT($A12,"_",B$1)</f>
        <v>CMm_0</v>
      </c>
      <c r="O12" t="str">
        <f>_xlfn.CONCAT($A12,"_",C$1)</f>
        <v>CMm_a</v>
      </c>
      <c r="P12" t="str">
        <f>_xlfn.CONCAT($A12,"_",D$1)</f>
        <v>CMm_b</v>
      </c>
      <c r="Q12" t="str">
        <f>_xlfn.CONCAT($A12,"_",E$1)</f>
        <v>CMm_p</v>
      </c>
      <c r="R12" t="str">
        <f>_xlfn.CONCAT($A12,"_",F$1)</f>
        <v>CMm_q</v>
      </c>
      <c r="S12" t="str">
        <f>_xlfn.CONCAT($A12,"_",G$1)</f>
        <v>CMm_r</v>
      </c>
      <c r="T12" t="str">
        <f>_xlfn.CONCAT($A12,"_",H$1)</f>
        <v>CMm_M</v>
      </c>
      <c r="U12" t="str">
        <f>_xlfn.CONCAT($A12,"_",I$1)</f>
        <v>CMm_U</v>
      </c>
      <c r="V12" t="str">
        <f>_xlfn.CONCAT($A12,"_",J$1)</f>
        <v>CMm_de</v>
      </c>
      <c r="W12" t="str">
        <f>_xlfn.CONCAT($A12,"_",K$1)</f>
        <v>CMm_da</v>
      </c>
      <c r="X12" t="str">
        <f>_xlfn.CONCAT($A12,"_",L$1)</f>
        <v>CMm_dr</v>
      </c>
    </row>
    <row r="13" spans="1:24" x14ac:dyDescent="0.3">
      <c r="A13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115</v>
      </c>
      <c r="H13" s="2" t="s">
        <v>116</v>
      </c>
      <c r="I13" s="2" t="s">
        <v>15</v>
      </c>
      <c r="J13" s="2" t="s">
        <v>117</v>
      </c>
      <c r="K13" s="2" t="s">
        <v>118</v>
      </c>
      <c r="L13" s="2" t="s">
        <v>119</v>
      </c>
      <c r="N13" t="str">
        <f>_xlfn.CONCAT($A13,"_",B$1)</f>
        <v>CMn_0</v>
      </c>
      <c r="O13" t="str">
        <f>_xlfn.CONCAT($A13,"_",C$1)</f>
        <v>CMn_a</v>
      </c>
      <c r="P13" t="str">
        <f>_xlfn.CONCAT($A13,"_",D$1)</f>
        <v>CMn_b</v>
      </c>
      <c r="Q13" t="str">
        <f>_xlfn.CONCAT($A13,"_",E$1)</f>
        <v>CMn_p</v>
      </c>
      <c r="R13" t="str">
        <f>_xlfn.CONCAT($A13,"_",F$1)</f>
        <v>CMn_q</v>
      </c>
      <c r="S13" t="str">
        <f>_xlfn.CONCAT($A13,"_",G$1)</f>
        <v>CMn_r</v>
      </c>
      <c r="T13" t="str">
        <f>_xlfn.CONCAT($A13,"_",H$1)</f>
        <v>CMn_M</v>
      </c>
      <c r="U13" t="str">
        <f>_xlfn.CONCAT($A13,"_",I$1)</f>
        <v>CMn_U</v>
      </c>
      <c r="V13" t="str">
        <f>_xlfn.CONCAT($A13,"_",J$1)</f>
        <v>CMn_de</v>
      </c>
      <c r="W13" t="str">
        <f>_xlfn.CONCAT($A13,"_",K$1)</f>
        <v>CMn_da</v>
      </c>
      <c r="X13" t="str">
        <f>_xlfn.CONCAT($A13,"_",L$1)</f>
        <v>CMn_dr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CE0AF-C5B7-411C-A750-001814EE802B}">
  <dimension ref="A1:B66"/>
  <sheetViews>
    <sheetView workbookViewId="0">
      <selection activeCell="B59" sqref="B59"/>
    </sheetView>
  </sheetViews>
  <sheetFormatPr defaultRowHeight="14.4" x14ac:dyDescent="0.3"/>
  <cols>
    <col min="1" max="1" width="10.88671875" bestFit="1" customWidth="1"/>
    <col min="2" max="2" width="10.21875" bestFit="1" customWidth="1"/>
  </cols>
  <sheetData>
    <row r="1" spans="1:2" x14ac:dyDescent="0.3">
      <c r="A1" t="str">
        <f t="array" ref="A1:A10">TRANSPOSE('VSP Dados'!O8:X8)</f>
        <v>CL_a</v>
      </c>
      <c r="B1" s="1" t="str">
        <f t="array" ref="B1:B10">TRANSPOSE('VSP Dados'!C8:L8)</f>
        <v>0.0489938</v>
      </c>
    </row>
    <row r="2" spans="1:2" x14ac:dyDescent="0.3">
      <c r="A2" t="str">
        <v>CL_b</v>
      </c>
      <c r="B2" s="1" t="str">
        <v>0.0005283</v>
      </c>
    </row>
    <row r="3" spans="1:2" x14ac:dyDescent="0.3">
      <c r="A3" t="str">
        <v>CL_p</v>
      </c>
      <c r="B3" s="1" t="str">
        <v>-0.0009899</v>
      </c>
    </row>
    <row r="4" spans="1:2" x14ac:dyDescent="0.3">
      <c r="A4" t="str">
        <v>CL_q</v>
      </c>
      <c r="B4" s="1" t="str">
        <v>0.0391715</v>
      </c>
    </row>
    <row r="5" spans="1:2" x14ac:dyDescent="0.3">
      <c r="A5" t="str">
        <v>CL_r</v>
      </c>
      <c r="B5" s="1" t="str">
        <v>-0.0061373</v>
      </c>
    </row>
    <row r="6" spans="1:2" x14ac:dyDescent="0.3">
      <c r="A6" t="str">
        <v>CL_M</v>
      </c>
      <c r="B6" s="1" t="str">
        <v>-0.0001030</v>
      </c>
    </row>
    <row r="7" spans="1:2" x14ac:dyDescent="0.3">
      <c r="A7" t="str">
        <v>CL_U</v>
      </c>
      <c r="B7" s="1" t="str">
        <v>-0.0000000</v>
      </c>
    </row>
    <row r="8" spans="1:2" x14ac:dyDescent="0.3">
      <c r="A8" t="str">
        <v>CL_de</v>
      </c>
      <c r="B8" s="1" t="str">
        <v>-0.0004966</v>
      </c>
    </row>
    <row r="9" spans="1:2" x14ac:dyDescent="0.3">
      <c r="A9" t="str">
        <v>CL_da</v>
      </c>
      <c r="B9" s="1" t="str">
        <v>-0.0040169</v>
      </c>
    </row>
    <row r="10" spans="1:2" x14ac:dyDescent="0.3">
      <c r="A10" t="str">
        <v>CL_dr</v>
      </c>
      <c r="B10" s="1" t="str">
        <v>0.0000471</v>
      </c>
    </row>
    <row r="11" spans="1:2" x14ac:dyDescent="0.3">
      <c r="A11" t="str">
        <f t="array" ref="A11:A20">TRANSPOSE('VSP Dados'!O9:X9)</f>
        <v>CD_a</v>
      </c>
      <c r="B11" s="1" t="str">
        <f t="array" ref="B11:B20">TRANSPOSE('VSP Dados'!C9:L9)</f>
        <v>-0.0011758</v>
      </c>
    </row>
    <row r="12" spans="1:2" x14ac:dyDescent="0.3">
      <c r="A12" t="str">
        <v>CD_b</v>
      </c>
      <c r="B12" s="1" t="str">
        <v>0.0001877</v>
      </c>
    </row>
    <row r="13" spans="1:2" x14ac:dyDescent="0.3">
      <c r="A13" t="str">
        <v>CD_p</v>
      </c>
      <c r="B13" s="1" t="str">
        <v>-0.0007811</v>
      </c>
    </row>
    <row r="14" spans="1:2" x14ac:dyDescent="0.3">
      <c r="A14" t="str">
        <v>CD_q</v>
      </c>
      <c r="B14" s="1" t="str">
        <v>0.0009161</v>
      </c>
    </row>
    <row r="15" spans="1:2" x14ac:dyDescent="0.3">
      <c r="A15" t="str">
        <v>CD_r</v>
      </c>
      <c r="B15" s="1" t="str">
        <v>-0.0001822</v>
      </c>
    </row>
    <row r="16" spans="1:2" x14ac:dyDescent="0.3">
      <c r="A16" t="str">
        <v>CD_M</v>
      </c>
      <c r="B16" s="1" t="str">
        <v>0.0000238</v>
      </c>
    </row>
    <row r="17" spans="1:2" x14ac:dyDescent="0.3">
      <c r="A17" t="str">
        <v>CD_U</v>
      </c>
      <c r="B17" s="1" t="str">
        <v>0.0000000</v>
      </c>
    </row>
    <row r="18" spans="1:2" x14ac:dyDescent="0.3">
      <c r="A18" t="str">
        <v>CD_de</v>
      </c>
      <c r="B18" s="1" t="str">
        <v>0.0004742</v>
      </c>
    </row>
    <row r="19" spans="1:2" x14ac:dyDescent="0.3">
      <c r="A19" t="str">
        <v>CD_da</v>
      </c>
      <c r="B19" s="1" t="str">
        <v>0.0005270</v>
      </c>
    </row>
    <row r="20" spans="1:2" x14ac:dyDescent="0.3">
      <c r="A20" t="str">
        <v>CD_dr</v>
      </c>
      <c r="B20" s="1" t="str">
        <v>0.0001318</v>
      </c>
    </row>
    <row r="21" spans="1:2" x14ac:dyDescent="0.3">
      <c r="A21" t="str">
        <f t="array" ref="A21:A30">TRANSPOSE('VSP Dados'!O10:X10)</f>
        <v>CY_a</v>
      </c>
      <c r="B21" s="1" t="str">
        <f t="array" ref="B21:B30">TRANSPOSE('VSP Dados'!C10:L10)</f>
        <v>-0.0001489</v>
      </c>
    </row>
    <row r="22" spans="1:2" x14ac:dyDescent="0.3">
      <c r="A22" t="str">
        <v>CY_b</v>
      </c>
      <c r="B22" s="1" t="str">
        <v>-0.0004910</v>
      </c>
    </row>
    <row r="23" spans="1:2" x14ac:dyDescent="0.3">
      <c r="A23" t="str">
        <v>CY_p</v>
      </c>
      <c r="B23" s="1" t="str">
        <v>-0.0016411</v>
      </c>
    </row>
    <row r="24" spans="1:2" x14ac:dyDescent="0.3">
      <c r="A24" t="str">
        <v>CY_q</v>
      </c>
      <c r="B24" s="1" t="str">
        <v>-0.0001484</v>
      </c>
    </row>
    <row r="25" spans="1:2" x14ac:dyDescent="0.3">
      <c r="A25" t="str">
        <v>CY_r</v>
      </c>
      <c r="B25" s="1" t="str">
        <v>0.0008535</v>
      </c>
    </row>
    <row r="26" spans="1:2" x14ac:dyDescent="0.3">
      <c r="A26" t="str">
        <v>CY_M</v>
      </c>
      <c r="B26" s="1" t="str">
        <v>-0.0000000</v>
      </c>
    </row>
    <row r="27" spans="1:2" x14ac:dyDescent="0.3">
      <c r="A27" t="str">
        <v>CY_U</v>
      </c>
      <c r="B27" s="1" t="str">
        <v>-0.0000000</v>
      </c>
    </row>
    <row r="28" spans="1:2" x14ac:dyDescent="0.3">
      <c r="A28" t="str">
        <v>CY_de</v>
      </c>
      <c r="B28" s="1" t="str">
        <v>0.0000602</v>
      </c>
    </row>
    <row r="29" spans="1:2" x14ac:dyDescent="0.3">
      <c r="A29" t="str">
        <v>CY_da</v>
      </c>
      <c r="B29" s="1" t="str">
        <v>0.0000249</v>
      </c>
    </row>
    <row r="30" spans="1:2" x14ac:dyDescent="0.3">
      <c r="A30" t="str">
        <v>CY_dr</v>
      </c>
      <c r="B30" s="1" t="str">
        <v>-0.0005782</v>
      </c>
    </row>
    <row r="31" spans="1:2" x14ac:dyDescent="0.3">
      <c r="A31" t="str">
        <f t="array" ref="A31:A40">TRANSPOSE('VSP Dados'!O11:X11)</f>
        <v>CMl_a</v>
      </c>
      <c r="B31" s="1" t="str">
        <f t="array" ref="B31:B40">TRANSPOSE('VSP Dados'!C11:L11)</f>
        <v>-0.0000469</v>
      </c>
    </row>
    <row r="32" spans="1:2" x14ac:dyDescent="0.3">
      <c r="A32" t="str">
        <v>CMl_b</v>
      </c>
      <c r="B32" s="1" t="str">
        <v>0.0015358</v>
      </c>
    </row>
    <row r="33" spans="1:2" x14ac:dyDescent="0.3">
      <c r="A33" t="str">
        <v>CMl_p</v>
      </c>
      <c r="B33" s="1" t="str">
        <v>-0.0228479</v>
      </c>
    </row>
    <row r="34" spans="1:2" x14ac:dyDescent="0.3">
      <c r="A34" t="str">
        <v>CMl_q</v>
      </c>
      <c r="B34" s="1" t="str">
        <v>0.0003255</v>
      </c>
    </row>
    <row r="35" spans="1:2" x14ac:dyDescent="0.3">
      <c r="A35" t="str">
        <v>CMl_r</v>
      </c>
      <c r="B35" s="1" t="str">
        <v>0.0054207</v>
      </c>
    </row>
    <row r="36" spans="1:2" x14ac:dyDescent="0.3">
      <c r="A36" t="str">
        <v>CMl_M</v>
      </c>
      <c r="B36" s="1" t="str">
        <v>-0.0000231</v>
      </c>
    </row>
    <row r="37" spans="1:2" x14ac:dyDescent="0.3">
      <c r="A37" t="str">
        <v>CMl_U</v>
      </c>
      <c r="B37" s="1" t="str">
        <v>-0.0000000</v>
      </c>
    </row>
    <row r="38" spans="1:2" x14ac:dyDescent="0.3">
      <c r="A38" t="str">
        <v>CMl_de</v>
      </c>
      <c r="B38" s="1" t="str">
        <v>-0.0041844</v>
      </c>
    </row>
    <row r="39" spans="1:2" x14ac:dyDescent="0.3">
      <c r="A39" t="str">
        <v>CMl_da</v>
      </c>
      <c r="B39" s="1" t="str">
        <v>-0.0000078</v>
      </c>
    </row>
    <row r="40" spans="1:2" x14ac:dyDescent="0.3">
      <c r="A40" t="str">
        <v>CMl_dr</v>
      </c>
      <c r="B40" s="1" t="str">
        <v>0.0000023</v>
      </c>
    </row>
    <row r="41" spans="1:2" x14ac:dyDescent="0.3">
      <c r="A41" t="str">
        <f t="array" ref="A41:A50">TRANSPOSE('VSP Dados'!O12:X12)</f>
        <v>CMm_a</v>
      </c>
      <c r="B41" s="1" t="str">
        <f t="array" ref="B41:B50">TRANSPOSE('VSP Dados'!C12:L12)</f>
        <v>-0.0036396</v>
      </c>
    </row>
    <row r="42" spans="1:2" x14ac:dyDescent="0.3">
      <c r="A42" t="str">
        <v>CMm_b</v>
      </c>
      <c r="B42" s="1" t="str">
        <v>0.0000051</v>
      </c>
    </row>
    <row r="43" spans="1:2" x14ac:dyDescent="0.3">
      <c r="A43" t="str">
        <v>CMm_p</v>
      </c>
      <c r="B43" s="1" t="str">
        <v>-0.0002933</v>
      </c>
    </row>
    <row r="44" spans="1:2" x14ac:dyDescent="0.3">
      <c r="A44" t="str">
        <v>CMm_q</v>
      </c>
      <c r="B44" s="1" t="str">
        <v>-0.0138152</v>
      </c>
    </row>
    <row r="45" spans="1:2" x14ac:dyDescent="0.3">
      <c r="A45" t="str">
        <v>CMm_r</v>
      </c>
      <c r="B45" s="1" t="str">
        <v>0.0011056</v>
      </c>
    </row>
    <row r="46" spans="1:2" x14ac:dyDescent="0.3">
      <c r="A46" t="str">
        <v>CMm_M</v>
      </c>
      <c r="B46" s="1" t="str">
        <v>0.0000747</v>
      </c>
    </row>
    <row r="47" spans="1:2" x14ac:dyDescent="0.3">
      <c r="A47" t="str">
        <v>CMm_U</v>
      </c>
      <c r="B47" s="1" t="str">
        <v>0.0000000</v>
      </c>
    </row>
    <row r="48" spans="1:2" x14ac:dyDescent="0.3">
      <c r="A48" t="str">
        <v>CMm_de</v>
      </c>
      <c r="B48" s="1" t="str">
        <v>0.0001422</v>
      </c>
    </row>
    <row r="49" spans="1:2" x14ac:dyDescent="0.3">
      <c r="A49" t="str">
        <v>CMm_da</v>
      </c>
      <c r="B49" s="1" t="str">
        <v>0.0029697</v>
      </c>
    </row>
    <row r="50" spans="1:2" x14ac:dyDescent="0.3">
      <c r="A50" t="str">
        <v>CMm_dr</v>
      </c>
      <c r="B50" s="1" t="str">
        <v>-0.0000050</v>
      </c>
    </row>
    <row r="51" spans="1:2" x14ac:dyDescent="0.3">
      <c r="A51" t="str">
        <f t="array" ref="A51:A60">TRANSPOSE('VSP Dados'!O13:X13)</f>
        <v>CMn_a</v>
      </c>
      <c r="B51" s="1" t="str">
        <f t="array" ref="B51:B60">TRANSPOSE('VSP Dados'!C13:L13)</f>
        <v>-0.0001918</v>
      </c>
    </row>
    <row r="52" spans="1:2" x14ac:dyDescent="0.3">
      <c r="A52" t="str">
        <v>CMn_b</v>
      </c>
      <c r="B52" s="1" t="str">
        <v>0.0007440</v>
      </c>
    </row>
    <row r="53" spans="1:2" x14ac:dyDescent="0.3">
      <c r="A53" t="str">
        <v>CMn_p</v>
      </c>
      <c r="B53" s="1" t="str">
        <v>0.0040819</v>
      </c>
    </row>
    <row r="54" spans="1:2" x14ac:dyDescent="0.3">
      <c r="A54" t="str">
        <v>CMn_q</v>
      </c>
      <c r="B54" s="1" t="str">
        <v>0.0000691</v>
      </c>
    </row>
    <row r="55" spans="1:2" x14ac:dyDescent="0.3">
      <c r="A55" t="str">
        <v>CMn_r</v>
      </c>
      <c r="B55" s="1" t="str">
        <v>-0.0023255</v>
      </c>
    </row>
    <row r="56" spans="1:2" x14ac:dyDescent="0.3">
      <c r="A56" t="str">
        <v>CMn_M</v>
      </c>
      <c r="B56" s="1" t="str">
        <v>0.0000077</v>
      </c>
    </row>
    <row r="57" spans="1:2" x14ac:dyDescent="0.3">
      <c r="A57" t="str">
        <v>CMn_U</v>
      </c>
      <c r="B57" s="1" t="str">
        <v>0.0000000</v>
      </c>
    </row>
    <row r="58" spans="1:2" x14ac:dyDescent="0.3">
      <c r="A58" t="str">
        <v>CMn_de</v>
      </c>
      <c r="B58" s="1" t="str">
        <v>0.0009450</v>
      </c>
    </row>
    <row r="59" spans="1:2" x14ac:dyDescent="0.3">
      <c r="A59" t="str">
        <v>CMn_da</v>
      </c>
      <c r="B59" s="1" t="str">
        <v>-0.0000144</v>
      </c>
    </row>
    <row r="60" spans="1:2" x14ac:dyDescent="0.3">
      <c r="A60" t="str">
        <v>CMn_dr</v>
      </c>
      <c r="B60" s="1" t="str">
        <v>0.0004227</v>
      </c>
    </row>
    <row r="61" spans="1:2" x14ac:dyDescent="0.3">
      <c r="A61" t="str">
        <f>'VSP Dados'!N8</f>
        <v>CL_0</v>
      </c>
      <c r="B61" s="1" t="str">
        <f>'VSP Dados'!B8</f>
        <v>-0.0023194</v>
      </c>
    </row>
    <row r="62" spans="1:2" x14ac:dyDescent="0.3">
      <c r="A62" t="str">
        <f>'VSP Dados'!N9</f>
        <v>CD_0</v>
      </c>
      <c r="B62" s="1" t="str">
        <f>'VSP Dados'!B9</f>
        <v>0.0003796</v>
      </c>
    </row>
    <row r="63" spans="1:2" x14ac:dyDescent="0.3">
      <c r="A63" t="str">
        <f>'VSP Dados'!N10</f>
        <v>CY_0</v>
      </c>
      <c r="B63" s="1" t="str">
        <f>'VSP Dados'!B10</f>
        <v>-0.0002253</v>
      </c>
    </row>
    <row r="64" spans="1:2" x14ac:dyDescent="0.3">
      <c r="A64" t="str">
        <f>'VSP Dados'!N11</f>
        <v>CMl_0</v>
      </c>
      <c r="B64" s="1" t="str">
        <f>'VSP Dados'!B11</f>
        <v>-0.0012131</v>
      </c>
    </row>
    <row r="65" spans="1:2" x14ac:dyDescent="0.3">
      <c r="A65" t="str">
        <f>'VSP Dados'!N12</f>
        <v>CMm_0</v>
      </c>
      <c r="B65" s="1" t="str">
        <f>'VSP Dados'!B12</f>
        <v>0.0018277</v>
      </c>
    </row>
    <row r="66" spans="1:2" x14ac:dyDescent="0.3">
      <c r="A66" t="str">
        <f>'VSP Dados'!N13</f>
        <v>CMn_0</v>
      </c>
      <c r="B66" s="1" t="str">
        <f>'VSP Dados'!B13</f>
        <v>0.0004605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121</v>
      </c>
      <c r="B1">
        <v>15</v>
      </c>
    </row>
    <row r="2" spans="1:2" x14ac:dyDescent="0.3">
      <c r="A2" t="s">
        <v>120</v>
      </c>
      <c r="B2">
        <v>1.0860000000000001</v>
      </c>
    </row>
    <row r="3" spans="1:2" x14ac:dyDescent="0.3">
      <c r="A3" t="s">
        <v>130</v>
      </c>
      <c r="B3">
        <v>9.81</v>
      </c>
    </row>
    <row r="4" spans="1:2" x14ac:dyDescent="0.3">
      <c r="A4" t="s">
        <v>131</v>
      </c>
      <c r="B4">
        <v>0</v>
      </c>
    </row>
    <row r="5" spans="1:2" x14ac:dyDescent="0.3">
      <c r="A5" t="s">
        <v>136</v>
      </c>
      <c r="B5">
        <v>0</v>
      </c>
    </row>
    <row r="6" spans="1:2" x14ac:dyDescent="0.3">
      <c r="A6" t="s">
        <v>122</v>
      </c>
      <c r="B6">
        <v>12</v>
      </c>
    </row>
    <row r="7" spans="1:2" x14ac:dyDescent="0.3">
      <c r="A7" t="s">
        <v>0</v>
      </c>
      <c r="B7">
        <v>1</v>
      </c>
    </row>
    <row r="8" spans="1:2" x14ac:dyDescent="0.3">
      <c r="A8" t="s">
        <v>1</v>
      </c>
      <c r="B8">
        <v>0.45600000000000002</v>
      </c>
    </row>
    <row r="9" spans="1:2" x14ac:dyDescent="0.3">
      <c r="A9" t="s">
        <v>2</v>
      </c>
      <c r="B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4ECDE-C915-4B93-921E-AF40FBB07A3E}">
  <dimension ref="A1:B4"/>
  <sheetViews>
    <sheetView workbookViewId="0">
      <selection activeCell="F30" sqref="F30"/>
    </sheetView>
  </sheetViews>
  <sheetFormatPr defaultRowHeight="14.4" x14ac:dyDescent="0.3"/>
  <sheetData>
    <row r="1" spans="1:2" x14ac:dyDescent="0.3">
      <c r="A1" t="s">
        <v>123</v>
      </c>
      <c r="B1">
        <v>0.25</v>
      </c>
    </row>
    <row r="2" spans="1:2" x14ac:dyDescent="0.3">
      <c r="A2" t="s">
        <v>124</v>
      </c>
      <c r="B2">
        <v>0.35</v>
      </c>
    </row>
    <row r="3" spans="1:2" x14ac:dyDescent="0.3">
      <c r="A3" t="s">
        <v>125</v>
      </c>
      <c r="B3">
        <v>0.25</v>
      </c>
    </row>
    <row r="4" spans="1:2" x14ac:dyDescent="0.3">
      <c r="A4" t="s">
        <v>126</v>
      </c>
      <c r="B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VSP Dados</vt:lpstr>
      <vt:lpstr>Derivadas E&amp;C</vt:lpstr>
      <vt:lpstr>Condições de voo</vt:lpstr>
      <vt:lpstr>Inércia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Eike Daufenbach</dc:creator>
  <cp:lastModifiedBy>Luis Nicolas Kuodrek</cp:lastModifiedBy>
  <dcterms:created xsi:type="dcterms:W3CDTF">2015-06-05T18:19:34Z</dcterms:created>
  <dcterms:modified xsi:type="dcterms:W3CDTF">2022-05-26T02:39:52Z</dcterms:modified>
</cp:coreProperties>
</file>