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uodr\Documents\programaceira\ec\dinamica\"/>
    </mc:Choice>
  </mc:AlternateContent>
  <xr:revisionPtr revIDLastSave="0" documentId="13_ncr:1_{290A0F8A-B863-492C-BC03-57A7E426714F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VSP Dados" sheetId="5" r:id="rId1"/>
    <sheet name="Derivadas E&amp;C" sheetId="2" r:id="rId2"/>
    <sheet name="Condições de voo" sheetId="1" r:id="rId3"/>
    <sheet name="Inérci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" i="5" l="1"/>
  <c r="W2" i="5"/>
  <c r="V3" i="5"/>
  <c r="W3" i="5"/>
  <c r="V4" i="5"/>
  <c r="W4" i="5"/>
  <c r="V5" i="5"/>
  <c r="W5" i="5"/>
  <c r="V6" i="5"/>
  <c r="W6" i="5"/>
  <c r="V7" i="5"/>
  <c r="W7" i="5"/>
  <c r="V8" i="5"/>
  <c r="W8" i="5"/>
  <c r="V9" i="5"/>
  <c r="W9" i="5"/>
  <c r="V10" i="5"/>
  <c r="W10" i="5"/>
  <c r="V11" i="5"/>
  <c r="W11" i="5"/>
  <c r="V12" i="5"/>
  <c r="W12" i="5"/>
  <c r="V13" i="5"/>
  <c r="W13" i="5"/>
  <c r="N3" i="5"/>
  <c r="O3" i="5"/>
  <c r="P3" i="5"/>
  <c r="Q3" i="5"/>
  <c r="R3" i="5"/>
  <c r="S3" i="5"/>
  <c r="T3" i="5"/>
  <c r="U3" i="5"/>
  <c r="N4" i="5"/>
  <c r="O4" i="5"/>
  <c r="P4" i="5"/>
  <c r="Q4" i="5"/>
  <c r="R4" i="5"/>
  <c r="S4" i="5"/>
  <c r="T4" i="5"/>
  <c r="U4" i="5"/>
  <c r="N5" i="5"/>
  <c r="O5" i="5"/>
  <c r="P5" i="5"/>
  <c r="Q5" i="5"/>
  <c r="R5" i="5"/>
  <c r="S5" i="5"/>
  <c r="T5" i="5"/>
  <c r="U5" i="5"/>
  <c r="N6" i="5"/>
  <c r="O6" i="5"/>
  <c r="P6" i="5"/>
  <c r="Q6" i="5"/>
  <c r="R6" i="5"/>
  <c r="S6" i="5"/>
  <c r="T6" i="5"/>
  <c r="U6" i="5"/>
  <c r="N7" i="5"/>
  <c r="O7" i="5"/>
  <c r="P7" i="5"/>
  <c r="Q7" i="5"/>
  <c r="R7" i="5"/>
  <c r="S7" i="5"/>
  <c r="T7" i="5"/>
  <c r="U7" i="5"/>
  <c r="N8" i="5"/>
  <c r="O8" i="5"/>
  <c r="P8" i="5"/>
  <c r="Q8" i="5"/>
  <c r="R8" i="5"/>
  <c r="S8" i="5"/>
  <c r="T8" i="5"/>
  <c r="U8" i="5"/>
  <c r="N9" i="5"/>
  <c r="O9" i="5"/>
  <c r="P9" i="5"/>
  <c r="Q9" i="5"/>
  <c r="R9" i="5"/>
  <c r="S9" i="5"/>
  <c r="T9" i="5"/>
  <c r="U9" i="5"/>
  <c r="N10" i="5"/>
  <c r="O10" i="5"/>
  <c r="P10" i="5"/>
  <c r="Q10" i="5"/>
  <c r="R10" i="5"/>
  <c r="S10" i="5"/>
  <c r="T10" i="5"/>
  <c r="U10" i="5"/>
  <c r="N11" i="5"/>
  <c r="O11" i="5"/>
  <c r="P11" i="5"/>
  <c r="Q11" i="5"/>
  <c r="R11" i="5"/>
  <c r="S11" i="5"/>
  <c r="T11" i="5"/>
  <c r="U11" i="5"/>
  <c r="N12" i="5"/>
  <c r="O12" i="5"/>
  <c r="P12" i="5"/>
  <c r="Q12" i="5"/>
  <c r="R12" i="5"/>
  <c r="S12" i="5"/>
  <c r="T12" i="5"/>
  <c r="U12" i="5"/>
  <c r="N13" i="5"/>
  <c r="O13" i="5"/>
  <c r="P13" i="5"/>
  <c r="Q13" i="5"/>
  <c r="R13" i="5"/>
  <c r="S13" i="5"/>
  <c r="T13" i="5"/>
  <c r="U13" i="5"/>
  <c r="O2" i="5"/>
  <c r="P2" i="5"/>
  <c r="Q2" i="5"/>
  <c r="R2" i="5"/>
  <c r="S2" i="5"/>
  <c r="T2" i="5"/>
  <c r="U2" i="5"/>
  <c r="N2" i="5"/>
  <c r="B1" i="2" a="1"/>
  <c r="B1" i="2" s="1"/>
  <c r="A21" i="2" l="1" a="1"/>
  <c r="A21" i="2" s="1"/>
  <c r="A11" i="2" a="1"/>
  <c r="A11" i="2" s="1"/>
  <c r="A1" i="2" a="1"/>
  <c r="A1" i="2" s="1"/>
  <c r="B3" i="2"/>
  <c r="B2" i="2"/>
  <c r="B8" i="2"/>
  <c r="B4" i="2"/>
  <c r="B7" i="2"/>
  <c r="B10" i="2"/>
  <c r="B6" i="2"/>
  <c r="B9" i="2"/>
  <c r="B5" i="2"/>
  <c r="A27" i="2" l="1"/>
  <c r="A30" i="2"/>
  <c r="A24" i="2"/>
  <c r="A28" i="2"/>
  <c r="A25" i="2"/>
  <c r="A22" i="2"/>
  <c r="A23" i="2"/>
  <c r="A29" i="2"/>
  <c r="A26" i="2"/>
  <c r="A9" i="2"/>
  <c r="A10" i="2"/>
  <c r="A15" i="2"/>
  <c r="A16" i="2"/>
  <c r="A17" i="2"/>
  <c r="A4" i="2"/>
  <c r="A8" i="2"/>
  <c r="A19" i="2"/>
  <c r="A20" i="2"/>
  <c r="A2" i="2"/>
  <c r="A3" i="2"/>
  <c r="A18" i="2"/>
  <c r="A14" i="2"/>
  <c r="A5" i="2"/>
  <c r="A6" i="2"/>
  <c r="A7" i="2"/>
  <c r="A12" i="2"/>
  <c r="A13" i="2"/>
</calcChain>
</file>

<file path=xl/sharedStrings.xml><?xml version="1.0" encoding="utf-8"?>
<sst xmlns="http://schemas.openxmlformats.org/spreadsheetml/2006/main" count="167" uniqueCount="137">
  <si>
    <t>sref</t>
  </si>
  <si>
    <t>cref</t>
  </si>
  <si>
    <t>bref</t>
  </si>
  <si>
    <t>p</t>
  </si>
  <si>
    <t>q</t>
  </si>
  <si>
    <t>r</t>
  </si>
  <si>
    <t>U</t>
  </si>
  <si>
    <t>CFx</t>
  </si>
  <si>
    <t>-0.0000289</t>
  </si>
  <si>
    <t>0.0088532</t>
  </si>
  <si>
    <t>0.0000431</t>
  </si>
  <si>
    <t>-0.0009411</t>
  </si>
  <si>
    <t>0.0077043</t>
  </si>
  <si>
    <t>-0.0012452</t>
  </si>
  <si>
    <t>0.0000056</t>
  </si>
  <si>
    <t>0.0000000</t>
  </si>
  <si>
    <t>0.0003808</t>
  </si>
  <si>
    <t>-0.0001786</t>
  </si>
  <si>
    <t>0.0001380</t>
  </si>
  <si>
    <t>CFy</t>
  </si>
  <si>
    <t>-0.0002253</t>
  </si>
  <si>
    <t>-0.0001489</t>
  </si>
  <si>
    <t>-0.0008719</t>
  </si>
  <si>
    <t>-0.0016411</t>
  </si>
  <si>
    <t>-0.0001484</t>
  </si>
  <si>
    <t>0.0008535</t>
  </si>
  <si>
    <t>-0.0000000</t>
  </si>
  <si>
    <t>0.0000602</t>
  </si>
  <si>
    <t>0.0000249</t>
  </si>
  <si>
    <t>-0.0005782</t>
  </si>
  <si>
    <t>CFz</t>
  </si>
  <si>
    <t>-0.0023501</t>
  </si>
  <si>
    <t>0.0485662</t>
  </si>
  <si>
    <t>0.0005289</t>
  </si>
  <si>
    <t>-0.0008392</t>
  </si>
  <si>
    <t>0.0384173</t>
  </si>
  <si>
    <t>-0.0060124</t>
  </si>
  <si>
    <t>-0.0001056</t>
  </si>
  <si>
    <t>-0.0005714</t>
  </si>
  <si>
    <t>-0.0040474</t>
  </si>
  <si>
    <t>0.0000235</t>
  </si>
  <si>
    <t>CMx</t>
  </si>
  <si>
    <t>0.0012131</t>
  </si>
  <si>
    <t>0.0000469</t>
  </si>
  <si>
    <t>-0.0015358</t>
  </si>
  <si>
    <t>0.0228479</t>
  </si>
  <si>
    <t>-0.0003255</t>
  </si>
  <si>
    <t>-0.0054207</t>
  </si>
  <si>
    <t>0.0000231</t>
  </si>
  <si>
    <t>0.0041844</t>
  </si>
  <si>
    <t>0.0000078</t>
  </si>
  <si>
    <t>-0.0000023</t>
  </si>
  <si>
    <t>CMy</t>
  </si>
  <si>
    <t>0.0018277</t>
  </si>
  <si>
    <t>-0.0036396</t>
  </si>
  <si>
    <t>0.0000051</t>
  </si>
  <si>
    <t>-0.0002933</t>
  </si>
  <si>
    <t>-0.0138152</t>
  </si>
  <si>
    <t>0.0011056</t>
  </si>
  <si>
    <t>0.0000747</t>
  </si>
  <si>
    <t>0.0001422</t>
  </si>
  <si>
    <t>0.0029697</t>
  </si>
  <si>
    <t>-0.0000050</t>
  </si>
  <si>
    <t>CMz</t>
  </si>
  <si>
    <t>-0.0004605</t>
  </si>
  <si>
    <t>0.0001918</t>
  </si>
  <si>
    <t>-0.0007440</t>
  </si>
  <si>
    <t>-0.0040819</t>
  </si>
  <si>
    <t>-0.0000691</t>
  </si>
  <si>
    <t>0.0023255</t>
  </si>
  <si>
    <t>-0.0000077</t>
  </si>
  <si>
    <t>-0.0009450</t>
  </si>
  <si>
    <t>0.0000144</t>
  </si>
  <si>
    <t>-0.0004227</t>
  </si>
  <si>
    <t>CL</t>
  </si>
  <si>
    <t>-0.0023194</t>
  </si>
  <si>
    <t>0.0489938</t>
  </si>
  <si>
    <t>0.0005283</t>
  </si>
  <si>
    <t>-0.0009899</t>
  </si>
  <si>
    <t>0.0391715</t>
  </si>
  <si>
    <t>-0.0061373</t>
  </si>
  <si>
    <t>-0.0001030</t>
  </si>
  <si>
    <t>-0.0004966</t>
  </si>
  <si>
    <t>-0.0040169</t>
  </si>
  <si>
    <t>0.0000471</t>
  </si>
  <si>
    <t>CD</t>
  </si>
  <si>
    <t>0.0003796</t>
  </si>
  <si>
    <t>-0.0011758</t>
  </si>
  <si>
    <t>0.0001877</t>
  </si>
  <si>
    <t>-0.0007811</t>
  </si>
  <si>
    <t>0.0009161</t>
  </si>
  <si>
    <t>-0.0001822</t>
  </si>
  <si>
    <t>0.0000238</t>
  </si>
  <si>
    <t>0.0004742</t>
  </si>
  <si>
    <t>0.0005270</t>
  </si>
  <si>
    <t>0.0001318</t>
  </si>
  <si>
    <t>CS</t>
  </si>
  <si>
    <t>-0.0004910</t>
  </si>
  <si>
    <t>CMl</t>
  </si>
  <si>
    <t>-0.0012131</t>
  </si>
  <si>
    <t>-0.0000469</t>
  </si>
  <si>
    <t>0.0015358</t>
  </si>
  <si>
    <t>-0.0228479</t>
  </si>
  <si>
    <t>0.0003255</t>
  </si>
  <si>
    <t>0.0054207</t>
  </si>
  <si>
    <t>-0.0000231</t>
  </si>
  <si>
    <t>-0.0041844</t>
  </si>
  <si>
    <t>-0.0000078</t>
  </si>
  <si>
    <t>0.0000023</t>
  </si>
  <si>
    <t>CMm</t>
  </si>
  <si>
    <t>CMn</t>
  </si>
  <si>
    <t>0.0004605</t>
  </si>
  <si>
    <t>-0.0001918</t>
  </si>
  <si>
    <t>0.0007440</t>
  </si>
  <si>
    <t>0.0040819</t>
  </si>
  <si>
    <t>0.0000691</t>
  </si>
  <si>
    <t>-0.0023255</t>
  </si>
  <si>
    <t>0.0000077</t>
  </si>
  <si>
    <t>0.0009450</t>
  </si>
  <si>
    <t>-0.0000144</t>
  </si>
  <si>
    <t>0.0004227</t>
  </si>
  <si>
    <t>base_value</t>
  </si>
  <si>
    <t>rho</t>
  </si>
  <si>
    <t>Vinf</t>
  </si>
  <si>
    <t>m</t>
  </si>
  <si>
    <t>Ixx</t>
  </si>
  <si>
    <t>Iyy</t>
  </si>
  <si>
    <t>Izz</t>
  </si>
  <si>
    <t>Ixz</t>
  </si>
  <si>
    <t>M</t>
  </si>
  <si>
    <t>a</t>
  </si>
  <si>
    <t>b</t>
  </si>
  <si>
    <t>g</t>
  </si>
  <si>
    <t>theta</t>
  </si>
  <si>
    <t>de</t>
  </si>
  <si>
    <t>da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</si>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</sst>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4CFA-C5C8-488C-A676-A6C941C39BF0}">
  <dimension ref="A1:W13"/>
  <sheetViews>
    <sheetView tabSelected="1" topLeftCell="L1" workbookViewId="0">
      <selection activeCell="L5" sqref="L5"/>
    </sheetView>
  </sheetViews>
  <sheetFormatPr defaultRowHeight="14.4" x14ac:dyDescent="0.3"/>
  <cols>
    <col min="12" max="12" width="10.21875" bestFit="1" customWidth="1"/>
    <col min="14" max="23" width="8" customWidth="1"/>
  </cols>
  <sheetData>
    <row r="1" spans="1:23" x14ac:dyDescent="0.3">
      <c r="B1" t="s">
        <v>121</v>
      </c>
      <c r="C1" t="s">
        <v>130</v>
      </c>
      <c r="D1" t="s">
        <v>131</v>
      </c>
      <c r="E1" t="s">
        <v>3</v>
      </c>
      <c r="F1" t="s">
        <v>4</v>
      </c>
      <c r="G1" t="s">
        <v>5</v>
      </c>
      <c r="H1" t="s">
        <v>129</v>
      </c>
      <c r="I1" t="s">
        <v>6</v>
      </c>
      <c r="J1" t="s">
        <v>134</v>
      </c>
      <c r="K1" t="s">
        <v>135</v>
      </c>
      <c r="L1" t="s">
        <v>136</v>
      </c>
    </row>
    <row r="2" spans="1:23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N2" t="str">
        <f>_xlfn.CONCAT($A2,"_",C$1)</f>
        <v>CFx_a</v>
      </c>
      <c r="O2" t="str">
        <f t="shared" ref="O2:U2" si="0">_xlfn.CONCAT($A2,"_",D$1)</f>
        <v>CFx_b</v>
      </c>
      <c r="P2" t="str">
        <f t="shared" si="0"/>
        <v>CFx_p</v>
      </c>
      <c r="Q2" t="str">
        <f t="shared" si="0"/>
        <v>CFx_q</v>
      </c>
      <c r="R2" t="str">
        <f t="shared" si="0"/>
        <v>CFx_r</v>
      </c>
      <c r="S2" t="str">
        <f t="shared" si="0"/>
        <v>CFx_M</v>
      </c>
      <c r="T2" t="str">
        <f t="shared" si="0"/>
        <v>CFx_U</v>
      </c>
      <c r="U2" t="str">
        <f t="shared" si="0"/>
        <v>CFx_de</v>
      </c>
      <c r="V2" t="str">
        <f>_xlfn.CONCAT($A2,"_",K$1)</f>
        <v>CFx_da</v>
      </c>
      <c r="W2" t="str">
        <f t="shared" ref="W2:W13" si="1">_xlfn.CONCAT($A2,"_",L$1)</f>
        <v>CFx_dr</v>
      </c>
    </row>
    <row r="3" spans="1:23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N3" t="str">
        <f t="shared" ref="N3:N13" si="2">_xlfn.CONCAT($A3,"_",C$1)</f>
        <v>CFy_a</v>
      </c>
      <c r="O3" t="str">
        <f t="shared" ref="O3:O13" si="3">_xlfn.CONCAT($A3,"_",D$1)</f>
        <v>CFy_b</v>
      </c>
      <c r="P3" t="str">
        <f t="shared" ref="P3:P13" si="4">_xlfn.CONCAT($A3,"_",E$1)</f>
        <v>CFy_p</v>
      </c>
      <c r="Q3" t="str">
        <f t="shared" ref="Q3:Q13" si="5">_xlfn.CONCAT($A3,"_",F$1)</f>
        <v>CFy_q</v>
      </c>
      <c r="R3" t="str">
        <f t="shared" ref="R3:R13" si="6">_xlfn.CONCAT($A3,"_",G$1)</f>
        <v>CFy_r</v>
      </c>
      <c r="S3" t="str">
        <f t="shared" ref="S3:S13" si="7">_xlfn.CONCAT($A3,"_",H$1)</f>
        <v>CFy_M</v>
      </c>
      <c r="T3" t="str">
        <f t="shared" ref="T3:T13" si="8">_xlfn.CONCAT($A3,"_",I$1)</f>
        <v>CFy_U</v>
      </c>
      <c r="U3" t="str">
        <f t="shared" ref="U3:U13" si="9">_xlfn.CONCAT($A3,"_",J$1)</f>
        <v>CFy_de</v>
      </c>
      <c r="V3" t="str">
        <f t="shared" ref="V3:V13" si="10">_xlfn.CONCAT($A3,"_",K$1)</f>
        <v>CFy_da</v>
      </c>
      <c r="W3" t="str">
        <f t="shared" si="1"/>
        <v>CFy_dr</v>
      </c>
    </row>
    <row r="4" spans="1:23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26</v>
      </c>
      <c r="J4" t="s">
        <v>38</v>
      </c>
      <c r="K4" t="s">
        <v>39</v>
      </c>
      <c r="L4" t="s">
        <v>40</v>
      </c>
      <c r="N4" t="str">
        <f t="shared" si="2"/>
        <v>CFz_a</v>
      </c>
      <c r="O4" t="str">
        <f t="shared" si="3"/>
        <v>CFz_b</v>
      </c>
      <c r="P4" t="str">
        <f t="shared" si="4"/>
        <v>CFz_p</v>
      </c>
      <c r="Q4" t="str">
        <f t="shared" si="5"/>
        <v>CFz_q</v>
      </c>
      <c r="R4" t="str">
        <f t="shared" si="6"/>
        <v>CFz_r</v>
      </c>
      <c r="S4" t="str">
        <f t="shared" si="7"/>
        <v>CFz_M</v>
      </c>
      <c r="T4" t="str">
        <f t="shared" si="8"/>
        <v>CFz_U</v>
      </c>
      <c r="U4" t="str">
        <f t="shared" si="9"/>
        <v>CFz_de</v>
      </c>
      <c r="V4" t="str">
        <f t="shared" si="10"/>
        <v>CFz_da</v>
      </c>
      <c r="W4" t="str">
        <f t="shared" si="1"/>
        <v>CFz_dr</v>
      </c>
    </row>
    <row r="5" spans="1:23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15</v>
      </c>
      <c r="J5" t="s">
        <v>49</v>
      </c>
      <c r="K5" t="s">
        <v>50</v>
      </c>
      <c r="L5" t="s">
        <v>51</v>
      </c>
      <c r="N5" t="str">
        <f t="shared" si="2"/>
        <v>CMx_a</v>
      </c>
      <c r="O5" t="str">
        <f t="shared" si="3"/>
        <v>CMx_b</v>
      </c>
      <c r="P5" t="str">
        <f t="shared" si="4"/>
        <v>CMx_p</v>
      </c>
      <c r="Q5" t="str">
        <f t="shared" si="5"/>
        <v>CMx_q</v>
      </c>
      <c r="R5" t="str">
        <f t="shared" si="6"/>
        <v>CMx_r</v>
      </c>
      <c r="S5" t="str">
        <f t="shared" si="7"/>
        <v>CMx_M</v>
      </c>
      <c r="T5" t="str">
        <f t="shared" si="8"/>
        <v>CMx_U</v>
      </c>
      <c r="U5" t="str">
        <f t="shared" si="9"/>
        <v>CMx_de</v>
      </c>
      <c r="V5" t="str">
        <f t="shared" si="10"/>
        <v>CMx_da</v>
      </c>
      <c r="W5" t="str">
        <f t="shared" si="1"/>
        <v>CMx_dr</v>
      </c>
    </row>
    <row r="6" spans="1:23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15</v>
      </c>
      <c r="J6" t="s">
        <v>60</v>
      </c>
      <c r="K6" t="s">
        <v>61</v>
      </c>
      <c r="L6" t="s">
        <v>62</v>
      </c>
      <c r="N6" t="str">
        <f t="shared" si="2"/>
        <v>CMy_a</v>
      </c>
      <c r="O6" t="str">
        <f t="shared" si="3"/>
        <v>CMy_b</v>
      </c>
      <c r="P6" t="str">
        <f t="shared" si="4"/>
        <v>CMy_p</v>
      </c>
      <c r="Q6" t="str">
        <f t="shared" si="5"/>
        <v>CMy_q</v>
      </c>
      <c r="R6" t="str">
        <f t="shared" si="6"/>
        <v>CMy_r</v>
      </c>
      <c r="S6" t="str">
        <f t="shared" si="7"/>
        <v>CMy_M</v>
      </c>
      <c r="T6" t="str">
        <f t="shared" si="8"/>
        <v>CMy_U</v>
      </c>
      <c r="U6" t="str">
        <f t="shared" si="9"/>
        <v>CMy_de</v>
      </c>
      <c r="V6" t="str">
        <f t="shared" si="10"/>
        <v>CMy_da</v>
      </c>
      <c r="W6" t="str">
        <f t="shared" si="1"/>
        <v>CMy_dr</v>
      </c>
    </row>
    <row r="7" spans="1:23" x14ac:dyDescent="0.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26</v>
      </c>
      <c r="J7" t="s">
        <v>71</v>
      </c>
      <c r="K7" t="s">
        <v>72</v>
      </c>
      <c r="L7" t="s">
        <v>73</v>
      </c>
      <c r="N7" t="str">
        <f t="shared" si="2"/>
        <v>CMz_a</v>
      </c>
      <c r="O7" t="str">
        <f t="shared" si="3"/>
        <v>CMz_b</v>
      </c>
      <c r="P7" t="str">
        <f t="shared" si="4"/>
        <v>CMz_p</v>
      </c>
      <c r="Q7" t="str">
        <f t="shared" si="5"/>
        <v>CMz_q</v>
      </c>
      <c r="R7" t="str">
        <f t="shared" si="6"/>
        <v>CMz_r</v>
      </c>
      <c r="S7" t="str">
        <f t="shared" si="7"/>
        <v>CMz_M</v>
      </c>
      <c r="T7" t="str">
        <f t="shared" si="8"/>
        <v>CMz_U</v>
      </c>
      <c r="U7" t="str">
        <f t="shared" si="9"/>
        <v>CMz_de</v>
      </c>
      <c r="V7" t="str">
        <f t="shared" si="10"/>
        <v>CMz_da</v>
      </c>
      <c r="W7" t="str">
        <f t="shared" si="1"/>
        <v>CMz_dr</v>
      </c>
    </row>
    <row r="8" spans="1:23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82</v>
      </c>
      <c r="K8" t="s">
        <v>83</v>
      </c>
      <c r="L8" t="s">
        <v>84</v>
      </c>
      <c r="N8" t="str">
        <f t="shared" si="2"/>
        <v>CL_a</v>
      </c>
      <c r="O8" t="str">
        <f t="shared" si="3"/>
        <v>CL_b</v>
      </c>
      <c r="P8" t="str">
        <f t="shared" si="4"/>
        <v>CL_p</v>
      </c>
      <c r="Q8" t="str">
        <f t="shared" si="5"/>
        <v>CL_q</v>
      </c>
      <c r="R8" t="str">
        <f t="shared" si="6"/>
        <v>CL_r</v>
      </c>
      <c r="S8" t="str">
        <f t="shared" si="7"/>
        <v>CL_M</v>
      </c>
      <c r="T8" t="str">
        <f t="shared" si="8"/>
        <v>CL_U</v>
      </c>
      <c r="U8" t="str">
        <f t="shared" si="9"/>
        <v>CL_de</v>
      </c>
      <c r="V8" t="str">
        <f t="shared" si="10"/>
        <v>CL_da</v>
      </c>
      <c r="W8" t="str">
        <f t="shared" si="1"/>
        <v>CL_dr</v>
      </c>
    </row>
    <row r="9" spans="1:23" x14ac:dyDescent="0.3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15</v>
      </c>
      <c r="J9" t="s">
        <v>93</v>
      </c>
      <c r="K9" t="s">
        <v>94</v>
      </c>
      <c r="L9" t="s">
        <v>95</v>
      </c>
      <c r="N9" t="str">
        <f t="shared" si="2"/>
        <v>CD_a</v>
      </c>
      <c r="O9" t="str">
        <f t="shared" si="3"/>
        <v>CD_b</v>
      </c>
      <c r="P9" t="str">
        <f t="shared" si="4"/>
        <v>CD_p</v>
      </c>
      <c r="Q9" t="str">
        <f t="shared" si="5"/>
        <v>CD_q</v>
      </c>
      <c r="R9" t="str">
        <f t="shared" si="6"/>
        <v>CD_r</v>
      </c>
      <c r="S9" t="str">
        <f t="shared" si="7"/>
        <v>CD_M</v>
      </c>
      <c r="T9" t="str">
        <f t="shared" si="8"/>
        <v>CD_U</v>
      </c>
      <c r="U9" t="str">
        <f t="shared" si="9"/>
        <v>CD_de</v>
      </c>
      <c r="V9" t="str">
        <f t="shared" si="10"/>
        <v>CD_da</v>
      </c>
      <c r="W9" t="str">
        <f t="shared" si="1"/>
        <v>CD_dr</v>
      </c>
    </row>
    <row r="10" spans="1:23" x14ac:dyDescent="0.3">
      <c r="A10" t="s">
        <v>96</v>
      </c>
      <c r="B10" t="s">
        <v>20</v>
      </c>
      <c r="C10" t="s">
        <v>21</v>
      </c>
      <c r="D10" t="s">
        <v>97</v>
      </c>
      <c r="E10" t="s">
        <v>23</v>
      </c>
      <c r="F10" t="s">
        <v>24</v>
      </c>
      <c r="G10" t="s">
        <v>25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N10" t="str">
        <f t="shared" si="2"/>
        <v>CS_a</v>
      </c>
      <c r="O10" t="str">
        <f t="shared" si="3"/>
        <v>CS_b</v>
      </c>
      <c r="P10" t="str">
        <f t="shared" si="4"/>
        <v>CS_p</v>
      </c>
      <c r="Q10" t="str">
        <f t="shared" si="5"/>
        <v>CS_q</v>
      </c>
      <c r="R10" t="str">
        <f t="shared" si="6"/>
        <v>CS_r</v>
      </c>
      <c r="S10" t="str">
        <f t="shared" si="7"/>
        <v>CS_M</v>
      </c>
      <c r="T10" t="str">
        <f t="shared" si="8"/>
        <v>CS_U</v>
      </c>
      <c r="U10" t="str">
        <f t="shared" si="9"/>
        <v>CS_de</v>
      </c>
      <c r="V10" t="str">
        <f t="shared" si="10"/>
        <v>CS_da</v>
      </c>
      <c r="W10" t="str">
        <f t="shared" si="1"/>
        <v>CS_dr</v>
      </c>
    </row>
    <row r="11" spans="1:23" x14ac:dyDescent="0.3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106</v>
      </c>
      <c r="K11" t="s">
        <v>107</v>
      </c>
      <c r="L11" t="s">
        <v>108</v>
      </c>
      <c r="N11" t="str">
        <f t="shared" si="2"/>
        <v>CMl_a</v>
      </c>
      <c r="O11" t="str">
        <f t="shared" si="3"/>
        <v>CMl_b</v>
      </c>
      <c r="P11" t="str">
        <f t="shared" si="4"/>
        <v>CMl_p</v>
      </c>
      <c r="Q11" t="str">
        <f t="shared" si="5"/>
        <v>CMl_q</v>
      </c>
      <c r="R11" t="str">
        <f t="shared" si="6"/>
        <v>CMl_r</v>
      </c>
      <c r="S11" t="str">
        <f t="shared" si="7"/>
        <v>CMl_M</v>
      </c>
      <c r="T11" t="str">
        <f t="shared" si="8"/>
        <v>CMl_U</v>
      </c>
      <c r="U11" t="str">
        <f t="shared" si="9"/>
        <v>CMl_de</v>
      </c>
      <c r="V11" t="str">
        <f t="shared" si="10"/>
        <v>CMl_da</v>
      </c>
      <c r="W11" t="str">
        <f t="shared" si="1"/>
        <v>CMl_dr</v>
      </c>
    </row>
    <row r="12" spans="1:23" x14ac:dyDescent="0.3">
      <c r="A12" t="s">
        <v>109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15</v>
      </c>
      <c r="J12" t="s">
        <v>60</v>
      </c>
      <c r="K12" t="s">
        <v>61</v>
      </c>
      <c r="L12" t="s">
        <v>62</v>
      </c>
      <c r="N12" t="str">
        <f t="shared" si="2"/>
        <v>CMm_a</v>
      </c>
      <c r="O12" t="str">
        <f t="shared" si="3"/>
        <v>CMm_b</v>
      </c>
      <c r="P12" t="str">
        <f t="shared" si="4"/>
        <v>CMm_p</v>
      </c>
      <c r="Q12" t="str">
        <f t="shared" si="5"/>
        <v>CMm_q</v>
      </c>
      <c r="R12" t="str">
        <f t="shared" si="6"/>
        <v>CMm_r</v>
      </c>
      <c r="S12" t="str">
        <f t="shared" si="7"/>
        <v>CMm_M</v>
      </c>
      <c r="T12" t="str">
        <f t="shared" si="8"/>
        <v>CMm_U</v>
      </c>
      <c r="U12" t="str">
        <f t="shared" si="9"/>
        <v>CMm_de</v>
      </c>
      <c r="V12" t="str">
        <f t="shared" si="10"/>
        <v>CMm_da</v>
      </c>
      <c r="W12" t="str">
        <f t="shared" si="1"/>
        <v>CMm_dr</v>
      </c>
    </row>
    <row r="13" spans="1:23" x14ac:dyDescent="0.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15</v>
      </c>
      <c r="J13" t="s">
        <v>118</v>
      </c>
      <c r="K13" t="s">
        <v>119</v>
      </c>
      <c r="L13" t="s">
        <v>120</v>
      </c>
      <c r="N13" t="str">
        <f t="shared" si="2"/>
        <v>CMn_a</v>
      </c>
      <c r="O13" t="str">
        <f t="shared" si="3"/>
        <v>CMn_b</v>
      </c>
      <c r="P13" t="str">
        <f t="shared" si="4"/>
        <v>CMn_p</v>
      </c>
      <c r="Q13" t="str">
        <f t="shared" si="5"/>
        <v>CMn_q</v>
      </c>
      <c r="R13" t="str">
        <f t="shared" si="6"/>
        <v>CMn_r</v>
      </c>
      <c r="S13" t="str">
        <f t="shared" si="7"/>
        <v>CMn_M</v>
      </c>
      <c r="T13" t="str">
        <f t="shared" si="8"/>
        <v>CMn_U</v>
      </c>
      <c r="U13" t="str">
        <f t="shared" si="9"/>
        <v>CMn_de</v>
      </c>
      <c r="V13" t="str">
        <f t="shared" si="10"/>
        <v>CMn_da</v>
      </c>
      <c r="W13" t="str">
        <f t="shared" si="1"/>
        <v>CMn_dr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E0AF-C5B7-411C-A750-001814EE802B}">
  <dimension ref="A1:B30"/>
  <sheetViews>
    <sheetView topLeftCell="A9" workbookViewId="0">
      <selection activeCell="A21" sqref="A21:A30"/>
    </sheetView>
  </sheetViews>
  <sheetFormatPr defaultRowHeight="14.4" x14ac:dyDescent="0.3"/>
  <cols>
    <col min="1" max="1" width="10.88671875" bestFit="1" customWidth="1"/>
  </cols>
  <sheetData>
    <row r="1" spans="1:2" x14ac:dyDescent="0.3">
      <c r="A1" t="str">
        <f t="array" ref="A1:A10">TRANSPOSE('VSP Dados'!N8:W8)</f>
        <v>CL_a</v>
      </c>
      <c r="B1" t="str">
        <f t="array" ref="B1:B10">TRANSPOSE('VSP Dados'!C8:L8)</f>
        <v>0.0489938</v>
      </c>
    </row>
    <row r="2" spans="1:2" x14ac:dyDescent="0.3">
      <c r="A2" t="str">
        <v>CL_b</v>
      </c>
      <c r="B2" t="str">
        <v>0.0005283</v>
      </c>
    </row>
    <row r="3" spans="1:2" x14ac:dyDescent="0.3">
      <c r="A3" t="str">
        <v>CL_p</v>
      </c>
      <c r="B3" t="str">
        <v>-0.0009899</v>
      </c>
    </row>
    <row r="4" spans="1:2" x14ac:dyDescent="0.3">
      <c r="A4" t="str">
        <v>CL_q</v>
      </c>
      <c r="B4" t="str">
        <v>0.0391715</v>
      </c>
    </row>
    <row r="5" spans="1:2" x14ac:dyDescent="0.3">
      <c r="A5" t="str">
        <v>CL_r</v>
      </c>
      <c r="B5" t="str">
        <v>-0.0061373</v>
      </c>
    </row>
    <row r="6" spans="1:2" x14ac:dyDescent="0.3">
      <c r="A6" t="str">
        <v>CL_M</v>
      </c>
      <c r="B6" t="str">
        <v>-0.0001030</v>
      </c>
    </row>
    <row r="7" spans="1:2" x14ac:dyDescent="0.3">
      <c r="A7" t="str">
        <v>CL_U</v>
      </c>
      <c r="B7" t="str">
        <v>-0.0000000</v>
      </c>
    </row>
    <row r="8" spans="1:2" x14ac:dyDescent="0.3">
      <c r="A8" t="str">
        <v>CL_de</v>
      </c>
      <c r="B8" t="str">
        <v>-0.0004966</v>
      </c>
    </row>
    <row r="9" spans="1:2" x14ac:dyDescent="0.3">
      <c r="A9" t="str">
        <v>CL_da</v>
      </c>
      <c r="B9" t="str">
        <v>-0.0040169</v>
      </c>
    </row>
    <row r="10" spans="1:2" x14ac:dyDescent="0.3">
      <c r="A10" t="str">
        <v>CL_dr</v>
      </c>
      <c r="B10" t="str">
        <v>0.0000471</v>
      </c>
    </row>
    <row r="11" spans="1:2" x14ac:dyDescent="0.3">
      <c r="A11" t="str">
        <f t="array" ref="A11:A20">TRANSPOSE('VSP Dados'!N9:W9)</f>
        <v>CD_a</v>
      </c>
    </row>
    <row r="12" spans="1:2" x14ac:dyDescent="0.3">
      <c r="A12" t="str">
        <v>CD_b</v>
      </c>
    </row>
    <row r="13" spans="1:2" x14ac:dyDescent="0.3">
      <c r="A13" t="str">
        <v>CD_p</v>
      </c>
    </row>
    <row r="14" spans="1:2" x14ac:dyDescent="0.3">
      <c r="A14" t="str">
        <v>CD_q</v>
      </c>
    </row>
    <row r="15" spans="1:2" x14ac:dyDescent="0.3">
      <c r="A15" t="str">
        <v>CD_r</v>
      </c>
    </row>
    <row r="16" spans="1:2" x14ac:dyDescent="0.3">
      <c r="A16" t="str">
        <v>CD_M</v>
      </c>
    </row>
    <row r="17" spans="1:1" x14ac:dyDescent="0.3">
      <c r="A17" t="str">
        <v>CD_U</v>
      </c>
    </row>
    <row r="18" spans="1:1" x14ac:dyDescent="0.3">
      <c r="A18" t="str">
        <v>CD_de</v>
      </c>
    </row>
    <row r="19" spans="1:1" x14ac:dyDescent="0.3">
      <c r="A19" t="str">
        <v>CD_da</v>
      </c>
    </row>
    <row r="20" spans="1:1" x14ac:dyDescent="0.3">
      <c r="A20" t="str">
        <v>CD_dr</v>
      </c>
    </row>
    <row r="21" spans="1:1" x14ac:dyDescent="0.3">
      <c r="A21" t="str">
        <f t="array" ref="A21:A30">TRANSPOSE('VSP Dados'!N10:W10)</f>
        <v>CS_a</v>
      </c>
    </row>
    <row r="22" spans="1:1" x14ac:dyDescent="0.3">
      <c r="A22" t="str">
        <v>CS_b</v>
      </c>
    </row>
    <row r="23" spans="1:1" x14ac:dyDescent="0.3">
      <c r="A23" t="str">
        <v>CS_p</v>
      </c>
    </row>
    <row r="24" spans="1:1" x14ac:dyDescent="0.3">
      <c r="A24" t="str">
        <v>CS_q</v>
      </c>
    </row>
    <row r="25" spans="1:1" x14ac:dyDescent="0.3">
      <c r="A25" t="str">
        <v>CS_r</v>
      </c>
    </row>
    <row r="26" spans="1:1" x14ac:dyDescent="0.3">
      <c r="A26" t="str">
        <v>CS_M</v>
      </c>
    </row>
    <row r="27" spans="1:1" x14ac:dyDescent="0.3">
      <c r="A27" t="str">
        <v>CS_U</v>
      </c>
    </row>
    <row r="28" spans="1:1" x14ac:dyDescent="0.3">
      <c r="A28" t="str">
        <v>CS_de</v>
      </c>
    </row>
    <row r="29" spans="1:1" x14ac:dyDescent="0.3">
      <c r="A29" t="str">
        <v>CS_da</v>
      </c>
    </row>
    <row r="30" spans="1:1" x14ac:dyDescent="0.3">
      <c r="A30" t="str">
        <v>CS_dr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123</v>
      </c>
      <c r="B1">
        <v>15</v>
      </c>
    </row>
    <row r="2" spans="1:2" x14ac:dyDescent="0.3">
      <c r="A2" t="s">
        <v>122</v>
      </c>
      <c r="B2">
        <v>1.0860000000000001</v>
      </c>
    </row>
    <row r="3" spans="1:2" x14ac:dyDescent="0.3">
      <c r="A3" t="s">
        <v>132</v>
      </c>
      <c r="B3">
        <v>9.81</v>
      </c>
    </row>
    <row r="4" spans="1:2" x14ac:dyDescent="0.3">
      <c r="A4" t="s">
        <v>133</v>
      </c>
      <c r="B4">
        <v>0</v>
      </c>
    </row>
    <row r="5" spans="1:2" x14ac:dyDescent="0.3">
      <c r="A5" t="s">
        <v>124</v>
      </c>
      <c r="B5">
        <v>12</v>
      </c>
    </row>
    <row r="6" spans="1:2" x14ac:dyDescent="0.3">
      <c r="A6" t="s">
        <v>0</v>
      </c>
      <c r="B6">
        <v>1</v>
      </c>
    </row>
    <row r="7" spans="1:2" x14ac:dyDescent="0.3">
      <c r="A7" t="s">
        <v>1</v>
      </c>
      <c r="B7">
        <v>0.45600000000000002</v>
      </c>
    </row>
    <row r="8" spans="1:2" x14ac:dyDescent="0.3">
      <c r="A8" t="s">
        <v>2</v>
      </c>
      <c r="B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ECDE-C915-4B93-921E-AF40FBB07A3E}">
  <dimension ref="A1:B4"/>
  <sheetViews>
    <sheetView workbookViewId="0">
      <selection activeCell="F30" sqref="F30"/>
    </sheetView>
  </sheetViews>
  <sheetFormatPr defaultRowHeight="14.4" x14ac:dyDescent="0.3"/>
  <sheetData>
    <row r="1" spans="1:2" x14ac:dyDescent="0.3">
      <c r="A1" t="s">
        <v>125</v>
      </c>
      <c r="B1">
        <v>0.25</v>
      </c>
    </row>
    <row r="2" spans="1:2" x14ac:dyDescent="0.3">
      <c r="A2" t="s">
        <v>126</v>
      </c>
      <c r="B2">
        <v>0.35</v>
      </c>
    </row>
    <row r="3" spans="1:2" x14ac:dyDescent="0.3">
      <c r="A3" t="s">
        <v>127</v>
      </c>
      <c r="B3">
        <v>0.25</v>
      </c>
    </row>
    <row r="4" spans="1:2" x14ac:dyDescent="0.3">
      <c r="A4" t="s">
        <v>128</v>
      </c>
      <c r="B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VSP Dados</vt:lpstr>
      <vt:lpstr>Derivadas E&amp;C</vt:lpstr>
      <vt:lpstr>Condições de voo</vt:lpstr>
      <vt:lpstr>Inércia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Daufenbach</dc:creator>
  <cp:lastModifiedBy>Luis Nicolas Kuodrek</cp:lastModifiedBy>
  <dcterms:created xsi:type="dcterms:W3CDTF">2015-06-05T18:19:34Z</dcterms:created>
  <dcterms:modified xsi:type="dcterms:W3CDTF">2022-05-24T02:20:35Z</dcterms:modified>
</cp:coreProperties>
</file>